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f4\AC\Temp\"/>
    </mc:Choice>
  </mc:AlternateContent>
  <xr:revisionPtr revIDLastSave="27764" documentId="11_9248B46DC1CBB2E3ED7FF6F9903E8C1851038383" xr6:coauthVersionLast="46" xr6:coauthVersionMax="46" xr10:uidLastSave="{93501784-D952-4A38-8157-3CC4A5273A15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982" i="3" l="1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J321" i="1"/>
  <c r="I321" i="1"/>
  <c r="H321" i="1"/>
  <c r="F321" i="1"/>
  <c r="D321" i="1"/>
  <c r="K321" i="1"/>
  <c r="L321" i="1"/>
  <c r="M321" i="1"/>
  <c r="N321" i="1"/>
  <c r="O321" i="1"/>
  <c r="P321" i="1"/>
  <c r="Q321" i="1"/>
  <c r="R321" i="1"/>
  <c r="S321" i="1"/>
  <c r="T321" i="1"/>
  <c r="U321" i="1"/>
  <c r="W321" i="1"/>
  <c r="X321" i="1"/>
  <c r="Y321" i="1"/>
  <c r="AA321" i="1"/>
  <c r="AB321" i="1"/>
  <c r="AC321" i="1"/>
  <c r="AD321" i="1"/>
  <c r="AE321" i="1"/>
  <c r="AF321" i="1"/>
  <c r="AG321" i="1"/>
  <c r="AH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J320" i="1"/>
  <c r="I320" i="1"/>
  <c r="H320" i="1"/>
  <c r="F320" i="1"/>
  <c r="D320" i="1"/>
  <c r="K320" i="1"/>
  <c r="L320" i="1"/>
  <c r="M320" i="1"/>
  <c r="N320" i="1"/>
  <c r="O320" i="1"/>
  <c r="P320" i="1"/>
  <c r="Q320" i="1"/>
  <c r="R320" i="1"/>
  <c r="S320" i="1"/>
  <c r="T320" i="1"/>
  <c r="U320" i="1"/>
  <c r="W320" i="1"/>
  <c r="X320" i="1"/>
  <c r="Y320" i="1"/>
  <c r="AA320" i="1"/>
  <c r="AB320" i="1"/>
  <c r="AC320" i="1"/>
  <c r="AD320" i="1"/>
  <c r="AE320" i="1"/>
  <c r="AF320" i="1"/>
  <c r="AG320" i="1"/>
  <c r="AH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J319" i="1"/>
  <c r="J318" i="1"/>
  <c r="I319" i="1"/>
  <c r="H319" i="1"/>
  <c r="F319" i="1"/>
  <c r="D319" i="1"/>
  <c r="K319" i="1"/>
  <c r="L319" i="1"/>
  <c r="M319" i="1"/>
  <c r="N319" i="1"/>
  <c r="O319" i="1"/>
  <c r="P319" i="1"/>
  <c r="Q319" i="1"/>
  <c r="R319" i="1"/>
  <c r="S319" i="1"/>
  <c r="T319" i="1"/>
  <c r="U319" i="1"/>
  <c r="W319" i="1"/>
  <c r="X319" i="1"/>
  <c r="Y319" i="1"/>
  <c r="AA319" i="1"/>
  <c r="AB319" i="1"/>
  <c r="AC319" i="1"/>
  <c r="AD319" i="1"/>
  <c r="AE319" i="1"/>
  <c r="AF319" i="1"/>
  <c r="AG319" i="1"/>
  <c r="AH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Q318" i="1"/>
  <c r="R318" i="1"/>
  <c r="S318" i="1"/>
  <c r="T318" i="1"/>
  <c r="U318" i="1"/>
  <c r="W318" i="1"/>
  <c r="X318" i="1"/>
  <c r="Y318" i="1"/>
  <c r="AA318" i="1"/>
  <c r="AB318" i="1"/>
  <c r="AC318" i="1"/>
  <c r="AD318" i="1"/>
  <c r="AE318" i="1"/>
  <c r="AF318" i="1"/>
  <c r="AG318" i="1"/>
  <c r="AH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Y317" i="1"/>
  <c r="AA317" i="1"/>
  <c r="AB317" i="1"/>
  <c r="AD317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 s="1"/>
  <c r="Y316" i="1"/>
  <c r="AA316" i="1"/>
  <c r="AC317" i="1" s="1"/>
  <c r="AB316" i="1"/>
  <c r="AD316" i="1"/>
  <c r="AE317" i="1" s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 s="1"/>
  <c r="Y315" i="1"/>
  <c r="AA315" i="1"/>
  <c r="AC316" i="1" s="1"/>
  <c r="AB315" i="1"/>
  <c r="AD315" i="1"/>
  <c r="AE316" i="1" s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 s="1"/>
  <c r="Y314" i="1"/>
  <c r="AA314" i="1"/>
  <c r="AC315" i="1" s="1"/>
  <c r="AB314" i="1"/>
  <c r="AD314" i="1"/>
  <c r="AE315" i="1" s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 s="1"/>
  <c r="Y313" i="1"/>
  <c r="AA313" i="1"/>
  <c r="AC314" i="1" s="1"/>
  <c r="AB313" i="1"/>
  <c r="AD313" i="1"/>
  <c r="AE314" i="1" s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 s="1"/>
  <c r="AI312" i="1"/>
  <c r="AD311" i="1"/>
  <c r="AE312" i="1"/>
  <c r="W312" i="1"/>
  <c r="X313" i="1" s="1"/>
  <c r="AH312" i="1"/>
  <c r="AD310" i="1"/>
  <c r="AE311" i="1"/>
  <c r="AG312" i="1"/>
  <c r="AF312" i="1"/>
  <c r="AA312" i="1"/>
  <c r="AC313" i="1" s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21" i="1" l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 s="1"/>
  <c r="AG315" i="1"/>
  <c r="AH315" i="1"/>
  <c r="J314" i="1"/>
  <c r="Q314" i="1" s="1"/>
  <c r="AG316" i="1"/>
  <c r="AH316" i="1"/>
  <c r="J315" i="1"/>
  <c r="Q315" i="1" s="1"/>
  <c r="AG317" i="1"/>
  <c r="AH317" i="1"/>
  <c r="J316" i="1"/>
  <c r="Q316" i="1" s="1"/>
  <c r="J317" i="1"/>
  <c r="Q317" i="1" s="1"/>
  <c r="BD317" i="1"/>
  <c r="BE317" i="1"/>
  <c r="BD316" i="1"/>
  <c r="BE316" i="1"/>
  <c r="BD315" i="1"/>
  <c r="BE315" i="1"/>
  <c r="BD314" i="1"/>
  <c r="BE314" i="1"/>
</calcChain>
</file>

<file path=xl/sharedStrings.xml><?xml version="1.0" encoding="utf-8"?>
<sst xmlns="http://schemas.openxmlformats.org/spreadsheetml/2006/main" count="9464" uniqueCount="1336">
  <si>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</si>
  <si>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</si>
  <si>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</si>
  <si>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</si>
  <si>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</si>
  <si>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</si>
  <si>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</si>
  <si>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</si>
  <si>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</si>
  <si>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</si>
  <si>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</si>
  <si>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</si>
  <si>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</si>
  <si>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</si>
  <si>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</si>
  <si>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</si>
  <si>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</si>
  <si>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</si>
  <si>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</si>
  <si>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</si>
  <si>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</si>
  <si>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</si>
  <si>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</si>
  <si>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</si>
  <si>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</si>
  <si>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</si>
  <si>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</si>
  <si>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</si>
  <si>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</si>
  <si>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</si>
  <si>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</si>
  <si>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</si>
  <si>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</si>
  <si>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</si>
  <si>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</si>
  <si>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</si>
  <si>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</si>
  <si>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</si>
  <si>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</si>
  <si>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</si>
  <si>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</si>
  <si>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</si>
  <si>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</si>
  <si>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</si>
  <si>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</si>
  <si>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</si>
  <si>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</si>
  <si>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</si>
  <si>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</si>
  <si>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</si>
  <si>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</si>
  <si>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</si>
  <si>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</si>
  <si>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</si>
  <si>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</si>
  <si>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</si>
  <si>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</si>
  <si>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</si>
  <si>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</si>
  <si>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</si>
  <si>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</si>
  <si>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</si>
  <si>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</si>
  <si>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</si>
  <si>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</si>
  <si>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</si>
  <si>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</si>
  <si>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</si>
  <si>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</si>
  <si>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</si>
  <si>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</si>
  <si>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</si>
  <si>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</si>
  <si>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</si>
  <si>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</si>
  <si>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</si>
  <si>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</si>
  <si>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</si>
  <si>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</si>
  <si>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</si>
  <si>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</si>
  <si>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</si>
  <si>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</si>
  <si>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</si>
  <si>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</si>
  <si>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</si>
  <si>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</si>
  <si>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</si>
  <si>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</si>
  <si>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</si>
  <si>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</si>
  <si>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</si>
  <si>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</si>
  <si>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</si>
  <si>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</si>
  <si>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</si>
  <si>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</si>
  <si>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</si>
  <si>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</si>
  <si>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</si>
  <si>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</si>
  <si>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</si>
  <si>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</si>
  <si>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</si>
  <si>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</si>
  <si>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</si>
  <si>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</si>
  <si>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</si>
  <si>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</si>
  <si>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</si>
  <si>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</si>
  <si>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</si>
  <si>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</si>
  <si>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</si>
  <si>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</si>
  <si>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</si>
  <si>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</si>
  <si>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</si>
  <si>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</si>
  <si>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</si>
  <si>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</si>
  <si>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</si>
  <si>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</si>
  <si>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</si>
  <si>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</si>
  <si>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</si>
  <si>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</si>
  <si>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</si>
  <si>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</si>
  <si>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</si>
  <si>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</si>
  <si>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</si>
  <si>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</si>
  <si>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</si>
  <si>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</si>
  <si>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</si>
  <si>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</si>
  <si>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</si>
  <si>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</si>
  <si>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</si>
  <si>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</si>
  <si>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</si>
  <si>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</si>
  <si>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</si>
  <si>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</si>
  <si>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</si>
  <si>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</si>
  <si>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</si>
  <si>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</si>
  <si>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</si>
  <si>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</si>
  <si>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</si>
  <si>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</si>
  <si>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</si>
  <si>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</si>
  <si>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</si>
  <si>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</si>
  <si>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</si>
  <si>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</si>
  <si>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</si>
  <si>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</si>
  <si>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</si>
  <si>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</si>
  <si>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</si>
  <si>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</si>
  <si>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</si>
  <si>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</si>
  <si>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</si>
  <si>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</si>
  <si>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</si>
  <si>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</si>
  <si>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</si>
  <si>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</si>
  <si>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</si>
  <si>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</si>
  <si>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</si>
  <si>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</si>
  <si>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</si>
  <si>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</si>
  <si>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</si>
  <si>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</si>
  <si>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</si>
  <si>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</si>
  <si>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</si>
  <si>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</si>
  <si>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</si>
  <si>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</si>
  <si>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</si>
  <si>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</si>
  <si>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</si>
  <si>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</si>
  <si>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</si>
  <si>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</si>
  <si>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</si>
  <si>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</si>
  <si>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</si>
  <si>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</si>
  <si>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</si>
  <si>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</si>
  <si>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</si>
  <si>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</si>
  <si>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</si>
  <si>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</si>
  <si>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</si>
  <si>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</si>
  <si>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</si>
  <si>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</si>
  <si>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</si>
  <si>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</si>
  <si>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</si>
  <si>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</si>
  <si>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</si>
  <si>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</si>
  <si>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</si>
  <si>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</si>
  <si>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</si>
  <si>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</si>
  <si>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</si>
  <si>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</si>
  <si>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</si>
  <si>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</si>
  <si>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</si>
  <si>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</si>
  <si>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</si>
  <si>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</si>
  <si>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</si>
  <si>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</si>
  <si>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</si>
  <si>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</si>
  <si>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</si>
  <si>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</si>
  <si>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</si>
  <si>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</si>
  <si>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</si>
  <si>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</si>
  <si>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</si>
  <si>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</si>
  <si>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</si>
  <si>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</si>
  <si>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</si>
  <si>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</si>
  <si>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</si>
  <si>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</si>
  <si>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</si>
  <si>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</si>
  <si>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</si>
  <si>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</si>
  <si>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</si>
  <si>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</si>
  <si>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</si>
  <si>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</si>
  <si>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</si>
  <si>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</si>
  <si>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</si>
  <si>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</si>
  <si>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</si>
  <si>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</si>
  <si>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</si>
  <si>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</si>
  <si>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</si>
  <si>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</si>
  <si>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</si>
  <si>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</si>
  <si>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</si>
  <si>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</si>
  <si>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</si>
  <si>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</si>
  <si>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</si>
  <si>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</si>
  <si>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</si>
  <si>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</si>
  <si>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</si>
  <si>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</si>
  <si>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</si>
  <si>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</si>
  <si>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</si>
  <si>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</si>
  <si>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</si>
  <si>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</si>
  <si>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</si>
  <si>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</si>
  <si>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</si>
  <si>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</si>
  <si>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</si>
  <si>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</si>
  <si>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</si>
  <si>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</si>
  <si>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</si>
  <si>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</si>
  <si>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</si>
  <si>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</si>
  <si>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</si>
  <si>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</si>
  <si>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</si>
  <si>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</si>
  <si>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</si>
  <si>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</si>
  <si>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</si>
  <si>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</si>
  <si>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</si>
  <si>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</si>
  <si>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</si>
  <si>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</si>
  <si>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</si>
  <si>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</si>
  <si>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</si>
  <si>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</si>
  <si>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</si>
  <si>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</si>
  <si>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</si>
  <si>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</si>
  <si>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</si>
  <si>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</si>
  <si>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</si>
  <si>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</si>
  <si>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</si>
  <si>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</si>
  <si>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</si>
  <si>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</si>
  <si>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</si>
  <si>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</si>
  <si>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</si>
  <si>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</si>
  <si>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</si>
  <si>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</si>
  <si>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</si>
  <si>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</si>
  <si>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</si>
  <si>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</si>
  <si>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</si>
  <si>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</si>
  <si>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</si>
  <si>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</si>
  <si>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</si>
  <si>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</si>
  <si>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</si>
  <si>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</si>
  <si>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</si>
  <si>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</si>
  <si>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</si>
  <si>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</si>
  <si>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</si>
  <si>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</si>
  <si>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</si>
  <si>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</si>
  <si>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</si>
  <si>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</si>
  <si>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</si>
  <si>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</si>
  <si>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</si>
  <si>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</si>
  <si>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</si>
  <si>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</si>
  <si>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</si>
  <si>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</si>
  <si>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</si>
  <si>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</si>
  <si>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</si>
  <si>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</si>
  <si>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</si>
  <si>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</si>
  <si>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</si>
  <si>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</si>
  <si>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</si>
  <si>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</si>
  <si>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</si>
  <si>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</si>
  <si>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</si>
  <si>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</si>
  <si>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</si>
  <si>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</si>
  <si>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</si>
  <si>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</si>
  <si>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</si>
  <si>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</si>
  <si>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</si>
  <si>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</si>
  <si>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</si>
  <si>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</si>
  <si>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</si>
  <si>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</si>
  <si>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</si>
  <si>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</si>
  <si>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</si>
  <si>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</si>
  <si>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</si>
  <si>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</si>
  <si>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</si>
  <si>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</si>
  <si>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</si>
  <si>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</si>
  <si>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</si>
  <si>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</si>
  <si>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</si>
  <si>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</si>
  <si>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</si>
  <si>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</si>
  <si>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</si>
  <si>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</si>
  <si>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</si>
  <si>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</si>
  <si>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</si>
  <si>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</si>
  <si>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</si>
  <si>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</si>
  <si>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</si>
  <si>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</si>
  <si>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</si>
  <si>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</si>
  <si>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</si>
  <si>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</si>
  <si>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</si>
  <si>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</si>
  <si>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</si>
  <si>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</si>
  <si>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</si>
  <si>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</si>
  <si>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</si>
  <si>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</si>
  <si>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</si>
  <si>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</si>
  <si>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</si>
  <si>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</si>
  <si>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</si>
  <si>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</si>
  <si>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</si>
  <si>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</si>
  <si>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</si>
  <si>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</si>
  <si>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</si>
  <si>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</si>
  <si>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</si>
  <si>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</si>
  <si>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</si>
  <si>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</si>
  <si>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</si>
  <si>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</si>
  <si>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</si>
  <si>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</si>
  <si>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</si>
  <si>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</si>
  <si>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</si>
  <si>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</si>
  <si>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</si>
  <si>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</si>
  <si>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</si>
  <si>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</si>
  <si>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</si>
  <si>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</si>
  <si>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</si>
  <si>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</si>
  <si>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</si>
  <si>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</si>
  <si>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</si>
  <si>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</si>
  <si>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</si>
  <si>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</si>
  <si>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</si>
  <si>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</si>
  <si>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</si>
  <si>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</si>
  <si>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</si>
  <si>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</si>
  <si>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</si>
  <si>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</si>
  <si>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</si>
  <si>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</si>
  <si>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</si>
  <si>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</si>
  <si>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</si>
  <si>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</si>
  <si>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</si>
  <si>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</si>
  <si>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</si>
  <si>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</si>
  <si>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</si>
  <si>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</si>
  <si>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</si>
  <si>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</si>
  <si>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</si>
  <si>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</si>
  <si>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</si>
  <si>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</si>
  <si>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</si>
  <si>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</si>
  <si>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</si>
  <si>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</si>
  <si>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</si>
  <si>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</si>
  <si>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</si>
  <si>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</si>
  <si>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</si>
  <si>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</si>
  <si>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</si>
  <si>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</si>
  <si>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</si>
  <si>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</si>
  <si>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</si>
  <si>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</si>
  <si>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</si>
  <si>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</si>
  <si>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</si>
  <si>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</si>
  <si>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</si>
  <si>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</si>
  <si>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</si>
  <si>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</si>
  <si>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</si>
  <si>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</si>
  <si>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</si>
  <si>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</si>
  <si>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</si>
  <si>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</si>
  <si>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</si>
  <si>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</si>
  <si>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</si>
  <si>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</si>
  <si>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</si>
  <si>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</si>
  <si>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</si>
  <si>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</si>
  <si>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</si>
  <si>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</si>
  <si>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</si>
  <si>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</si>
  <si>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</si>
  <si>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</si>
  <si>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</si>
  <si>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</si>
  <si>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</si>
  <si>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</si>
  <si>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</si>
  <si>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</si>
  <si>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</si>
  <si>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</si>
  <si>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</si>
  <si>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</si>
  <si>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</si>
  <si>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</si>
  <si>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</si>
  <si>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</si>
  <si>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</si>
  <si>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</si>
  <si>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</si>
  <si>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</si>
  <si>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</si>
  <si>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</si>
  <si>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</si>
  <si>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</si>
  <si>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</si>
  <si>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</si>
  <si>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</si>
  <si>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</si>
  <si>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</si>
  <si>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</si>
  <si>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</si>
  <si>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</si>
  <si>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</si>
  <si>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</si>
  <si>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</si>
  <si>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</si>
  <si>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</si>
  <si>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</si>
  <si>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</si>
  <si>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</si>
  <si>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</si>
  <si>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</si>
  <si>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</si>
  <si>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</si>
  <si>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</si>
  <si>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</si>
  <si>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</si>
  <si>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</si>
  <si>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</si>
  <si>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</si>
  <si>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</si>
  <si>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</si>
  <si>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</si>
  <si>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</si>
  <si>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</si>
  <si>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</si>
  <si>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</si>
  <si>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</si>
  <si>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</si>
  <si>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</si>
  <si>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</si>
  <si>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</si>
  <si>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</si>
  <si>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</si>
  <si>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</si>
  <si>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</si>
  <si>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</si>
  <si>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</si>
  <si>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</si>
  <si>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</si>
  <si>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</si>
  <si>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</si>
  <si>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</si>
  <si>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</si>
  <si>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</si>
  <si>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</si>
  <si>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</si>
  <si>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</si>
  <si>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</si>
  <si>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</si>
  <si>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</si>
  <si>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</si>
  <si>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</si>
  <si>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</si>
  <si>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</si>
  <si>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</si>
  <si>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</si>
  <si>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</si>
  <si>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</si>
  <si>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</si>
  <si>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</si>
  <si>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</si>
  <si>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</si>
  <si>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</si>
  <si>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</si>
  <si>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</si>
  <si>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</si>
  <si>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</si>
  <si>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</si>
  <si>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</si>
  <si>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</si>
  <si>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</si>
  <si>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</si>
  <si>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</si>
  <si>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</si>
  <si>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</si>
  <si>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</si>
  <si>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</si>
  <si>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</si>
  <si>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</si>
  <si>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</si>
  <si>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</si>
  <si>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</si>
  <si>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</si>
  <si>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</si>
  <si>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</si>
  <si>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</si>
  <si>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</si>
  <si>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</si>
  <si>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</si>
  <si>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</si>
  <si>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</si>
  <si>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</si>
  <si>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</si>
  <si>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</si>
  <si>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</si>
  <si>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</si>
  <si>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</si>
  <si>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</si>
  <si>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</si>
  <si>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</si>
  <si>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</si>
  <si>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</si>
  <si>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</si>
  <si>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</si>
  <si>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</si>
  <si>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</si>
  <si>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</si>
  <si>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</si>
  <si>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</si>
  <si>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</si>
  <si>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</si>
  <si>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</si>
  <si>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</si>
  <si>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</si>
  <si>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</si>
  <si>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</si>
  <si>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</si>
  <si>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</si>
  <si>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</si>
  <si>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</si>
  <si>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</si>
  <si>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</si>
  <si>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</si>
  <si>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</si>
  <si>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</si>
  <si>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</si>
  <si>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</si>
  <si>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</si>
  <si>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</si>
  <si>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</si>
  <si>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</si>
  <si>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</si>
  <si>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</si>
  <si>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</si>
  <si>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</si>
  <si>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</si>
  <si>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</si>
  <si>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</si>
  <si>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</si>
  <si>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</si>
  <si>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</si>
  <si>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</si>
  <si>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</si>
  <si>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</si>
  <si>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</si>
  <si>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</si>
  <si>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</si>
  <si>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</si>
  <si>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</si>
  <si>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</si>
  <si>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</si>
  <si>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</si>
  <si>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</si>
  <si>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</si>
  <si>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</si>
  <si>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</si>
  <si>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</si>
  <si>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</si>
  <si>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</si>
  <si>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</si>
  <si>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</si>
  <si>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</si>
  <si>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</si>
  <si>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</si>
  <si>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</si>
  <si>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</si>
  <si>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</si>
  <si>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</si>
  <si>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</si>
  <si>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</si>
  <si>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</si>
  <si>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</si>
  <si>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</si>
  <si>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</si>
  <si>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</si>
  <si>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</si>
  <si>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</si>
  <si>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</si>
  <si>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</si>
  <si>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</si>
  <si>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</si>
  <si>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</si>
  <si>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</si>
  <si>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</si>
  <si>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</si>
  <si>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</si>
  <si>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</si>
  <si>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</si>
  <si>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</si>
  <si>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</si>
  <si>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</si>
  <si>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</si>
  <si>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</si>
  <si>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</si>
  <si>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</si>
  <si>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</si>
  <si>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</si>
  <si>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</si>
  <si>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</si>
  <si>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</si>
  <si>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</si>
  <si>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</si>
  <si>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</si>
  <si>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</si>
  <si>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</si>
  <si>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</si>
  <si>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</si>
  <si>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</si>
  <si>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</si>
  <si>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</si>
  <si>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</si>
  <si>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</si>
  <si>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</si>
  <si>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</si>
  <si>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</si>
  <si>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</si>
  <si>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</si>
  <si>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</si>
  <si>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</si>
  <si>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</si>
  <si>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</si>
  <si>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</si>
  <si>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</si>
  <si>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</si>
  <si>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</si>
  <si>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</si>
  <si>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</si>
  <si>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</si>
  <si>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</si>
  <si>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</si>
  <si>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</si>
  <si>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</si>
  <si>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</si>
  <si>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</si>
  <si>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</si>
  <si>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</si>
  <si>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</si>
  <si>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</si>
  <si>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</si>
  <si>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</si>
  <si>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</si>
  <si>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</si>
  <si>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</si>
  <si>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</si>
  <si>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</si>
  <si>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</si>
  <si>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</si>
  <si>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</si>
  <si>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</si>
  <si>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</si>
  <si>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</si>
  <si>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</si>
  <si>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</si>
  <si>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</si>
  <si>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</si>
  <si>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</si>
  <si>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</si>
  <si>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</si>
  <si>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</si>
  <si>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</si>
  <si>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</si>
  <si>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</si>
  <si>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</si>
  <si>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</si>
  <si>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</si>
  <si>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</si>
  <si>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</si>
  <si>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</si>
  <si>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</si>
  <si>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</si>
  <si>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</si>
  <si>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</si>
  <si>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</si>
  <si>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</si>
  <si>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</si>
  <si>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</si>
  <si>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</si>
  <si>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</si>
  <si>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</si>
  <si>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</si>
  <si>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</si>
  <si>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</si>
  <si>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</si>
  <si>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</si>
  <si>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</si>
  <si>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</si>
  <si>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</si>
  <si>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</si>
  <si>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</si>
  <si>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</si>
  <si>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</si>
  <si>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</si>
  <si>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</si>
  <si>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</si>
  <si>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</si>
  <si>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</si>
  <si>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</si>
  <si>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</si>
  <si>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</si>
  <si>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</si>
  <si>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</si>
  <si>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</si>
  <si>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</si>
  <si>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</si>
  <si>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</si>
  <si>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</si>
  <si>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</si>
  <si>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</si>
  <si>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</si>
  <si>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</si>
  <si>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</si>
  <si>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</si>
  <si>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</si>
  <si>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</si>
  <si>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</si>
  <si>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</si>
  <si>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</si>
  <si>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</si>
  <si>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</si>
  <si>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</si>
  <si>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</si>
  <si>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</si>
  <si>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</si>
  <si>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</si>
  <si>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</si>
  <si>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</si>
  <si>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</si>
  <si>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</si>
  <si>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</si>
  <si>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</si>
  <si>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</si>
  <si>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</si>
  <si>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</si>
  <si>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</si>
  <si>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</si>
  <si>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</si>
  <si>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</si>
  <si>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</si>
  <si>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</si>
  <si>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</si>
  <si>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</si>
  <si>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</si>
  <si>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</si>
  <si>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</si>
  <si>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</si>
  <si>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</si>
  <si>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</si>
  <si>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</si>
  <si>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</si>
  <si>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</si>
  <si>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</si>
  <si>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</si>
  <si>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</si>
  <si>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</si>
  <si>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</si>
  <si>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</si>
  <si>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</si>
  <si>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</si>
  <si>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</si>
  <si>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</si>
  <si>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</si>
  <si>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</si>
  <si>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</si>
  <si>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Bahía Azul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</si>
  <si>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</si>
  <si>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</si>
  <si>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</si>
  <si>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</si>
  <si>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</si>
  <si>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</si>
  <si>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</si>
  <si>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</si>
  <si>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</si>
  <si>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</si>
  <si>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</si>
  <si>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Barrio Sur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</si>
  <si>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</si>
  <si>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</si>
  <si>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</si>
  <si>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</si>
  <si>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</si>
  <si>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</si>
  <si>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</si>
  <si>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</si>
  <si>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</si>
  <si>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</si>
  <si>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</si>
  <si>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</si>
  <si>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</si>
  <si>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</si>
  <si>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</si>
  <si>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</si>
  <si>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</si>
  <si>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</si>
  <si>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</si>
  <si>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</si>
  <si>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</si>
  <si>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</si>
  <si>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</si>
  <si>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</si>
  <si>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</si>
  <si>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Caldera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</si>
  <si>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</si>
  <si>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</si>
  <si>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</si>
  <si>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</si>
  <si>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</si>
  <si>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</si>
  <si>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</si>
  <si>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</si>
  <si>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</si>
  <si>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</si>
  <si>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</si>
  <si>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</si>
  <si>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</si>
  <si>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</si>
  <si>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</si>
  <si>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</si>
  <si>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</si>
  <si>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</si>
  <si>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</si>
  <si>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</si>
  <si>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</si>
  <si>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</si>
  <si>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</si>
  <si>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</si>
  <si>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</si>
  <si>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</si>
  <si>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</si>
  <si>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</si>
  <si>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</si>
  <si>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</si>
  <si>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</si>
  <si>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</si>
  <si>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</si>
  <si>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</si>
  <si>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</si>
  <si>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</si>
  <si>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</si>
  <si>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</si>
  <si>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</si>
  <si>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</si>
  <si>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</si>
  <si>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</si>
  <si>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</si>
  <si>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</si>
  <si>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</si>
  <si>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</si>
  <si>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</si>
  <si>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</si>
  <si>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</si>
  <si>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</si>
  <si>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</si>
  <si>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</si>
  <si>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</si>
  <si>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</si>
  <si>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</si>
  <si>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</si>
  <si>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</si>
  <si>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</si>
  <si>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</si>
  <si>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</si>
  <si>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</si>
  <si>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</si>
  <si>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</si>
  <si>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</si>
  <si>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</si>
  <si>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</si>
  <si>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</si>
  <si>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</si>
  <si>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</si>
  <si>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</si>
  <si>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</si>
  <si>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</si>
  <si>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</si>
  <si>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</si>
  <si>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</si>
  <si>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</si>
  <si>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</si>
  <si>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</si>
  <si>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</si>
  <si>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</si>
  <si>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</si>
  <si>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</si>
  <si>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</si>
  <si>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</si>
  <si>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</si>
  <si>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</si>
  <si>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</si>
  <si>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</si>
  <si>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</si>
  <si>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</si>
  <si>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</si>
  <si>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</si>
  <si>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</si>
  <si>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</si>
  <si>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</si>
  <si>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</si>
  <si>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</si>
  <si>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</si>
  <si>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</si>
  <si>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</si>
  <si>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</si>
  <si>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</si>
  <si>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</si>
  <si>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</si>
  <si>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</si>
  <si>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</si>
  <si>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</si>
  <si>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</si>
  <si>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</si>
  <si>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</si>
  <si>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</si>
  <si>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</si>
  <si>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Picador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</si>
  <si>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</si>
  <si>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</si>
  <si>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</si>
  <si>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</si>
  <si>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</si>
  <si>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</si>
  <si>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</si>
  <si>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</si>
  <si>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</si>
  <si>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</si>
  <si>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</si>
  <si>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</si>
  <si>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</si>
  <si>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</si>
  <si>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</si>
  <si>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</si>
  <si>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</si>
  <si>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</si>
  <si>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</si>
  <si>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</si>
  <si>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</si>
  <si>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</si>
  <si>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</si>
  <si>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</si>
  <si>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</si>
  <si>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</si>
  <si>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</si>
  <si>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</si>
  <si>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</si>
  <si>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</si>
  <si>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</si>
  <si>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</si>
  <si>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</si>
  <si>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</si>
  <si>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</si>
  <si>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</si>
  <si>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</si>
  <si>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</si>
  <si>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</si>
  <si>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</si>
  <si>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</si>
  <si>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</si>
  <si>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</si>
  <si>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</si>
  <si>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</si>
  <si>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</si>
  <si>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</si>
  <si>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</si>
  <si>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</si>
  <si>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</si>
  <si>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</si>
  <si>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</si>
  <si>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</si>
  <si>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</si>
  <si>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</si>
  <si>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</si>
  <si>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</si>
  <si>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</si>
  <si>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</si>
  <si>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</si>
  <si>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</si>
  <si>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</si>
  <si>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</si>
  <si>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</si>
  <si>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</si>
  <si>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</si>
  <si>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</si>
  <si>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</si>
  <si>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</si>
  <si>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</si>
  <si>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</si>
  <si>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</si>
  <si>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</si>
  <si>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</si>
  <si>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</si>
  <si>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</si>
  <si>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</si>
  <si>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</si>
  <si>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</si>
  <si>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</si>
  <si>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</si>
  <si>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</si>
  <si>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</si>
  <si>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</si>
  <si>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</si>
  <si>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</si>
  <si>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</si>
  <si>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</si>
  <si>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</si>
  <si>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</si>
  <si>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</si>
  <si>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</si>
  <si>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</si>
  <si>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</si>
  <si>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</si>
  <si>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</si>
  <si>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</si>
  <si>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</si>
  <si>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</si>
  <si>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</si>
  <si>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</si>
  <si>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</si>
  <si>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</si>
  <si>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Catival o Mariato (Cabecera)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</si>
  <si>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</si>
  <si>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</si>
  <si>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</si>
  <si>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</si>
  <si>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</si>
  <si>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</si>
  <si>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</si>
  <si>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</si>
  <si>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</si>
  <si>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</si>
  <si>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</si>
  <si>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</si>
  <si>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</si>
  <si>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</si>
  <si>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</si>
  <si>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</si>
  <si>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</si>
  <si>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</si>
  <si>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</si>
  <si>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</si>
  <si>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</si>
  <si>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</si>
  <si>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</si>
  <si>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</si>
  <si>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</si>
  <si>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</si>
  <si>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</si>
  <si>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</si>
  <si>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</si>
  <si>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</si>
  <si>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</si>
  <si>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</si>
  <si>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</si>
  <si>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</si>
  <si>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</si>
  <si>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</si>
  <si>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</si>
  <si>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</si>
  <si>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</si>
  <si>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</si>
  <si>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</si>
  <si>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</si>
  <si>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</si>
  <si>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</si>
  <si>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</si>
  <si>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</si>
  <si>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</si>
  <si>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</si>
  <si>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</si>
  <si>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</si>
  <si>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</si>
  <si>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</si>
  <si>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</si>
  <si>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</si>
  <si>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</si>
  <si>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</si>
  <si>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</si>
  <si>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</si>
  <si>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</si>
  <si>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</si>
  <si>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</si>
  <si>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</si>
  <si>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</si>
  <si>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</si>
  <si>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</si>
  <si>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</si>
  <si>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</si>
  <si>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</si>
  <si>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</si>
  <si>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</si>
  <si>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</si>
  <si>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</si>
  <si>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</si>
  <si>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</si>
  <si>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</si>
  <si>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</si>
  <si>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</si>
  <si>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</si>
  <si>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</si>
  <si>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</si>
  <si>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</si>
  <si>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</si>
  <si>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</si>
  <si>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</si>
  <si>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</si>
  <si>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</si>
  <si>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</si>
  <si>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</si>
  <si>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</si>
  <si>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</si>
  <si>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</si>
  <si>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Quebro</t>
  </si>
  <si>
    <t>Querévalo</t>
  </si>
  <si>
    <t>Remedios (Cabecera)</t>
  </si>
  <si>
    <t>Rincón</t>
  </si>
  <si>
    <t>Rincón Hondo</t>
  </si>
  <si>
    <t>Río Congo Arriba</t>
  </si>
  <si>
    <t>Río Grande</t>
  </si>
  <si>
    <t>Río Hondo</t>
  </si>
  <si>
    <t>Río Iglesias</t>
  </si>
  <si>
    <t>Río Indio</t>
  </si>
  <si>
    <t>Rodeo Viejo</t>
  </si>
  <si>
    <t>Rodrigo Luque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</si>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</sst>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94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11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0" borderId="10" xfId="0" applyFont="1" applyFill="1" applyBorder="1"/>
    <xf numFmtId="0" fontId="0" fillId="0" borderId="12" xfId="0" applyFont="1" applyFill="1" applyBorder="1"/>
    <xf numFmtId="0" fontId="0" fillId="21" borderId="12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2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2" xfId="0" applyFont="1" applyFill="1" applyBorder="1"/>
    <xf numFmtId="0" fontId="0" fillId="5" borderId="12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2" xfId="0" applyFont="1" applyFill="1" applyBorder="1"/>
    <xf numFmtId="0" fontId="0" fillId="19" borderId="12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2" xfId="0" applyFont="1" applyFill="1" applyBorder="1"/>
    <xf numFmtId="0" fontId="0" fillId="25" borderId="12" xfId="0" applyNumberFormat="1" applyFont="1" applyFill="1" applyBorder="1" applyAlignment="1">
      <alignment vertical="center"/>
    </xf>
    <xf numFmtId="0" fontId="0" fillId="25" borderId="0" xfId="0" applyFill="1" applyBorder="1"/>
  </cellXfs>
  <cellStyles count="2">
    <cellStyle name="Millares [0]" xfId="1" builtinId="6"/>
    <cellStyle name="Normal" xfId="0" builtinId="0"/>
  </cellStyles>
  <dxfs count="66"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21" totalsRowShown="0">
  <autoFilter ref="B1:CA321" xr:uid="{43A4EA99-D30C-4593-B4E9-BC228D6A71B3}"/>
  <tableColumns count="78">
    <tableColumn id="1" xr3:uid="{B43CE6CF-A682-4EDB-9879-C83EE5B60C32}" name="Fecha" dataDxfId="64"/>
    <tableColumn id="2" xr3:uid="{973902F0-2D6C-40A2-BFE7-09B21A33165E}" name="Confirmados Acumulados" dataDxfId="63"/>
    <tableColumn id="3" xr3:uid="{40A6486D-313D-495E-B390-825D23DB0A59}" name="Nuevos Confirmados"/>
    <tableColumn id="4" xr3:uid="{40D3D6E3-850F-4C5A-B130-A86751451D00}" name="Fallecidos Acumulados" dataDxfId="62"/>
    <tableColumn id="5" xr3:uid="{B7E20309-518B-468C-A592-39469F86B5D6}" name="Nuevos Fallecidos"/>
    <tableColumn id="6" xr3:uid="{F2FD374F-A063-484D-A17D-CE2074ED1517}" name="Recuperados Acumulados" dataDxfId="61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60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9">
      <calculatedColumnFormula>+IFERROR(C2/3.974,"")</calculatedColumnFormula>
    </tableColumn>
    <tableColumn id="18" xr3:uid="{C5C9CF84-1193-446D-A50A-629502575AA8}" name="Fallecidos/1MM hab" dataDxfId="58">
      <calculatedColumnFormula>+IFERROR(E2/3.974,"")</calculatedColumnFormula>
    </tableColumn>
    <tableColumn id="19" xr3:uid="{5653A491-563D-4A51-9E51-434E50B0C11C}" name="Recuperados/1 MM hab" dataDxfId="57">
      <calculatedColumnFormula>+IFERROR(G2/3.974,"")</calculatedColumnFormula>
    </tableColumn>
    <tableColumn id="20" xr3:uid="{1087D488-7D9C-4D7D-A189-4EB560CA2E3B}" name="Activos/1MM hab" dataDxfId="56">
      <calculatedColumnFormula>+IFERROR(I2/3.974,"")</calculatedColumnFormula>
    </tableColumn>
    <tableColumn id="21" xr3:uid="{5D7DE319-4187-4EA4-B571-D2695154EE4A}" name="Pruebas Realizadas" dataDxfId="55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4">
      <calculatedColumnFormula>IFERROR(W2-W1,0)</calculatedColumnFormula>
    </tableColumn>
    <tableColumn id="64" xr3:uid="{28C993C8-E8F5-4F99-B9F6-92E744E1DC2E}" name="Pruebas Realizadas/1MM hab" dataDxfId="53">
      <calculatedColumnFormula>IFERROR(V2/3.974,0)</calculatedColumnFormula>
    </tableColumn>
    <tableColumn id="23" xr3:uid="{42A45A33-4E21-48F2-A8AE-E198D98F66C3}" name="Pruebas Negativas" dataDxfId="52"/>
    <tableColumn id="24" xr3:uid="{BA3C3DC5-E194-4738-BE0D-9C065CE37FC0}" name="Pruebas Negativas Diarias" dataDxfId="51">
      <calculatedColumnFormula>Z2-Z1</calculatedColumnFormula>
    </tableColumn>
    <tableColumn id="55" xr3:uid="{969B6342-94BE-4968-955F-55616C0B80F9}" name="% Pruebas Negativas" dataDxfId="50">
      <calculatedColumnFormula>IFERROR(Z2/V2,0)</calculatedColumnFormula>
    </tableColumn>
    <tableColumn id="58" xr3:uid="{DCF2DC84-6E8B-433D-8BEE-4F9909314B95}" name="Variación Pruebas Negativas Diarias" dataDxfId="49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8">
      <calculatedColumnFormula>IFERROR(AD2/V2,0)</calculatedColumnFormula>
    </tableColumn>
    <tableColumn id="59" xr3:uid="{879AC419-6349-4CF2-ABE6-2CAB27EB4896}" name="Variación Pruebas Positivas Diarias" dataDxfId="47">
      <calculatedColumnFormula>IFERROR(AE2-AE1,0)</calculatedColumnFormula>
    </tableColumn>
    <tableColumn id="74" xr3:uid="{766B1DB5-FDE4-4BD7-BF8F-4B01095F7E3F}" name="%Variación Pruebas Positivas Diarias" dataDxfId="46">
      <calculatedColumnFormula>IFERROR(AE2/W2,0)</calculatedColumnFormula>
    </tableColumn>
    <tableColumn id="65" xr3:uid="{7C3592F6-C716-42D3-A5A1-47E150686978}" name="Pruebas Positivas/1MM hab" dataDxfId="45">
      <calculatedColumnFormula>IFERROR(AD2/3.974,0)</calculatedColumnFormula>
    </tableColumn>
    <tableColumn id="27" xr3:uid="{D8610871-ABDD-4D27-8EF9-5CB022075A3B}" name="Aislamiento Domiciliario" dataDxfId="44"/>
    <tableColumn id="28" xr3:uid="{C675257E-C6CD-4E20-B674-42EE821FE46A}" name="Variación Aislamiento Domiciliario" dataDxfId="43">
      <calculatedColumnFormula>AJ2-AJ1</calculatedColumnFormula>
    </tableColumn>
    <tableColumn id="60" xr3:uid="{0AA8EE78-AA2C-434E-B362-741D9FFB5ECC}" name="%Variación Aislamiento Domiciliario" dataDxfId="42">
      <calculatedColumnFormula>IFERROR(AJ2/AJ1,0)-1</calculatedColumnFormula>
    </tableColumn>
    <tableColumn id="66" xr3:uid="{625EE28F-4964-4F45-905B-130058A50F50}" name="Aislamiento Domiciliario/1MM hab" dataDxfId="41">
      <calculatedColumnFormula>IFERROR(AJ2/3.974,0)</calculatedColumnFormula>
    </tableColumn>
    <tableColumn id="75" xr3:uid="{1B2C3CAE-97BE-4952-B951-5007AB5414DD}" name="%Aislamiento Domiciliario de Confirmados" dataDxfId="40">
      <calculatedColumnFormula>IFERROR(AJ2/C2," ")</calculatedColumnFormula>
    </tableColumn>
    <tableColumn id="29" xr3:uid="{DC317B66-599C-42F1-AA24-36DEE1345EB4}" name="Aislamiento en Hoteles" dataDxfId="39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38">
      <calculatedColumnFormula>IFERROR(AO2/3.974,0)</calculatedColumnFormula>
    </tableColumn>
    <tableColumn id="31" xr3:uid="{E736287B-0930-4006-9282-9CA033399912}" name="Hospitalizados en Sala" dataDxfId="37"/>
    <tableColumn id="32" xr3:uid="{BF98C05B-A67B-4900-B05E-627F032DC39A}" name="Variación Hospitalizados en Sala" dataDxfId="36">
      <calculatedColumnFormula>AS2-AS1</calculatedColumnFormula>
    </tableColumn>
    <tableColumn id="62" xr3:uid="{7C747F0E-AA13-4E3C-9C50-8538E30CAC79}" name="%Variación Hospitalizados en Sala" dataDxfId="35">
      <calculatedColumnFormula>IFERROR(AS2/AS1,0)-1</calculatedColumnFormula>
    </tableColumn>
    <tableColumn id="68" xr3:uid="{7DBCF1EA-926B-4AAD-A90A-BB75D656AD64}" name="Hospitalizados en Sala/1MM hab" dataDxfId="34">
      <calculatedColumnFormula>IFERROR(AS2/3.974,0)</calculatedColumnFormula>
    </tableColumn>
    <tableColumn id="76" xr3:uid="{48762F93-20F9-4E34-8048-CC45B397DC24}" name="%Hospitalizados en Sala de Confirmados" dataDxfId="33">
      <calculatedColumnFormula>IFERROR(AS2/C2," ")</calculatedColumnFormula>
    </tableColumn>
    <tableColumn id="33" xr3:uid="{71350F5A-09D2-45C4-9CCF-A9A5B2880119}" name="Hospitalizados en UCI" dataDxfId="32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31">
      <calculatedColumnFormula>IFERROR(AX2/AX1,0)-1</calculatedColumnFormula>
    </tableColumn>
    <tableColumn id="69" xr3:uid="{BB3ED07D-4978-4E45-9048-715100C1C4CE}" name="Hospitalización en UCI/1MM hab" dataDxfId="30">
      <calculatedColumnFormula>IFERROR(AX2/3.974,0)</calculatedColumnFormula>
    </tableColumn>
    <tableColumn id="77" xr3:uid="{3689B571-2CEF-4D6C-80EA-D42E9AFA4249}" name="%Hospitalizados en UCI de Confirmados" dataDxfId="29">
      <calculatedColumnFormula>IFERROR(AX2/C2," ")</calculatedColumnFormula>
    </tableColumn>
    <tableColumn id="70" xr3:uid="{D4D326CA-71CB-4808-8398-2DF20427ACD9}" name="Personas con Medidas Sanitarias" dataDxfId="28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27">
      <calculatedColumnFormula>IFERROR(BC2-BC1,0)</calculatedColumnFormula>
    </tableColumn>
    <tableColumn id="73" xr3:uid="{FEEEA9CC-4A2C-4532-89AC-8AEE99F07A1C}" name="%Variación Personas con Medidas Sanitarias" dataDxfId="26">
      <calculatedColumnFormula>IFERROR(BC2/BC1,0)-1</calculatedColumnFormula>
    </tableColumn>
    <tableColumn id="71" xr3:uid="{76D989EB-1454-4A9F-BCC9-9DBAAC8EC62A}" name="Personas con Medidas Sanitarias/1MM hab" dataDxfId="25">
      <calculatedColumnFormula>IFERROR(BC2/3.974,0)</calculatedColumnFormula>
    </tableColumn>
    <tableColumn id="78" xr3:uid="{B0368274-1320-4455-B61E-287DF6AFDB6B}" name="%Personas con Medidas Sanitarias de Confirmados" dataDxfId="24">
      <calculatedColumnFormula>IFERROR(BC2/C2," ")</calculatedColumnFormula>
    </tableColumn>
    <tableColumn id="35" xr3:uid="{812A1327-1CEB-4F00-A13E-00131E30B078}" name="Casos 0-19 años" dataDxfId="23"/>
    <tableColumn id="45" xr3:uid="{D49F4BCD-7029-445D-AC3D-4C3AEC95E978}" name="Variación Casos 0-19 años" dataDxfId="22">
      <calculatedColumnFormula>IFERROR((BH2-BH1), 0)</calculatedColumnFormula>
    </tableColumn>
    <tableColumn id="36" xr3:uid="{8F490D8C-4F99-4584-94BF-093E46E47157}" name="Casos 20-39 años" dataDxfId="21"/>
    <tableColumn id="46" xr3:uid="{9C4B1D6F-5802-43AD-98C0-AEA0FDA3361D}" name="Variación Casos 20-39 años" dataDxfId="20">
      <calculatedColumnFormula>IFERROR((BJ2-BJ1),0)</calculatedColumnFormula>
    </tableColumn>
    <tableColumn id="37" xr3:uid="{DF499F72-1046-478E-9D20-9E9A85F8F2A0}" name="Casos 40-59 años" dataDxfId="19"/>
    <tableColumn id="47" xr3:uid="{22260EC0-BDDF-44F7-B25B-AFAE05653A98}" name="Variación Casos 40-59 años" dataDxfId="18">
      <calculatedColumnFormula>IFERROR((BL2-BL1),0)</calculatedColumnFormula>
    </tableColumn>
    <tableColumn id="38" xr3:uid="{B47F6D70-7358-41E8-BBF0-59C40B173663}" name="Casos 60-79 años" dataDxfId="17"/>
    <tableColumn id="48" xr3:uid="{4065D1A3-12CB-4A14-940C-EB27E5C02B72}" name="Variación Casos 60-79 años" dataDxfId="16">
      <calculatedColumnFormula>IFERROR((BN2-BN1),0)</calculatedColumnFormula>
    </tableColumn>
    <tableColumn id="39" xr3:uid="{38A3E542-9026-45A2-AA92-EA50BF06321F}" name="Casos &gt;80 años" dataDxfId="15"/>
    <tableColumn id="49" xr3:uid="{BFA963DD-6022-44F5-9960-C736B4C44A1A}" name="Variación Casos &gt;80 años" dataDxfId="14">
      <calculatedColumnFormula>IFERROR((BP2-BP1),0)</calculatedColumnFormula>
    </tableColumn>
    <tableColumn id="40" xr3:uid="{1917D601-1805-47AD-9379-0623CBEC8677}" name="Defunciones 0-19 años" dataDxfId="13"/>
    <tableColumn id="50" xr3:uid="{8744BA87-2371-4F50-83CA-FB01532B438D}" name="Variación Defunciones 0-19 años" dataDxfId="12">
      <calculatedColumnFormula>IFERROR((BR2-BR1),0)</calculatedColumnFormula>
    </tableColumn>
    <tableColumn id="41" xr3:uid="{E100BA7E-AC43-4F84-BB57-F3B1C999E447}" name="Defunciones 20-39 años" dataDxfId="11"/>
    <tableColumn id="51" xr3:uid="{5ADE2D23-1839-4D7C-BC42-D37F14B85BCE}" name="Variación Defunciones 20-39 años" dataDxfId="10">
      <calculatedColumnFormula>IFERROR((BT2-BT1),0)</calculatedColumnFormula>
    </tableColumn>
    <tableColumn id="42" xr3:uid="{6D91C00A-6C34-4D4A-A359-17834D08F9AC}" name="Defunciones 40-59 años" dataDxfId="9"/>
    <tableColumn id="52" xr3:uid="{D3AA20D4-C41F-4432-8393-B25AEC78A2DB}" name="Variación Defunciones 40-59 años" dataDxfId="8">
      <calculatedColumnFormula>IFERROR((BV2-BV1),0)</calculatedColumnFormula>
    </tableColumn>
    <tableColumn id="43" xr3:uid="{2CA0667B-9C43-4BBC-86DB-8FAB27AFB550}" name="Defunciones 60-79 años" dataDxfId="7"/>
    <tableColumn id="53" xr3:uid="{843753A8-D098-4442-9CE7-4D0740DBFC73}" name="Variación Defunciones 60-79 años" dataDxfId="6">
      <calculatedColumnFormula>IFERROR((BX2-BX1),0)</calculatedColumnFormula>
    </tableColumn>
    <tableColumn id="44" xr3:uid="{D016D264-D612-4CEE-90C5-04781F606E63}" name="Defunciones &gt;80 años" dataDxfId="5"/>
    <tableColumn id="54" xr3:uid="{6F890B89-015E-4A8B-A0DA-D93D3532FA3C}" name="Variación Defunciones &gt;80 años" dataDxfId="4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24433-94CA-451E-9EA7-C4F1D2B03BD1}" name="Pag_Inicio_Casos_ACUM_Prov" displayName="Pag_Inicio_Casos_ACUM_Prov" ref="A2:LX14" totalsRowShown="0" headerRowDxfId="3">
  <autoFilter ref="A2:LX14" xr:uid="{4E023B16-8D96-417E-81CC-D158CD34A486}"/>
  <tableColumns count="336">
    <tableColumn id="1" xr3:uid="{2284CC1C-162B-4E63-A5E7-B43FDB473558}" name="Provincia"/>
    <tableColumn id="2" xr3:uid="{A9A42D1E-2669-4A84-A99B-522446CA10EF}" name="43899"/>
    <tableColumn id="3" xr3:uid="{04B2D33C-A87C-4DE5-A589-4B2C735A957D}" name="43900"/>
    <tableColumn id="4" xr3:uid="{B18B4F43-D7BC-47D2-82F3-2D8D753AFF50}" name="43901"/>
    <tableColumn id="5" xr3:uid="{5021BE9F-C826-4A43-90FB-C7734287C24E}" name="43902"/>
    <tableColumn id="6" xr3:uid="{010160BA-48C6-4E71-AABE-565005271307}" name="43903"/>
    <tableColumn id="7" xr3:uid="{98FDAAC4-18D1-4834-A458-5A6A948427B6}" name="43904"/>
    <tableColumn id="8" xr3:uid="{569CBEF0-BB1F-41B5-A6EC-C32985B45DC6}" name="43905"/>
    <tableColumn id="9" xr3:uid="{F821F19A-138A-400D-98BB-B705B4CE1F48}" name="43906"/>
    <tableColumn id="10" xr3:uid="{20AF080E-7896-4259-9824-DC383E7108DF}" name="43907"/>
    <tableColumn id="11" xr3:uid="{5C49D64C-E2EF-49FC-AC16-879F848399FF}" name="43908"/>
    <tableColumn id="12" xr3:uid="{9D5D8F98-BC01-4FE7-9A8D-32FB602B127D}" name="43909"/>
    <tableColumn id="13" xr3:uid="{BEC97888-A524-4CF9-8FE9-1CE9B35B6102}" name="43910"/>
    <tableColumn id="14" xr3:uid="{543E72FB-DB7C-4DAF-8F12-ECE6E55E4C16}" name="43911"/>
    <tableColumn id="15" xr3:uid="{2D4B5954-8593-4423-89DE-7D4CC1BD2B9C}" name="43912"/>
    <tableColumn id="16" xr3:uid="{A4A1733C-F463-4064-9815-A77185399F96}" name="43913"/>
    <tableColumn id="17" xr3:uid="{ABA64291-8A14-476B-8BFB-39FE3BCFF551}" name="43914"/>
    <tableColumn id="18" xr3:uid="{8E6A6904-DB2D-4249-BCDC-73B0BE074322}" name="43915"/>
    <tableColumn id="19" xr3:uid="{FA170F44-09C2-40FB-B286-727D8C45E258}" name="43916"/>
    <tableColumn id="20" xr3:uid="{525F6CDA-1583-4683-8091-4C8C2565AC20}" name="43917"/>
    <tableColumn id="21" xr3:uid="{11508A89-588A-40D7-AEB4-38A7FA4408A6}" name="43918"/>
    <tableColumn id="22" xr3:uid="{DD03AA27-759B-4436-BFC2-DE4E00644F0E}" name="43919"/>
    <tableColumn id="23" xr3:uid="{FA3DAE9E-51E2-4462-957A-71DD5AA476AB}" name="43920"/>
    <tableColumn id="24" xr3:uid="{6B88FB86-7C61-44BA-A2A6-B17A60CEC2EE}" name="43921"/>
    <tableColumn id="25" xr3:uid="{11A95837-BB98-4EE8-AADA-B385109F17AF}" name="43922"/>
    <tableColumn id="26" xr3:uid="{18C0E75F-7D3E-4356-8B43-554F087D4748}" name="43923"/>
    <tableColumn id="27" xr3:uid="{03A6DFC5-6B1E-4DE5-B5EF-CAB646E8C3B4}" name="43924"/>
    <tableColumn id="28" xr3:uid="{57FDAA2D-A7EB-45BA-AE19-3CC9BC7B1A08}" name="43925"/>
    <tableColumn id="29" xr3:uid="{CCE4C378-7E7F-402C-9CFE-158DA32C4B03}" name="43926"/>
    <tableColumn id="30" xr3:uid="{9DF72B01-5E77-44F0-B88D-5F408486CAD7}" name="43927"/>
    <tableColumn id="31" xr3:uid="{9DF6771B-786E-4B8A-A2FA-7FFD2BD98065}" name="43928"/>
    <tableColumn id="32" xr3:uid="{BAD8095D-28BE-43EA-AC65-9CE177D0EDA5}" name="43929"/>
    <tableColumn id="33" xr3:uid="{3D58230A-EC86-43E6-B881-0CB8CCD156B1}" name="43930"/>
    <tableColumn id="34" xr3:uid="{89E31A6E-B6B2-45CB-8BCF-9DBD942C4A8D}" name="43931"/>
    <tableColumn id="35" xr3:uid="{7C96F399-C004-4E5F-981A-F9BB27F6AB68}" name="43932"/>
    <tableColumn id="36" xr3:uid="{256A0858-A3F2-495D-AD1D-910CD292E9E1}" name="43933"/>
    <tableColumn id="37" xr3:uid="{F733E071-85A8-4EC9-8736-BB316F8313A3}" name="43934"/>
    <tableColumn id="38" xr3:uid="{F8978DC4-F405-4DD1-B291-EAC38CC67D9E}" name="43935"/>
    <tableColumn id="39" xr3:uid="{42D5FC68-F20F-46F5-A97A-BF67FCD56A4C}" name="43936"/>
    <tableColumn id="40" xr3:uid="{448F388F-8B93-4DDF-9981-D31B786CD9C6}" name="43937"/>
    <tableColumn id="41" xr3:uid="{7D202B52-F361-45D7-9627-47FD6449D409}" name="43938"/>
    <tableColumn id="42" xr3:uid="{5776548E-0C72-45B6-9481-1A4F8A21B946}" name="43939"/>
    <tableColumn id="43" xr3:uid="{EE6E6335-586C-43B3-9B6A-6A0ECD67D664}" name="43940"/>
    <tableColumn id="44" xr3:uid="{09ABA3DC-E1F7-43F8-8FC9-D1995F073ED9}" name="43941"/>
    <tableColumn id="45" xr3:uid="{E8CA702D-80C2-42A8-B177-F8180EF8EE3B}" name="43942"/>
    <tableColumn id="46" xr3:uid="{8FFFBEBC-47A6-437B-BF90-9CE8EB1A38C9}" name="43943"/>
    <tableColumn id="47" xr3:uid="{C733ADD9-30DD-4E8A-80E2-1880097664E5}" name="43944"/>
    <tableColumn id="48" xr3:uid="{317E0C3D-7C8A-4A93-A566-2E66B881893A}" name="43945"/>
    <tableColumn id="49" xr3:uid="{59187DB2-AF38-44FD-A6CE-3E3E73AD5F28}" name="43946"/>
    <tableColumn id="50" xr3:uid="{12027D23-73A3-41E1-9571-1D15000B69C9}" name="43947"/>
    <tableColumn id="51" xr3:uid="{E747F728-0CEF-49CF-BA7F-662BC6547850}" name="43948"/>
    <tableColumn id="52" xr3:uid="{151ECD5C-A85C-48F7-AD5E-5E86EB4D25CE}" name="43949"/>
    <tableColumn id="53" xr3:uid="{D6A4EDA3-89D0-4430-92AD-7FAF7B89BE35}" name="43950"/>
    <tableColumn id="54" xr3:uid="{6DBC0F6C-3F3B-499D-BBF6-D4D2BD445136}" name="43951"/>
    <tableColumn id="55" xr3:uid="{38725A2A-3393-42C0-8B1F-04F969266998}" name="43952"/>
    <tableColumn id="56" xr3:uid="{73B38870-8DAB-4579-9E1D-02F3DE385AB5}" name="43953"/>
    <tableColumn id="57" xr3:uid="{3E7623FC-F97D-4B90-9DEC-98047DE8414F}" name="43954"/>
    <tableColumn id="58" xr3:uid="{80D240E9-4880-45EE-B793-E7F75EFE696B}" name="43955"/>
    <tableColumn id="59" xr3:uid="{97D1D41D-66D5-4A04-B375-BF21400E0AFC}" name="43956"/>
    <tableColumn id="60" xr3:uid="{003BF19F-3A81-4980-91CB-1E574E2171CE}" name="43957"/>
    <tableColumn id="61" xr3:uid="{6B93405A-512A-4536-9847-3CF4DDBA11D4}" name="43958"/>
    <tableColumn id="62" xr3:uid="{F5E63A91-F09A-492A-A3E7-2DF942DC94AC}" name="43959"/>
    <tableColumn id="63" xr3:uid="{EC9333D6-165A-44DB-8ACF-CEE2B55D47D4}" name="43960"/>
    <tableColumn id="64" xr3:uid="{035D1CD4-9563-4729-B7CE-146ABA3FC721}" name="43961"/>
    <tableColumn id="65" xr3:uid="{5E58836D-F99C-4AD3-9549-CC0DD90596D2}" name="43962"/>
    <tableColumn id="66" xr3:uid="{D2F5176B-7DAA-44D8-B3A2-B8E93D438399}" name="43963"/>
    <tableColumn id="67" xr3:uid="{DFE50A12-E1A9-4BAC-9260-B98582B12FB7}" name="43964"/>
    <tableColumn id="68" xr3:uid="{1DACE2DA-D3C5-4B7C-BA99-E3B4C436FA6D}" name="43965"/>
    <tableColumn id="69" xr3:uid="{891276B9-6926-4AF7-8441-4E634A6A79A6}" name="43966"/>
    <tableColumn id="70" xr3:uid="{C1087BF3-F05C-4C10-96EE-808D85BF14C5}" name="43967"/>
    <tableColumn id="71" xr3:uid="{A41079E0-826B-4ADF-98A9-BC46BBE4D3DA}" name="43968"/>
    <tableColumn id="72" xr3:uid="{089710AE-9552-4675-87E0-63DF213139EF}" name="43969"/>
    <tableColumn id="73" xr3:uid="{39A9DA69-0B35-436C-8BE3-0B40CD2DD076}" name="43970"/>
    <tableColumn id="74" xr3:uid="{07D82ED4-BC3D-416A-BA3B-BD7D3D4674F4}" name="43971"/>
    <tableColumn id="75" xr3:uid="{CFC5DD76-F171-4A0F-B448-891242BC84E6}" name="43972"/>
    <tableColumn id="76" xr3:uid="{A24C845F-5F5E-48C9-ACA9-1A7E430A535E}" name="43973"/>
    <tableColumn id="77" xr3:uid="{21C12C19-6690-4CC7-AB57-8A580B5E009E}" name="43974"/>
    <tableColumn id="78" xr3:uid="{D7DD24A4-E0DD-4500-961A-A3BF4E3BC479}" name="43975"/>
    <tableColumn id="79" xr3:uid="{4A3506B5-FFAC-4311-B1A0-7954C954D768}" name="43976"/>
    <tableColumn id="80" xr3:uid="{B023AD3B-3B93-44EC-833A-D70B9514E204}" name="43977"/>
    <tableColumn id="81" xr3:uid="{E5B5D7DB-0FC6-46E1-B8B5-DB74EF3FBBC1}" name="43978"/>
    <tableColumn id="82" xr3:uid="{59629CDB-F65B-4F26-A40D-95879C6474E3}" name="43979"/>
    <tableColumn id="83" xr3:uid="{3AE92028-B3C4-4552-8A2A-2F52DA7FA1FE}" name="43980"/>
    <tableColumn id="84" xr3:uid="{1131AE04-62FD-4B8C-A0EB-AFA5B4A3E6BA}" name="43981"/>
    <tableColumn id="85" xr3:uid="{04C21961-445B-46B0-8782-DD51215B1DBB}" name="43982"/>
    <tableColumn id="86" xr3:uid="{EE98C62D-6DDA-4142-8212-052E032C9CDE}" name="43983"/>
    <tableColumn id="87" xr3:uid="{5CA85EF8-E50D-4F26-820F-5CB2E5934BE6}" name="43984"/>
    <tableColumn id="88" xr3:uid="{EE05B21E-394F-415A-BBD0-D6F81190E47E}" name="43985"/>
    <tableColumn id="89" xr3:uid="{26F99406-BD67-424C-89E9-BA307EE6C086}" name="43986"/>
    <tableColumn id="90" xr3:uid="{03EBB171-8DA0-47AA-AE44-F8CBB9F7DDA5}" name="43987"/>
    <tableColumn id="91" xr3:uid="{537FC433-4092-4306-B2F2-DA0987FE4013}" name="43988"/>
    <tableColumn id="92" xr3:uid="{DF0F38A5-86AF-424F-A405-25C2CCC647FF}" name="43989"/>
    <tableColumn id="93" xr3:uid="{04AD46B1-6ACC-4A72-9FAE-8912701AB416}" name="43990"/>
    <tableColumn id="94" xr3:uid="{35AAE4F8-58BF-40CF-B6DE-AE9725DF1584}" name="43991"/>
    <tableColumn id="95" xr3:uid="{2456C889-E646-4BB0-A115-B293428FC04C}" name="43992"/>
    <tableColumn id="96" xr3:uid="{0A3C4BDA-E75F-4954-957A-8B327DE2F50D}" name="43993"/>
    <tableColumn id="97" xr3:uid="{D9EC638D-F386-4AFF-9C3E-96E67FAC83E4}" name="43994"/>
    <tableColumn id="98" xr3:uid="{EEF6FD66-F03F-4652-9B87-1002ACD7357A}" name="43995"/>
    <tableColumn id="99" xr3:uid="{C6ABC67C-A011-44F2-B48A-3E43FB7EFFA9}" name="43996"/>
    <tableColumn id="100" xr3:uid="{E8800F98-E438-4378-9582-9AB46FBF3C94}" name="43997"/>
    <tableColumn id="101" xr3:uid="{2D4AEC34-9076-4A87-83DC-00B808B34AF1}" name="43998"/>
    <tableColumn id="102" xr3:uid="{6A494F2C-494D-46CA-B3E4-0907425DED29}" name="43999"/>
    <tableColumn id="103" xr3:uid="{8D852848-BF0E-411F-9521-B67F8EFFBBA9}" name="44000"/>
    <tableColumn id="104" xr3:uid="{57DEEB73-F948-4725-9B12-C229981EE9E7}" name="44001"/>
    <tableColumn id="105" xr3:uid="{3EFEE8D0-D3C7-49B1-A099-A0158F228B7C}" name="44002"/>
    <tableColumn id="106" xr3:uid="{D057AF0D-5562-45F9-BEDF-2B248C172458}" name="44003"/>
    <tableColumn id="107" xr3:uid="{13E60EEF-1A83-46B2-BA19-BD8330FD73B0}" name="44004"/>
    <tableColumn id="108" xr3:uid="{4C69CA9C-8398-437A-9B5F-0A3D0B910DF7}" name="44005"/>
    <tableColumn id="109" xr3:uid="{A6102BEB-805C-418C-AF6F-27C5A8DA0415}" name="44006"/>
    <tableColumn id="110" xr3:uid="{8EF3BCAF-1946-466F-BE35-86D219432F8E}" name="44007"/>
    <tableColumn id="111" xr3:uid="{7E02C150-EA0B-452C-ACBF-8C51C6557EAE}" name="44008"/>
    <tableColumn id="112" xr3:uid="{11B0D0D4-7012-43E1-A989-DEEDFE732C3B}" name="44009"/>
    <tableColumn id="113" xr3:uid="{99429114-F503-4312-AAD2-3FF765C845E4}" name="44010"/>
    <tableColumn id="114" xr3:uid="{9EFC3B5E-3884-45C2-BFC3-C5C9A244EA2B}" name="44011"/>
    <tableColumn id="115" xr3:uid="{C31953BF-46D1-4C27-930C-744D39CE42B8}" name="44012"/>
    <tableColumn id="116" xr3:uid="{4F296AD1-6F85-4E90-8088-F93A9351102D}" name="44013"/>
    <tableColumn id="117" xr3:uid="{16EC6C64-24A8-4FDF-A12B-6FC445CB98D6}" name="44014"/>
    <tableColumn id="118" xr3:uid="{F9A9C58D-E323-481F-BFA4-1BEE46417EF7}" name="44015"/>
    <tableColumn id="119" xr3:uid="{72D8E52A-E175-468E-8BF4-CB464D0CDDFE}" name="44016"/>
    <tableColumn id="120" xr3:uid="{D4C64187-DD53-4340-9BBE-F912D4D456CF}" name="44017"/>
    <tableColumn id="121" xr3:uid="{F25272FB-682B-4232-9A17-F24A5522BB1D}" name="44018"/>
    <tableColumn id="122" xr3:uid="{69A77624-1ABA-472F-8008-0B6C05E319FC}" name="44019"/>
    <tableColumn id="123" xr3:uid="{1FD5070A-62D7-48C6-B7BE-FB595F065E4C}" name="44020"/>
    <tableColumn id="124" xr3:uid="{4FFE996B-367C-479D-93BA-EAD296FE0780}" name="44021"/>
    <tableColumn id="125" xr3:uid="{C37DE98C-A968-4245-8ECC-FFD82C8B10F5}" name="44022"/>
    <tableColumn id="126" xr3:uid="{CDC2CDAE-98D3-487B-80FE-604FE019E24D}" name="44023"/>
    <tableColumn id="127" xr3:uid="{33537A78-95FC-4358-9D60-D5BE6A512812}" name="44024"/>
    <tableColumn id="128" xr3:uid="{57E4C4BF-5FCE-420C-8C72-305764BE9BE8}" name="44025"/>
    <tableColumn id="129" xr3:uid="{79D7888D-F795-4ECA-A933-56A6AAE6F455}" name="44026"/>
    <tableColumn id="130" xr3:uid="{662EF7CE-14A2-43BC-85F9-FD23FE79DBC1}" name="44027"/>
    <tableColumn id="131" xr3:uid="{D029B7AA-1BBA-4B41-9F9D-1633C91DDCCA}" name="44028"/>
    <tableColumn id="132" xr3:uid="{01C7735A-F338-4CD3-9643-B2BFB50E9076}" name="44029"/>
    <tableColumn id="133" xr3:uid="{9D66F9B7-055C-4E7D-9C15-3937A9FE7CA4}" name="44030"/>
    <tableColumn id="134" xr3:uid="{A3299D2E-36C5-4450-9980-A45CD67D9A22}" name="44031"/>
    <tableColumn id="135" xr3:uid="{819B2C6F-D539-4F13-B899-7DBA76DEC20C}" name="44032"/>
    <tableColumn id="136" xr3:uid="{A7FED502-0711-46F4-ADAF-20AEC78825FC}" name="44033"/>
    <tableColumn id="137" xr3:uid="{4511BC74-4E7B-476C-812F-8596600B0231}" name="44034"/>
    <tableColumn id="138" xr3:uid="{325CC4D6-3085-4D3F-9B03-7401147841B6}" name="44035"/>
    <tableColumn id="139" xr3:uid="{18DFF3B1-E539-46FA-B899-A025C69CB93B}" name="44036"/>
    <tableColumn id="140" xr3:uid="{0D2F4C50-8763-4D7F-8127-4AD4077321C1}" name="44037"/>
    <tableColumn id="141" xr3:uid="{CD1AA712-FBF2-4D6E-8CAF-8E3A2F75AD4E}" name="44038"/>
    <tableColumn id="142" xr3:uid="{A73C1198-78A0-4DF2-81E2-4B9691114C4E}" name="44039"/>
    <tableColumn id="143" xr3:uid="{61F05DC5-3C02-459A-9FCA-D772A8C0BBEA}" name="44040"/>
    <tableColumn id="144" xr3:uid="{5AB50C6D-7AAB-4007-A3F5-CB430A99DBEB}" name="44041"/>
    <tableColumn id="145" xr3:uid="{D4846E46-A25E-43F5-92FC-CA295855E8B0}" name="44042"/>
    <tableColumn id="146" xr3:uid="{0A146F73-7158-4C95-907A-AB386732EA4C}" name="44043"/>
    <tableColumn id="147" xr3:uid="{0158EDA2-D4D5-4B3D-A993-3AB5EB12D6EC}" name="44044"/>
    <tableColumn id="148" xr3:uid="{60C54397-6C02-43A8-B693-9C12D01B1A7F}" name="44045"/>
    <tableColumn id="149" xr3:uid="{8F34E01A-27B8-4582-BE95-1908378A4608}" name="44046"/>
    <tableColumn id="150" xr3:uid="{974F83C6-AAB4-4DAB-91DD-810836A7122C}" name="44047"/>
    <tableColumn id="151" xr3:uid="{47F372E4-C8B9-40FA-BC64-22E4F2F655A8}" name="44048"/>
    <tableColumn id="152" xr3:uid="{30078913-FD46-46F0-8E1B-DFAD32F91D63}" name="44049"/>
    <tableColumn id="153" xr3:uid="{947DD9C7-70EB-4C3D-858F-16BFA2AAC74F}" name="44050"/>
    <tableColumn id="154" xr3:uid="{CA3E8C26-F91D-4D1C-851A-9A6B3565C1EC}" name="44051"/>
    <tableColumn id="155" xr3:uid="{0694656F-CD20-445E-9133-33EF6AED30EF}" name="44052"/>
    <tableColumn id="156" xr3:uid="{3A8157B2-6035-4456-9DC8-073B1ED5F31E}" name="44053"/>
    <tableColumn id="157" xr3:uid="{2A634C7E-CF34-46BE-95EA-5857E1982B7A}" name="44054"/>
    <tableColumn id="158" xr3:uid="{D8EFA84C-270E-410B-91A7-BA855FACF71C}" name="44055"/>
    <tableColumn id="159" xr3:uid="{ECD5A63E-A356-4C22-B3E2-28F17548CDC7}" name="44056"/>
    <tableColumn id="160" xr3:uid="{D62A6F1C-4C22-4100-AC57-7977BF973EA7}" name="44057"/>
    <tableColumn id="161" xr3:uid="{B65F1C65-9037-4FB0-9169-D550BCFE80C4}" name="44058"/>
    <tableColumn id="162" xr3:uid="{8A0EEF76-911E-47E9-A4B7-195B70427414}" name="44059"/>
    <tableColumn id="163" xr3:uid="{BB9B0D81-1F1D-41EF-AEA3-D43B512C23E4}" name="44060"/>
    <tableColumn id="164" xr3:uid="{639947C7-1C19-4256-987B-036269891D08}" name="44061"/>
    <tableColumn id="165" xr3:uid="{BF56B07F-AE4B-4D24-A33C-96415A3A416A}" name="44062"/>
    <tableColumn id="166" xr3:uid="{ACD1B3B1-1900-4284-9ACD-E1B1AB02AEDC}" name="44063"/>
    <tableColumn id="167" xr3:uid="{D8413455-F379-49B9-92DB-7510D6024CBC}" name="44064"/>
    <tableColumn id="168" xr3:uid="{25CA9BB9-0D48-4D61-B100-351C86220A4E}" name="44065"/>
    <tableColumn id="169" xr3:uid="{FE47C9DB-08C4-44E9-8FBD-AA88EAF6613D}" name="44066"/>
    <tableColumn id="170" xr3:uid="{001D9393-6DE3-41AA-B0AE-41E0BF8A9493}" name="44067"/>
    <tableColumn id="171" xr3:uid="{01559E65-F095-4E44-BBFA-CC8280369135}" name="44068"/>
    <tableColumn id="172" xr3:uid="{6CDC80AB-B0E8-4318-9D98-E579C2A82CB0}" name="44069"/>
    <tableColumn id="173" xr3:uid="{B445432E-78DA-4216-8F89-C427C3033867}" name="44070"/>
    <tableColumn id="174" xr3:uid="{671D1D86-49E2-4C2F-BB91-6BD65512139E}" name="44071"/>
    <tableColumn id="175" xr3:uid="{151EF638-5895-4A7C-903B-DA161332CF7D}" name="44072"/>
    <tableColumn id="176" xr3:uid="{F2826982-452D-478B-AE7E-A31C7250F3A9}" name="44073"/>
    <tableColumn id="177" xr3:uid="{17A91877-4870-4A85-B661-7049FE4276B9}" name="44074"/>
    <tableColumn id="178" xr3:uid="{46F9C17B-81ED-49E8-9A37-7F1762D0B8C9}" name="44075"/>
    <tableColumn id="179" xr3:uid="{87E5B35F-0630-4DAF-B18D-6D4E3AFFD155}" name="44076"/>
    <tableColumn id="180" xr3:uid="{5C5586B5-5143-4B4E-95F3-C0754ECFDDBF}" name="44077"/>
    <tableColumn id="181" xr3:uid="{EEB3FECC-90BF-456C-B96D-91E4F63C5CBD}" name="44078"/>
    <tableColumn id="182" xr3:uid="{69C276D4-17B8-459D-8930-BC26962FE614}" name="44079"/>
    <tableColumn id="183" xr3:uid="{31F0C644-71E8-42AC-BE6E-E855A80024C3}" name="44080"/>
    <tableColumn id="184" xr3:uid="{D8CD8148-41FF-40D2-B330-FF1DA4FC84D0}" name="44081"/>
    <tableColumn id="185" xr3:uid="{359ED257-42ED-48DB-A1DC-0886F3A4C42D}" name="44082"/>
    <tableColumn id="186" xr3:uid="{D16E121E-268D-41C7-9316-46DDAF4ECCAE}" name="44083"/>
    <tableColumn id="187" xr3:uid="{2046DC18-D93D-4C33-AE9D-95AA6BF96E7B}" name="44084"/>
    <tableColumn id="188" xr3:uid="{409C0A68-044A-4E19-99CA-2101BE451070}" name="44085"/>
    <tableColumn id="189" xr3:uid="{226D1D8A-B8B9-4FF4-9FA2-974F3081071A}" name="44086"/>
    <tableColumn id="190" xr3:uid="{46C9D569-5F44-4039-B5FE-C7C0B598F50F}" name="44087"/>
    <tableColumn id="191" xr3:uid="{84258B43-1DF9-4A49-9B01-DF0E17404F77}" name="44088"/>
    <tableColumn id="192" xr3:uid="{5600CC31-2044-4CAE-AEB3-0B41D410EEB2}" name="44089"/>
    <tableColumn id="193" xr3:uid="{00E013DF-06C9-4A7D-B928-53E40B576B82}" name="44090"/>
    <tableColumn id="194" xr3:uid="{71F4F75F-DBC6-4892-8F08-7D19A51CE8ED}" name="44091"/>
    <tableColumn id="195" xr3:uid="{2A07F45C-98F7-4DA0-9C52-56FC2F456A74}" name="44092"/>
    <tableColumn id="196" xr3:uid="{CDFFD6B1-4005-4414-A02A-2EF50D2ED7D1}" name="44093"/>
    <tableColumn id="197" xr3:uid="{6305055F-6F9F-4158-A3EA-C87EDDEB9EB6}" name="44094"/>
    <tableColumn id="198" xr3:uid="{ACEBAB70-C78D-4134-B1B6-641477D79CCE}" name="44095"/>
    <tableColumn id="199" xr3:uid="{532E7F91-F6E2-41D3-ADAE-8E2F95CE9606}" name="44096"/>
    <tableColumn id="200" xr3:uid="{24298FCA-4881-4D4A-955E-E0C3AB1F39B6}" name="44097"/>
    <tableColumn id="201" xr3:uid="{B201F7F2-D319-4F74-93F4-CCF6782939CC}" name="44098"/>
    <tableColumn id="202" xr3:uid="{EACF1B89-8E18-4A3E-8B44-E735528C0858}" name="44099"/>
    <tableColumn id="203" xr3:uid="{F8A65A55-9AA5-45AD-BCDD-8AA60C22E56E}" name="44100"/>
    <tableColumn id="204" xr3:uid="{D5D502F5-B101-4EED-852A-943C775FE72C}" name="44101"/>
    <tableColumn id="205" xr3:uid="{E4CF7B61-B917-44A5-AD11-7CBDE464447B}" name="44102"/>
    <tableColumn id="206" xr3:uid="{68848D3C-A6AD-4A85-BFE7-A57FD7461290}" name="44103"/>
    <tableColumn id="207" xr3:uid="{AD05E1B7-EA57-4CAA-B108-BF1E96DF931B}" name="44104"/>
    <tableColumn id="208" xr3:uid="{649A6BE7-2AF8-456D-9AE8-364AB7EDA833}" name="44105"/>
    <tableColumn id="209" xr3:uid="{C269E016-A6A2-424B-8229-52A5C0994799}" name="44106"/>
    <tableColumn id="210" xr3:uid="{ED136606-B81E-47BD-86DB-C2D60549338E}" name="44107"/>
    <tableColumn id="211" xr3:uid="{6F1A6D53-335A-4A30-80FC-D17A535BE962}" name="44108"/>
    <tableColumn id="212" xr3:uid="{269C83AA-EFAF-4381-808C-EE7AAD293EF1}" name="44109"/>
    <tableColumn id="213" xr3:uid="{79C992C3-4BCC-4069-8AE2-AA0AC5934EFA}" name="44110"/>
    <tableColumn id="214" xr3:uid="{4ACF8D33-4EE4-4683-BD65-A6FE7081F0A3}" name="44111"/>
    <tableColumn id="215" xr3:uid="{517D8E95-1F82-4341-B4A8-F259D8263F18}" name="44112"/>
    <tableColumn id="216" xr3:uid="{7EECEFF1-38C7-40FE-9A89-AD52D16B5D9C}" name="44113"/>
    <tableColumn id="217" xr3:uid="{696413D5-DCC0-438B-8BA5-D973B3193A1D}" name="44114"/>
    <tableColumn id="218" xr3:uid="{3F4DDE53-CF0E-4DFC-BDDC-CFB56BE75DA6}" name="44115"/>
    <tableColumn id="219" xr3:uid="{8EC50D9B-2372-45AB-80D7-C3729C204787}" name="44116"/>
    <tableColumn id="220" xr3:uid="{810CF171-56EF-48E0-BB1F-C4F792B6C797}" name="44117"/>
    <tableColumn id="221" xr3:uid="{60B6A775-B44D-4CD1-85C6-0E056987E2B9}" name="44118"/>
    <tableColumn id="222" xr3:uid="{20D1B9FC-2624-44CC-AD64-F5CBF0E5BBDD}" name="44119"/>
    <tableColumn id="223" xr3:uid="{6DEF1C34-8CD1-4670-A395-B56F5249943D}" name="44120"/>
    <tableColumn id="224" xr3:uid="{FFC346D9-411D-40CE-A740-34E8FE40FC62}" name="44121"/>
    <tableColumn id="225" xr3:uid="{013DC7B3-7848-41FF-97A9-A9371570B1F1}" name="44122"/>
    <tableColumn id="226" xr3:uid="{D5B0CC72-17F0-419A-BE70-B9781AD00DC2}" name="44123"/>
    <tableColumn id="227" xr3:uid="{6E604DAD-599E-455A-9404-840587A87621}" name="44124"/>
    <tableColumn id="228" xr3:uid="{C16AFFB3-6E42-48C7-BA11-66B73FB0B63A}" name="44125"/>
    <tableColumn id="229" xr3:uid="{578A7F99-069D-4A96-A677-23A0EFDBD756}" name="44126"/>
    <tableColumn id="230" xr3:uid="{D5EAC61F-EF82-4756-8BED-83F20B18C379}" name="44127"/>
    <tableColumn id="231" xr3:uid="{61B1D1A5-D57D-4D2A-9D33-DB2D21E7AF72}" name="44128"/>
    <tableColumn id="232" xr3:uid="{BD29DBA5-FEE5-4339-8F27-285729B157FB}" name="44129"/>
    <tableColumn id="233" xr3:uid="{E6E08E84-37D3-4842-92E0-7C2E132402AD}" name="44130"/>
    <tableColumn id="234" xr3:uid="{43DA2F58-40B3-42CC-8A8D-4925C6E6819C}" name="44131"/>
    <tableColumn id="235" xr3:uid="{91470F2E-70EC-4606-9ECC-C1D69AEDA939}" name="44132"/>
    <tableColumn id="236" xr3:uid="{21B3A9D7-AF6C-4E2B-B38D-3BD6E36D66EA}" name="44133"/>
    <tableColumn id="237" xr3:uid="{76F98DD6-5045-428B-9B90-A7012AD08C05}" name="44134"/>
    <tableColumn id="238" xr3:uid="{ECA080B4-1986-427B-810B-8DA7C76DC29A}" name="44135"/>
    <tableColumn id="239" xr3:uid="{37ECCCFE-1C0F-460B-B6A3-52D076709E0E}" name="44136"/>
    <tableColumn id="240" xr3:uid="{592D2352-00D4-4955-8FE8-36FF9E022C2E}" name="44137"/>
    <tableColumn id="241" xr3:uid="{AEA93CFC-3BFA-426D-8812-EA233D8C1366}" name="44138"/>
    <tableColumn id="242" xr3:uid="{1ED7B37A-3DE5-4711-A544-EDDEEBC08CBC}" name="44139"/>
    <tableColumn id="243" xr3:uid="{5FDE1E26-CCBC-45AE-A157-08DA7C3D75EE}" name="44140"/>
    <tableColumn id="244" xr3:uid="{63C6FA67-D3E2-43AA-879E-4417CB219B51}" name="44141"/>
    <tableColumn id="245" xr3:uid="{9E28CB29-1A30-47D1-8E3B-475A04640BE1}" name="44142"/>
    <tableColumn id="246" xr3:uid="{539A3ECE-FD00-4143-9E13-E2F6B04F4C4D}" name="44143"/>
    <tableColumn id="247" xr3:uid="{4041DBEB-7D19-4F24-9C24-BE4EB0A39FF4}" name="44144"/>
    <tableColumn id="248" xr3:uid="{6B2E82B4-526D-4D62-AC7C-C3CF8DC48FE2}" name="44145"/>
    <tableColumn id="249" xr3:uid="{71360E8A-3E9D-429D-82C4-FB285D035D8D}" name="44146"/>
    <tableColumn id="250" xr3:uid="{F3446C9C-4FD9-498C-BA84-4F685C9DFF70}" name="44147"/>
    <tableColumn id="251" xr3:uid="{75FB6E12-D09E-4F53-A58A-0F61915BE847}" name="44148"/>
    <tableColumn id="252" xr3:uid="{DEDBC2C7-9EC3-4F9A-B608-7EF508A0A948}" name="44149"/>
    <tableColumn id="253" xr3:uid="{617EBFFC-00B7-466E-B156-F597F1BB6FB7}" name="44150"/>
    <tableColumn id="254" xr3:uid="{33F26EE7-4515-4D05-B2A7-EEA0E263D1B2}" name="44151"/>
    <tableColumn id="255" xr3:uid="{FEF009E9-29BF-4DE3-9A77-F464BB71B391}" name="44152"/>
    <tableColumn id="256" xr3:uid="{F335F896-B3A0-4761-B20D-B2165E3C82EA}" name="44153"/>
    <tableColumn id="257" xr3:uid="{02F920D3-501D-46A3-9BE1-073FAE213FDA}" name="44154"/>
    <tableColumn id="258" xr3:uid="{9BDDA7B6-CEE3-446F-B37E-5AAD88C36EBD}" name="44155"/>
    <tableColumn id="259" xr3:uid="{4A1BD608-A4FC-4440-93D6-56CC0BD8BDC7}" name="44156"/>
    <tableColumn id="260" xr3:uid="{AB355CB1-C22B-4909-B985-8EA5D7B3DE63}" name="44157"/>
    <tableColumn id="261" xr3:uid="{E0D7CF19-873B-4380-A7E1-F8BB8ED1F6B0}" name="44158"/>
    <tableColumn id="262" xr3:uid="{EDB976D1-8706-48CB-83D0-93F7BCE5AA15}" name="44159"/>
    <tableColumn id="263" xr3:uid="{AD0491CC-7FD7-42D9-90A7-62A96F0A31D3}" name="44160"/>
    <tableColumn id="264" xr3:uid="{6FDC6CC3-EA29-429B-A165-552DDD3BD3AA}" name="44161"/>
    <tableColumn id="265" xr3:uid="{D0594BB0-EA72-4B12-BD11-1B7472A46DD4}" name="44162"/>
    <tableColumn id="266" xr3:uid="{7DAE4B90-F944-43C6-B8F4-0A2FF91A9027}" name="44163"/>
    <tableColumn id="267" xr3:uid="{B2AF0375-7D8F-4975-902C-9F399532D90E}" name="44164"/>
    <tableColumn id="268" xr3:uid="{854F2A3F-2BCB-4074-AFE1-DE650933EB90}" name="44165"/>
    <tableColumn id="269" xr3:uid="{08927570-CF2B-4E8E-99C5-AC5AE79A567F}" name="44166"/>
    <tableColumn id="270" xr3:uid="{76B8E479-6406-4B6F-B680-EB987F4943E2}" name="44167"/>
    <tableColumn id="271" xr3:uid="{4BE50DFD-55C0-43E3-8A3C-A128B4896543}" name="44168"/>
    <tableColumn id="272" xr3:uid="{3A57C86E-BFD1-43E0-96DB-B79D279CA30D}" name="44169"/>
    <tableColumn id="273" xr3:uid="{70E95A41-93D1-47AE-9732-7FD5E7ED0AC5}" name="44170"/>
    <tableColumn id="274" xr3:uid="{4994E19D-0B94-4EF5-8367-9FFBEF03E3BE}" name="44171"/>
    <tableColumn id="275" xr3:uid="{53461A86-1A78-45AE-A5AC-7901533A3F9B}" name="44172"/>
    <tableColumn id="276" xr3:uid="{0BAB4940-F32C-41B1-9FD5-D00AD177E306}" name="44173"/>
    <tableColumn id="277" xr3:uid="{9E290801-9C8C-4A71-AAAA-79041AE7F5FD}" name="44174"/>
    <tableColumn id="278" xr3:uid="{2257D296-253E-40C1-B15A-FFDF96BE374A}" name="44175"/>
    <tableColumn id="279" xr3:uid="{2FC663C1-1832-4DD5-A0C3-6F7E0ED62A12}" name="44176"/>
    <tableColumn id="280" xr3:uid="{97B126F7-C918-4A76-8DFD-3B51F12E3D19}" name="44177"/>
    <tableColumn id="281" xr3:uid="{4FD08E35-FC17-445B-BFC1-C086DE32BB35}" name="44178"/>
    <tableColumn id="282" xr3:uid="{FDDE30CF-0C6A-48CB-BCB3-CC9A8AF8F42E}" name="44179"/>
    <tableColumn id="283" xr3:uid="{8A276B0F-CE59-4DCD-A9A9-1555757F5155}" name="44180"/>
    <tableColumn id="284" xr3:uid="{A86C356C-BF3D-46D4-B1C3-1BC43726DD52}" name="44181"/>
    <tableColumn id="285" xr3:uid="{04BA3D11-81FC-441B-A816-CD5BC679F1A9}" name="44182"/>
    <tableColumn id="286" xr3:uid="{9A47F87B-67F0-4FEF-B45B-3F73D2B00624}" name="44183"/>
    <tableColumn id="287" xr3:uid="{5267A3F3-0491-417C-8224-918C3794A268}" name="44184"/>
    <tableColumn id="288" xr3:uid="{F74EC672-8C3E-4822-B8F3-780E1F91EE75}" name="44185"/>
    <tableColumn id="289" xr3:uid="{B8099696-21AD-402B-94C4-E378E8A72A7B}" name="44186"/>
    <tableColumn id="290" xr3:uid="{E2B5BD75-3CBD-4BB3-89E2-C0000357D8DE}" name="44187"/>
    <tableColumn id="291" xr3:uid="{D71FF9E5-3EE8-458C-9FB3-DB52F2864F50}" name="44188"/>
    <tableColumn id="292" xr3:uid="{1F101D88-5C3F-409F-834C-BACFEF552BB6}" name="44189"/>
    <tableColumn id="293" xr3:uid="{0A013F5E-04AF-446E-A169-6A7F683C42A5}" name="44190"/>
    <tableColumn id="294" xr3:uid="{0041A972-75F8-4E17-8C2D-165C776D6831}" name="44191"/>
    <tableColumn id="295" xr3:uid="{74F17120-FA2F-4208-99AC-0062061C8437}" name="44192"/>
    <tableColumn id="296" xr3:uid="{2A8B940E-9967-4B42-8FE4-E7F9BA4D2919}" name="44193"/>
    <tableColumn id="297" xr3:uid="{C78FF6E4-D701-4AC9-B8CF-FF21A4F10551}" name="44194"/>
    <tableColumn id="298" xr3:uid="{2A74923D-D22A-41E7-B47A-D955AD07FB2B}" name="44195"/>
    <tableColumn id="299" xr3:uid="{C7A2DEF4-432E-4910-AB98-B10A3721369C}" name="44196"/>
    <tableColumn id="300" xr3:uid="{17F6C2CB-C3A1-49EE-A17C-B7C1FE5AFA28}" name="44197"/>
    <tableColumn id="301" xr3:uid="{A7B95C80-9C9D-46C7-A462-1C2E625259BB}" name="44198"/>
    <tableColumn id="302" xr3:uid="{CC6F4ECA-963B-48E2-A248-651756B5E02F}" name="44199"/>
    <tableColumn id="303" xr3:uid="{A0121262-481A-47DC-99F7-F2C9B680FEE2}" name="44200"/>
    <tableColumn id="304" xr3:uid="{C968FBE7-3985-42AC-908C-4FAE38520512}" name="44201"/>
    <tableColumn id="305" xr3:uid="{219B85A8-DB0E-46D0-98FE-D2323860301E}" name="44202"/>
    <tableColumn id="306" xr3:uid="{0A7BFC2A-FA55-4E1D-876D-F1B1F4284806}" name="44203"/>
    <tableColumn id="307" xr3:uid="{9EF35632-EF84-4F8F-B6AD-E61A0567BF69}" name="44204"/>
    <tableColumn id="308" xr3:uid="{DE092F57-35A3-45B4-B42A-0DF000CF62E0}" name="44205"/>
    <tableColumn id="309" xr3:uid="{C2BDD2DA-EAB3-4BCA-B5B9-1B70900E588A}" name="44206"/>
    <tableColumn id="310" xr3:uid="{1DE90719-F824-4613-A1C3-E71A0B6E1CD4}" name="44207"/>
    <tableColumn id="311" xr3:uid="{BA051308-1AF9-45A2-82E0-3D5295D1A423}" name="44208"/>
    <tableColumn id="312" xr3:uid="{46081472-7645-49F7-AE84-E3B9B337843C}" name="44209"/>
    <tableColumn id="313" xr3:uid="{2FAE4F73-3639-4CBF-8794-10FB2240A91F}" name="44210"/>
    <tableColumn id="314" xr3:uid="{DA8E6F56-F2C9-4BC2-9968-27E6E00DA9A3}" name="44211"/>
    <tableColumn id="315" xr3:uid="{24148433-2731-4039-8248-BFCF9AD608FC}" name="44212"/>
    <tableColumn id="316" xr3:uid="{0BB235C6-AFDE-4528-A755-5CEEDCE96D88}" name="44213"/>
    <tableColumn id="317" xr3:uid="{BE4A92D0-8C50-4105-8BF3-DEF75F498309}" name="44214"/>
    <tableColumn id="318" xr3:uid="{52981339-0062-442A-AFE2-BEEA14305A52}" name="44215"/>
    <tableColumn id="319" xr3:uid="{35B153EF-DCDA-41F6-B32B-2A39492F64D7}" name="44216"/>
    <tableColumn id="320" xr3:uid="{809A26C9-954C-4653-BCB6-00BAAFD827F8}" name="44217"/>
    <tableColumn id="321" xr3:uid="{C0D380DB-376F-4739-A3BB-6EFF08B97E0D}" name="44218"/>
    <tableColumn id="322" xr3:uid="{46CCA7EE-D3F3-4118-BBAF-3C9359DCC481}" name="44219"/>
    <tableColumn id="323" xr3:uid="{A2BF6DE5-92EE-454A-A581-3581881FE301}" name="44220"/>
    <tableColumn id="324" xr3:uid="{6018FCC1-7229-48C2-AA23-8C1D22EE6E8A}" name="44221"/>
    <tableColumn id="325" xr3:uid="{C9F1FBAB-7DEF-4174-B24E-27524589A3ED}" name="44222"/>
    <tableColumn id="326" xr3:uid="{33283F4E-C60A-4C29-8269-0AC0A296268A}" name="44223"/>
    <tableColumn id="327" xr3:uid="{F5747913-ED3F-496B-962A-D32753D09C07}" name="44224"/>
    <tableColumn id="328" xr3:uid="{4F4EEE2A-FC0C-4E1C-A77F-FC2E62371944}" name="44225"/>
    <tableColumn id="329" xr3:uid="{DA87A4CD-28FB-4526-8FFF-EC6207AE6345}" name="44226"/>
    <tableColumn id="330" xr3:uid="{DFF2516F-6219-4CFF-8D24-19361DDAD73A}" name="44227"/>
    <tableColumn id="331" xr3:uid="{C732F729-8CB3-436D-B69F-CE14215A6081}" name="44228"/>
    <tableColumn id="332" xr3:uid="{64768002-33F4-4441-BEF4-77E39E3ACEC5}" name="44229"/>
    <tableColumn id="333" xr3:uid="{094E5386-6DCF-4110-88E5-C32898C016C9}" name="44230"/>
    <tableColumn id="334" xr3:uid="{3AF3833A-D860-4177-B130-FA8CB3E5428F}" name="44231"/>
    <tableColumn id="335" xr3:uid="{29DAB8A6-70ED-46E5-9973-E50CDF883AA4}" name="44232"/>
    <tableColumn id="336" xr3:uid="{2CCED211-DF7D-4ACE-A56C-E3C2335338DD}" name="4423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6982" totalsRowShown="0" headerRowDxfId="2">
  <autoFilter ref="B1:E6982" xr:uid="{33900E45-6586-4B6C-8E19-0D444ECEC1AD}"/>
  <tableColumns count="4">
    <tableColumn id="1" xr3:uid="{A2DF4DA0-96FE-4D9A-9613-293918875CD8}" name="Fecha" dataDxfId="1"/>
    <tableColumn id="2" xr3:uid="{A93B3228-CF3B-4BC7-9619-5D94EB280483}" name="Corregimiento"/>
    <tableColumn id="3" xr3:uid="{FE1703DC-A7F0-440C-A046-CF88C48926F7}" name="Cod_Corregimiento" dataDxfId="0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21"/>
  <sheetViews>
    <sheetView workbookViewId="0">
      <pane xSplit="1" ySplit="1" topLeftCell="BS316" activePane="bottomRight" state="frozen"/>
      <selection pane="bottomRight" activeCell="CA321" sqref="CA321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2.5163563160543534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5.0327126321087068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2.5163563160543534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20.130850528434827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80.523402113739309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40.261701056869654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40.261701056869654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161.04680422747862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2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40.261701056869654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1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>E162-E161</f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299">+IFERROR(C162/3.974,"")</f>
        <v>20619.023653749369</v>
      </c>
      <c r="S162">
        <f t="shared" ref="S162:S172" si="300">+IFERROR(E162/3.974,"")</f>
        <v>444.64016104680422</v>
      </c>
      <c r="T162">
        <f t="shared" ref="T162:T172" si="301">+IFERROR(G162/3.974,"")</f>
        <v>13840.211373930548</v>
      </c>
      <c r="U162">
        <f t="shared" ref="U162:U172" si="302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3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4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5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6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7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08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09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>E163-E162</f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>+IFERROR(F163/E163,"")</f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299"/>
        <v>20770.759939607447</v>
      </c>
      <c r="S163">
        <f t="shared" si="300"/>
        <v>449.92450931051837</v>
      </c>
      <c r="T163">
        <f t="shared" si="301"/>
        <v>14052.591847005535</v>
      </c>
      <c r="U163">
        <f t="shared" si="302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3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4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5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6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7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08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09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>E164-E163</f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>+IFERROR(F164/E164,"")</f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299"/>
        <v>20832.913940613991</v>
      </c>
      <c r="S164">
        <f t="shared" si="300"/>
        <v>455.20885757423247</v>
      </c>
      <c r="T164">
        <f t="shared" si="301"/>
        <v>14391.293407146452</v>
      </c>
      <c r="U164">
        <f t="shared" si="302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3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4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5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6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7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08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09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>E165-E164</f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>+IFERROR(F165/E165,"")</f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299"/>
        <v>21075.49068948163</v>
      </c>
      <c r="S165">
        <f t="shared" si="300"/>
        <v>459.7382989431303</v>
      </c>
      <c r="T165">
        <f t="shared" si="301"/>
        <v>14663.814796175138</v>
      </c>
      <c r="U165">
        <f t="shared" si="302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3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4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5"/>
        <v>5400.8555611474585</v>
      </c>
      <c r="AN165" s="35">
        <f t="shared" ref="AN165:AN172" si="310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6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7"/>
        <v>381.22798188223453</v>
      </c>
      <c r="AW165" s="51">
        <f t="shared" ref="AW165:AW172" si="311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08"/>
        <v>39.506794162053346</v>
      </c>
      <c r="BB165" s="51">
        <f t="shared" ref="BB165:BB172" si="312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09"/>
        <v>5951.9375943633613</v>
      </c>
      <c r="BG165" s="35">
        <f t="shared" ref="BG165:BG172" si="313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>E166-E165</f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>+IFERROR(F166/E166,"")</f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299"/>
        <v>21100.905888273777</v>
      </c>
      <c r="S166">
        <f t="shared" si="300"/>
        <v>464.0161046804227</v>
      </c>
      <c r="T166">
        <f t="shared" si="301"/>
        <v>14890.28686462003</v>
      </c>
      <c r="U166">
        <f t="shared" si="302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3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4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5"/>
        <v>5211.8772018117761</v>
      </c>
      <c r="AN166" s="34">
        <f t="shared" si="310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6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7"/>
        <v>377.45344740815295</v>
      </c>
      <c r="AW166" s="79">
        <f t="shared" si="311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08"/>
        <v>38.751887267237038</v>
      </c>
      <c r="BB166" s="51">
        <f t="shared" si="312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09"/>
        <v>5746.6029189733263</v>
      </c>
      <c r="BG166" s="35">
        <f t="shared" si="313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>E167-E166</f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>+IFERROR(F167/E167,"")</f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299"/>
        <v>21236.034222445898</v>
      </c>
      <c r="S167" s="22">
        <f t="shared" si="300"/>
        <v>467.79063915450428</v>
      </c>
      <c r="T167" s="22">
        <f t="shared" si="301"/>
        <v>15028.183190739808</v>
      </c>
      <c r="U167" s="22">
        <f t="shared" si="302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3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4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5"/>
        <v>5210.6190236537495</v>
      </c>
      <c r="AN167" s="34">
        <f t="shared" si="310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6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7"/>
        <v>371.41419224962254</v>
      </c>
      <c r="AW167" s="79">
        <f t="shared" si="311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08"/>
        <v>38.500251635631606</v>
      </c>
      <c r="BB167" s="51">
        <f t="shared" si="312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09"/>
        <v>5740.0603925515852</v>
      </c>
      <c r="BG167" s="35">
        <f t="shared" si="313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>E168-E167</f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>+IFERROR(F168/E168,"")</f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299"/>
        <v>21509.813789632612</v>
      </c>
      <c r="S168" s="22">
        <f t="shared" si="300"/>
        <v>472.57171615500755</v>
      </c>
      <c r="T168" s="22">
        <f t="shared" si="301"/>
        <v>15231.001509813788</v>
      </c>
      <c r="U168" s="22">
        <f t="shared" si="302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3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4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5"/>
        <v>5278.3090085556114</v>
      </c>
      <c r="AN168" s="34">
        <f t="shared" si="310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6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7"/>
        <v>372.92400603925512</v>
      </c>
      <c r="AW168" s="79">
        <f t="shared" si="311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08"/>
        <v>38.248616004026168</v>
      </c>
      <c r="BB168" s="51">
        <f t="shared" si="312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09"/>
        <v>5806.2405636638141</v>
      </c>
      <c r="BG168" s="35">
        <f t="shared" si="313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>E169-E168</f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>+IFERROR(F169/E169,"")</f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299"/>
        <v>21867.136386512328</v>
      </c>
      <c r="S169" s="22">
        <f t="shared" si="300"/>
        <v>476.09461499748363</v>
      </c>
      <c r="T169" s="22">
        <f t="shared" si="301"/>
        <v>15455.460493205837</v>
      </c>
      <c r="U169" s="22">
        <f t="shared" si="302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3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4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5"/>
        <v>5394.8163059889275</v>
      </c>
      <c r="AN169" s="34">
        <f t="shared" si="310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6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7"/>
        <v>378.20835430296927</v>
      </c>
      <c r="AW169" s="79">
        <f t="shared" si="311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08"/>
        <v>38.751887267237038</v>
      </c>
      <c r="BB169" s="51">
        <f t="shared" si="312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09"/>
        <v>5935.5812783090087</v>
      </c>
      <c r="BG169" s="35">
        <f t="shared" si="313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4">IFERROR(C170-C169,"")</f>
        <v>585</v>
      </c>
      <c r="E170" s="10">
        <v>1906</v>
      </c>
      <c r="F170">
        <f>E170-E169</f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5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>+IFERROR(F170/E170,"")</f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299"/>
        <v>22014.343231001509</v>
      </c>
      <c r="S170" s="22">
        <f t="shared" si="300"/>
        <v>479.61751383995971</v>
      </c>
      <c r="T170" s="22">
        <f t="shared" si="301"/>
        <v>15647.961751383995</v>
      </c>
      <c r="U170" s="22">
        <f t="shared" si="302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3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4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5"/>
        <v>5343.9859084046302</v>
      </c>
      <c r="AN170" s="34">
        <f t="shared" si="310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6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7"/>
        <v>378.96326119778558</v>
      </c>
      <c r="AW170" s="79">
        <f t="shared" si="311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08"/>
        <v>38.500251635631606</v>
      </c>
      <c r="BB170" s="51">
        <f t="shared" si="312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09"/>
        <v>5886.7639657775535</v>
      </c>
      <c r="BG170" s="35">
        <f t="shared" si="313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4"/>
        <v>896</v>
      </c>
      <c r="E171" s="10">
        <v>1919</v>
      </c>
      <c r="F171">
        <f>E171-E170</f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>+IFERROR(F171/E171,"")</f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299"/>
        <v>22239.808756919978</v>
      </c>
      <c r="S171" s="22">
        <f t="shared" si="300"/>
        <v>482.88877705083036</v>
      </c>
      <c r="T171" s="22">
        <f t="shared" si="301"/>
        <v>15792.400603925515</v>
      </c>
      <c r="U171" s="22">
        <f t="shared" si="302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3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4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5"/>
        <v>5461.4997483643683</v>
      </c>
      <c r="AN171" s="34">
        <f t="shared" si="310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6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7"/>
        <v>352.28988424760945</v>
      </c>
      <c r="AW171" s="79">
        <f t="shared" si="311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08"/>
        <v>38.500251635631606</v>
      </c>
      <c r="BB171" s="51">
        <f t="shared" si="312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09"/>
        <v>5964.5193759436333</v>
      </c>
      <c r="BG171" s="35">
        <f t="shared" si="313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4"/>
        <v>701</v>
      </c>
      <c r="E172" s="10">
        <v>1932</v>
      </c>
      <c r="F172">
        <f>E172-E171</f>
        <v>13</v>
      </c>
      <c r="G172" s="10">
        <v>63595</v>
      </c>
      <c r="H172">
        <f t="shared" si="257"/>
        <v>836</v>
      </c>
      <c r="I172">
        <f>+IFERROR(C172-E172-G172,"")</f>
        <v>23555</v>
      </c>
      <c r="J172">
        <f>+IFERROR(I172-I171,"")</f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>+IFERROR(F172/E172,"")</f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299"/>
        <v>22416.205334675389</v>
      </c>
      <c r="S172" s="22">
        <f t="shared" si="300"/>
        <v>486.16004026170106</v>
      </c>
      <c r="T172" s="22">
        <f t="shared" si="301"/>
        <v>16002.76799194766</v>
      </c>
      <c r="U172" s="22">
        <f t="shared" si="302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3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4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5"/>
        <v>5434.0714645193757</v>
      </c>
      <c r="AN172" s="34">
        <f t="shared" si="310"/>
        <v>0.24241709885274243</v>
      </c>
      <c r="AO172" s="10">
        <v>421</v>
      </c>
      <c r="AP172">
        <f>AO172-AO171</f>
        <v>-25</v>
      </c>
      <c r="AQ172" s="2">
        <f t="shared" si="298"/>
        <v>-5.6053811659192876E-2</v>
      </c>
      <c r="AR172" s="34">
        <f t="shared" si="306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7"/>
        <v>347.50880724710618</v>
      </c>
      <c r="AW172" s="79">
        <f t="shared" si="311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08"/>
        <v>39.506794162053346</v>
      </c>
      <c r="BB172" s="51">
        <f t="shared" si="312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09"/>
        <v>5927.0256668344236</v>
      </c>
      <c r="BG172" s="35">
        <f t="shared" si="313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>IFERROR(C173-C172,"")</f>
        <v>900</v>
      </c>
      <c r="E173" s="10">
        <v>1948</v>
      </c>
      <c r="F173">
        <f>E173-E172</f>
        <v>16</v>
      </c>
      <c r="G173" s="10">
        <v>63996</v>
      </c>
      <c r="H173">
        <f>G173-G172</f>
        <v>401</v>
      </c>
      <c r="I173">
        <f>+IFERROR(C173-E173-G173,"")</f>
        <v>24038</v>
      </c>
      <c r="J173">
        <f>+IFERROR(I173-I172,"")</f>
        <v>483</v>
      </c>
      <c r="K173">
        <f>+IFERROR(E173/C173,"")</f>
        <v>2.16487741992843E-2</v>
      </c>
      <c r="L173">
        <f>+IFERROR(G173/C173,"")</f>
        <v>0.71120890844835638</v>
      </c>
      <c r="M173">
        <f>+IFERROR(I173/C173,"")</f>
        <v>0.26714231735235938</v>
      </c>
      <c r="N173" s="22">
        <f>+IFERROR(D173/C173,"")</f>
        <v>1.0002000400080016E-2</v>
      </c>
      <c r="O173">
        <f>+IFERROR(F173/E173,"")</f>
        <v>8.2135523613963042E-3</v>
      </c>
      <c r="P173">
        <f>+IFERROR(H173/G173,"")</f>
        <v>6.2660166260391278E-3</v>
      </c>
      <c r="Q173">
        <f>+IFERROR(J173/I173,"")</f>
        <v>2.0093185789167151E-2</v>
      </c>
      <c r="R173" s="22">
        <f>+IFERROR(C173/3.974,"")</f>
        <v>22642.67740312028</v>
      </c>
      <c r="S173" s="22">
        <f>+IFERROR(E173/3.974,"")</f>
        <v>490.18621036738801</v>
      </c>
      <c r="T173" s="22">
        <f>+IFERROR(G173/3.974,"")</f>
        <v>16103.673880221439</v>
      </c>
      <c r="U173" s="22">
        <f>+IFERROR(I173/3.974,"")</f>
        <v>6048.8173125314543</v>
      </c>
      <c r="V173" s="10">
        <v>321482</v>
      </c>
      <c r="W173">
        <f>V173-V172</f>
        <v>4326</v>
      </c>
      <c r="X173" s="22">
        <f>IFERROR(W173-W172,0)</f>
        <v>512</v>
      </c>
      <c r="Y173" s="35">
        <f>IFERROR(V173/3.974,0)</f>
        <v>80896.326119778561</v>
      </c>
      <c r="Z173" s="10">
        <v>227952</v>
      </c>
      <c r="AA173" s="22">
        <f>Z173-Z172</f>
        <v>3805</v>
      </c>
      <c r="AB173" s="28">
        <f>IFERROR(Z173/V173,0)</f>
        <v>0.70906613745093039</v>
      </c>
      <c r="AC173" s="31">
        <f>IFERROR(AA173-AA172,0)</f>
        <v>894</v>
      </c>
      <c r="AD173">
        <f>V173-Z173</f>
        <v>93530</v>
      </c>
      <c r="AE173">
        <f>AD173-AD172</f>
        <v>521</v>
      </c>
      <c r="AF173" s="28">
        <f>IFERROR(AD173/V173,0)</f>
        <v>0.29093386254906961</v>
      </c>
      <c r="AG173" s="31">
        <f>IFERROR(AE173-AE172,0)</f>
        <v>-382</v>
      </c>
      <c r="AH173" s="35">
        <f>IFERROR(AE173/W173,0)</f>
        <v>0.12043458159963015</v>
      </c>
      <c r="AI173" s="35">
        <f>IFERROR(AD173/3.974,0)</f>
        <v>23535.480624056367</v>
      </c>
      <c r="AJ173" s="10">
        <v>22105</v>
      </c>
      <c r="AK173" s="22">
        <f>AJ173-AJ172</f>
        <v>510</v>
      </c>
      <c r="AL173" s="22">
        <f>IFERROR(AJ173/AJ172,0)-1</f>
        <v>2.3616577911553582E-2</v>
      </c>
      <c r="AM173" s="35">
        <f>IFERROR(AJ173/3.974,0)</f>
        <v>5562.4056366381474</v>
      </c>
      <c r="AN173" s="35">
        <f>IFERROR(AJ173/C173," ")</f>
        <v>0.24566024315974305</v>
      </c>
      <c r="AO173" s="10">
        <v>421</v>
      </c>
      <c r="AP173">
        <f>AO173-AO172</f>
        <v>0</v>
      </c>
      <c r="AQ173">
        <f>IFERROR(AO173/AO172,0)-1</f>
        <v>0</v>
      </c>
      <c r="AR173" s="35">
        <f>IFERROR(AO173/3.974,0)</f>
        <v>105.93860090588826</v>
      </c>
      <c r="AS173" s="10">
        <v>1355</v>
      </c>
      <c r="AT173" s="22">
        <f>AS173-AS172</f>
        <v>-26</v>
      </c>
      <c r="AU173" s="22">
        <f>IFERROR(AS173/AS172,0)-1</f>
        <v>-1.8826937002172306E-2</v>
      </c>
      <c r="AV173" s="35">
        <f>IFERROR(AS173/3.974,0)</f>
        <v>340.96628082536483</v>
      </c>
      <c r="AW173" s="51">
        <f>IFERROR(AS173/C173," ")</f>
        <v>1.5058567269009357E-2</v>
      </c>
      <c r="AX173" s="10">
        <v>157</v>
      </c>
      <c r="AY173">
        <f>AX173-AX172</f>
        <v>0</v>
      </c>
      <c r="AZ173" s="22">
        <f>IFERROR(AX173/AX172,0)-1</f>
        <v>0</v>
      </c>
      <c r="BA173" s="35">
        <f>IFERROR(AX173/3.974,0)</f>
        <v>39.506794162053346</v>
      </c>
      <c r="BB173" s="51">
        <f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>IFERROR(BC173-BC172,0)</f>
        <v>484</v>
      </c>
      <c r="BE173" s="51">
        <f>IFERROR(BC173/BC172,0)-1</f>
        <v>2.0548526789504917E-2</v>
      </c>
      <c r="BF173" s="35">
        <f>IFERROR(BC173/3.974,0)</f>
        <v>6048.8173125314543</v>
      </c>
      <c r="BG173" s="35">
        <f>IFERROR(BC173/C173," ")</f>
        <v>0.26714231735235938</v>
      </c>
      <c r="BH173" s="45">
        <v>12469</v>
      </c>
      <c r="BI173" s="48">
        <f>IFERROR((BH173-BH172), 0)</f>
        <v>231</v>
      </c>
      <c r="BJ173" s="14">
        <v>37439</v>
      </c>
      <c r="BK173" s="48">
        <f>IFERROR((BJ173-BJ172),0)</f>
        <v>402</v>
      </c>
      <c r="BL173" s="14">
        <v>27543</v>
      </c>
      <c r="BM173" s="48">
        <f>IFERROR((BL173-BL172),0)</f>
        <v>126</v>
      </c>
      <c r="BN173" s="14">
        <v>10249</v>
      </c>
      <c r="BO173" s="48">
        <f>IFERROR((BN173-BN172),0)</f>
        <v>141</v>
      </c>
      <c r="BP173" s="14">
        <v>2282</v>
      </c>
      <c r="BQ173" s="48">
        <f>IFERROR((BP173-BP172),0)</f>
        <v>0</v>
      </c>
      <c r="BR173" s="57">
        <v>19</v>
      </c>
      <c r="BS173" s="53">
        <f>IFERROR((BR173-BR172),0)</f>
        <v>0</v>
      </c>
      <c r="BT173" s="57">
        <v>100</v>
      </c>
      <c r="BU173" s="53">
        <f>IFERROR((BT173-BT172),0)</f>
        <v>0</v>
      </c>
      <c r="BV173" s="57">
        <v>426</v>
      </c>
      <c r="BW173" s="53">
        <f>IFERROR((BV173-BV172),0)</f>
        <v>3</v>
      </c>
      <c r="BX173" s="57">
        <v>920</v>
      </c>
      <c r="BY173" s="53">
        <f>IFERROR((BX173-BX172),0)</f>
        <v>8</v>
      </c>
      <c r="BZ173" s="21">
        <v>483</v>
      </c>
      <c r="CA173" s="27">
        <f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>IFERROR(C174-C173,"")</f>
        <v>642</v>
      </c>
      <c r="E174" s="10">
        <v>1966</v>
      </c>
      <c r="F174">
        <f>E174-E173</f>
        <v>18</v>
      </c>
      <c r="G174" s="10">
        <v>64602</v>
      </c>
      <c r="H174">
        <f>G174-G173</f>
        <v>606</v>
      </c>
      <c r="I174">
        <f>+IFERROR(C174-E174-G174,"")</f>
        <v>24056</v>
      </c>
      <c r="J174">
        <f>+IFERROR(I174-I173,"")</f>
        <v>18</v>
      </c>
      <c r="K174">
        <f>+IFERROR(E174/C174,"")</f>
        <v>2.1694032485875706E-2</v>
      </c>
      <c r="L174">
        <f>+IFERROR(G174/C174,"")</f>
        <v>0.71285752118644063</v>
      </c>
      <c r="M174">
        <f>+IFERROR(I174/C174,"")</f>
        <v>0.26544844632768361</v>
      </c>
      <c r="N174" s="22">
        <f>+IFERROR(D174/C174,"")</f>
        <v>7.0842161016949155E-3</v>
      </c>
      <c r="O174">
        <f>+IFERROR(F174/E174,"")</f>
        <v>9.1556459816887082E-3</v>
      </c>
      <c r="P174">
        <f>+IFERROR(H174/G174,"")</f>
        <v>9.3805145351537108E-3</v>
      </c>
      <c r="Q174">
        <f>+IFERROR(J174/I174,"")</f>
        <v>7.4825407382773533E-4</v>
      </c>
      <c r="R174" s="22">
        <f>+IFERROR(C174/3.974,"")</f>
        <v>22804.22747861097</v>
      </c>
      <c r="S174" s="22">
        <f>+IFERROR(E174/3.974,"")</f>
        <v>494.71565173628585</v>
      </c>
      <c r="T174" s="22">
        <f>+IFERROR(G174/3.974,"")</f>
        <v>16256.165072974332</v>
      </c>
      <c r="U174" s="22">
        <f>+IFERROR(I174/3.974,"")</f>
        <v>6053.3467539003523</v>
      </c>
      <c r="V174" s="10">
        <v>326597</v>
      </c>
      <c r="W174">
        <f>V174-V173</f>
        <v>5115</v>
      </c>
      <c r="X174" s="22">
        <f>IFERROR(W174-W173,0)</f>
        <v>789</v>
      </c>
      <c r="Y174" s="35">
        <f>IFERROR(V174/3.974,0)</f>
        <v>82183.442375440354</v>
      </c>
      <c r="Z174" s="10">
        <v>232425</v>
      </c>
      <c r="AA174" s="2">
        <f>Z174-Z173</f>
        <v>4473</v>
      </c>
      <c r="AB174" s="29">
        <f>IFERROR(Z174/V174,0)</f>
        <v>0.71165687376185327</v>
      </c>
      <c r="AC174" s="32">
        <f>IFERROR(AA174-AA173,0)</f>
        <v>668</v>
      </c>
      <c r="AD174">
        <f>V174-Z174</f>
        <v>94172</v>
      </c>
      <c r="AE174" s="1">
        <f>AD174-AD173</f>
        <v>642</v>
      </c>
      <c r="AF174" s="29">
        <f>IFERROR(AD174/V174,0)</f>
        <v>0.28834312623814673</v>
      </c>
      <c r="AG174" s="32">
        <f>IFERROR(AE174-AE173,0)</f>
        <v>121</v>
      </c>
      <c r="AH174" s="34">
        <f>IFERROR(AE174/W174,0)</f>
        <v>0.12551319648093842</v>
      </c>
      <c r="AI174" s="34">
        <f>IFERROR(AD174/3.974,0)</f>
        <v>23697.030699547056</v>
      </c>
      <c r="AJ174" s="10">
        <v>22131</v>
      </c>
      <c r="AK174" s="2">
        <f>AJ174-AJ173</f>
        <v>26</v>
      </c>
      <c r="AL174" s="2">
        <f>IFERROR(AJ174/AJ173,0)-1</f>
        <v>1.176204478624765E-3</v>
      </c>
      <c r="AM174" s="34">
        <f>IFERROR(AJ174/3.974,0)</f>
        <v>5568.9481630598893</v>
      </c>
      <c r="AN174" s="34">
        <f>IFERROR(AJ174/C174," ")</f>
        <v>0.24420683262711865</v>
      </c>
      <c r="AO174" s="10">
        <v>425</v>
      </c>
      <c r="AP174">
        <f>AO174-AO173</f>
        <v>4</v>
      </c>
      <c r="AQ174">
        <f>IFERROR(AO174/AO173,0)-1</f>
        <v>9.5011876484560887E-3</v>
      </c>
      <c r="AR174" s="35">
        <f>IFERROR(AO174/3.974,0)</f>
        <v>106.94514343231</v>
      </c>
      <c r="AS174" s="10">
        <v>1346</v>
      </c>
      <c r="AT174" s="2">
        <f>AS174-AS173</f>
        <v>-9</v>
      </c>
      <c r="AU174" s="2">
        <f>IFERROR(AS174/AS173,0)-1</f>
        <v>-6.6420664206642277E-3</v>
      </c>
      <c r="AV174" s="34">
        <f>IFERROR(AS174/3.974,0)</f>
        <v>338.70156014091594</v>
      </c>
      <c r="AW174" s="79">
        <f>IFERROR(AS174/C174," ")</f>
        <v>1.4852577683615819E-2</v>
      </c>
      <c r="AX174" s="10">
        <v>154</v>
      </c>
      <c r="AY174">
        <f>AX174-AX173</f>
        <v>-3</v>
      </c>
      <c r="AZ174" s="22">
        <f>IFERROR(AX174/AX173,0)-1</f>
        <v>-1.9108280254777066E-2</v>
      </c>
      <c r="BA174" s="35">
        <f>IFERROR(AX174/3.974,0)</f>
        <v>38.751887267237038</v>
      </c>
      <c r="BB174" s="51">
        <f>IFERROR(AX174/C174," ")</f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>IFERROR(BC174-BC173,0)</f>
        <v>18</v>
      </c>
      <c r="BE174" s="51">
        <f>IFERROR(BC174/BC173,0)-1</f>
        <v>7.4881437723606226E-4</v>
      </c>
      <c r="BF174" s="35">
        <f>IFERROR(BC174/3.974,0)</f>
        <v>6053.3467539003523</v>
      </c>
      <c r="BG174" s="35">
        <f>IFERROR(BC174/C174," ")</f>
        <v>0.26544844632768361</v>
      </c>
      <c r="BH174" s="45">
        <v>12473</v>
      </c>
      <c r="BI174" s="48">
        <f>IFERROR((BH174-BH173), 0)</f>
        <v>4</v>
      </c>
      <c r="BJ174" s="14">
        <v>37850</v>
      </c>
      <c r="BK174" s="48">
        <f>IFERROR((BJ174-BJ173),0)</f>
        <v>411</v>
      </c>
      <c r="BL174" s="14">
        <v>27765</v>
      </c>
      <c r="BM174" s="48">
        <f>IFERROR((BL174-BL173),0)</f>
        <v>222</v>
      </c>
      <c r="BN174" s="14">
        <v>10249</v>
      </c>
      <c r="BO174" s="48">
        <f>IFERROR((BN174-BN173),0)</f>
        <v>0</v>
      </c>
      <c r="BP174" s="14">
        <v>2287</v>
      </c>
      <c r="BQ174" s="48">
        <f>IFERROR((BP174-BP173),0)</f>
        <v>5</v>
      </c>
      <c r="BR174" s="16">
        <v>19</v>
      </c>
      <c r="BS174" s="24">
        <f>IFERROR((BR174-BR173),0)</f>
        <v>0</v>
      </c>
      <c r="BT174" s="16">
        <v>102</v>
      </c>
      <c r="BU174" s="24">
        <f>IFERROR((BT174-BT173),0)</f>
        <v>2</v>
      </c>
      <c r="BV174" s="16">
        <v>432</v>
      </c>
      <c r="BW174" s="24">
        <f>IFERROR((BV174-BV173),0)</f>
        <v>6</v>
      </c>
      <c r="BX174" s="16">
        <v>926</v>
      </c>
      <c r="BY174" s="24">
        <f>IFERROR((BX174-BX173),0)</f>
        <v>6</v>
      </c>
      <c r="BZ174" s="21">
        <v>487</v>
      </c>
      <c r="CA174" s="27">
        <f>IFERROR((BZ174-BZ173),0)</f>
        <v>4</v>
      </c>
    </row>
    <row r="175" spans="1:79">
      <c r="A175" s="3">
        <v>44072</v>
      </c>
      <c r="B175">
        <v>44072</v>
      </c>
      <c r="C175" s="10">
        <v>91337</v>
      </c>
      <c r="D175">
        <f>IFERROR(C175-C174,"")</f>
        <v>713</v>
      </c>
      <c r="E175" s="10">
        <v>1983</v>
      </c>
      <c r="F175">
        <f>E175-E174</f>
        <v>17</v>
      </c>
      <c r="G175" s="10">
        <v>65119</v>
      </c>
      <c r="H175">
        <f>G175-G174</f>
        <v>517</v>
      </c>
      <c r="I175">
        <f>+IFERROR(C175-E175-G175,"")</f>
        <v>24235</v>
      </c>
      <c r="J175">
        <f>+IFERROR(I175-I174,"")</f>
        <v>179</v>
      </c>
      <c r="K175">
        <f>+IFERROR(E175/C175,"")</f>
        <v>2.1710807230366665E-2</v>
      </c>
      <c r="L175">
        <f>+IFERROR(G175/C175,"")</f>
        <v>0.71295312961888391</v>
      </c>
      <c r="M175">
        <f>+IFERROR(I175/C175,"")</f>
        <v>0.26533606315074942</v>
      </c>
      <c r="N175" s="22">
        <f>+IFERROR(D175/C175,"")</f>
        <v>7.8062559532281551E-3</v>
      </c>
      <c r="O175">
        <f>+IFERROR(F175/E175,"")</f>
        <v>8.5728693898134145E-3</v>
      </c>
      <c r="P175">
        <f>+IFERROR(H175/G175,"")</f>
        <v>7.9393111073572994E-3</v>
      </c>
      <c r="Q175">
        <f>+IFERROR(J175/I175,"")</f>
        <v>7.3860119661646375E-3</v>
      </c>
      <c r="R175" s="22">
        <f>+IFERROR(C175/3.974,"")</f>
        <v>22983.643683945647</v>
      </c>
      <c r="S175" s="22">
        <f>+IFERROR(E175/3.974,"")</f>
        <v>498.99345747357825</v>
      </c>
      <c r="T175" s="22">
        <f>+IFERROR(G175/3.974,"")</f>
        <v>16386.260694514342</v>
      </c>
      <c r="U175" s="22">
        <f>+IFERROR(I175/3.974,"")</f>
        <v>6098.389531957725</v>
      </c>
      <c r="V175" s="10">
        <v>331383</v>
      </c>
      <c r="W175">
        <f>V175-V174</f>
        <v>4786</v>
      </c>
      <c r="X175" s="22">
        <f>IFERROR(W175-W174,0)</f>
        <v>-329</v>
      </c>
      <c r="Y175" s="35">
        <f>IFERROR(V175/3.974,0)</f>
        <v>83387.770508303976</v>
      </c>
      <c r="Z175" s="10">
        <v>236498</v>
      </c>
      <c r="AA175" s="22">
        <f>Z175-Z174</f>
        <v>4073</v>
      </c>
      <c r="AB175" s="28">
        <f>IFERROR(Z175/V175,0)</f>
        <v>0.71366968130531738</v>
      </c>
      <c r="AC175" s="31">
        <f>IFERROR(AA175-AA174,0)</f>
        <v>-400</v>
      </c>
      <c r="AD175">
        <f>V175-Z175</f>
        <v>94885</v>
      </c>
      <c r="AE175">
        <f>AD175-AD174</f>
        <v>713</v>
      </c>
      <c r="AF175" s="28">
        <f>IFERROR(AD175/V175,0)</f>
        <v>0.28633031869468256</v>
      </c>
      <c r="AG175" s="31">
        <f>IFERROR(AE175-AE174,0)</f>
        <v>71</v>
      </c>
      <c r="AH175" s="35">
        <f>IFERROR(AE175/W175,0)</f>
        <v>0.14897618052653572</v>
      </c>
      <c r="AI175" s="35">
        <f>IFERROR(AD175/3.974,0)</f>
        <v>23876.44690488173</v>
      </c>
      <c r="AJ175" s="10">
        <v>22352</v>
      </c>
      <c r="AK175" s="22">
        <f>AJ175-AJ174</f>
        <v>221</v>
      </c>
      <c r="AL175" s="22">
        <f>IFERROR(AJ175/AJ174,0)-1</f>
        <v>9.9859924992091731E-3</v>
      </c>
      <c r="AM175" s="35">
        <f>IFERROR(AJ175/3.974,0)</f>
        <v>5624.5596376446902</v>
      </c>
      <c r="AN175" s="35">
        <f>IFERROR(AJ175/C175," ")</f>
        <v>0.24472010247763776</v>
      </c>
      <c r="AO175" s="10">
        <v>414</v>
      </c>
      <c r="AP175">
        <f>AO175-AO174</f>
        <v>-11</v>
      </c>
      <c r="AQ175">
        <f>IFERROR(AO175/AO174,0)-1</f>
        <v>-2.5882352941176467E-2</v>
      </c>
      <c r="AR175" s="35">
        <f>IFERROR(AO175/3.974,0)</f>
        <v>104.17715148465022</v>
      </c>
      <c r="AS175" s="10">
        <v>1314</v>
      </c>
      <c r="AT175" s="22">
        <f>AS175-AS174</f>
        <v>-32</v>
      </c>
      <c r="AU175" s="22">
        <f>IFERROR(AS175/AS174,0)-1</f>
        <v>-2.3774145616641928E-2</v>
      </c>
      <c r="AV175" s="35">
        <f>IFERROR(AS175/3.974,0)</f>
        <v>330.64921992954203</v>
      </c>
      <c r="AW175" s="51">
        <f>IFERROR(AS175/C175," ")</f>
        <v>1.4386283762330709E-2</v>
      </c>
      <c r="AX175" s="10">
        <v>155</v>
      </c>
      <c r="AY175">
        <f>AX175-AX174</f>
        <v>1</v>
      </c>
      <c r="AZ175" s="22">
        <f>IFERROR(AX175/AX174,0)-1</f>
        <v>6.4935064935065512E-3</v>
      </c>
      <c r="BA175" s="35">
        <f>IFERROR(AX175/3.974,0)</f>
        <v>39.003522898842476</v>
      </c>
      <c r="BB175" s="51">
        <f>IFERROR(AX175/C175," ")</f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>IFERROR(BC175-BC174,0)</f>
        <v>179</v>
      </c>
      <c r="BE175" s="51">
        <f>IFERROR(BC175/BC174,0)-1</f>
        <v>7.4409710675091834E-3</v>
      </c>
      <c r="BF175" s="35">
        <f>IFERROR(BC175/3.974,0)</f>
        <v>6098.389531957725</v>
      </c>
      <c r="BG175" s="35">
        <f>IFERROR(BC175/C175," ")</f>
        <v>0.26533606315074942</v>
      </c>
      <c r="BH175" s="45">
        <v>12647</v>
      </c>
      <c r="BI175" s="48">
        <f>IFERROR((BH175-BH174), 0)</f>
        <v>174</v>
      </c>
      <c r="BJ175" s="14">
        <v>38055</v>
      </c>
      <c r="BK175" s="48">
        <f>IFERROR((BJ175-BJ174),0)</f>
        <v>205</v>
      </c>
      <c r="BL175" s="14">
        <v>28043</v>
      </c>
      <c r="BM175" s="48">
        <f>IFERROR((BL175-BL174),0)</f>
        <v>278</v>
      </c>
      <c r="BN175" s="14">
        <v>10302</v>
      </c>
      <c r="BO175" s="48">
        <f>IFERROR((BN175-BN174),0)</f>
        <v>53</v>
      </c>
      <c r="BP175" s="14">
        <v>2290</v>
      </c>
      <c r="BQ175" s="48">
        <f>IFERROR((BP175-BP174),0)</f>
        <v>3</v>
      </c>
      <c r="BR175" s="57">
        <v>20</v>
      </c>
      <c r="BS175" s="53">
        <f>IFERROR((BR175-BR174),0)</f>
        <v>1</v>
      </c>
      <c r="BT175" s="57">
        <v>102</v>
      </c>
      <c r="BU175" s="53">
        <f>IFERROR((BT175-BT174),0)</f>
        <v>0</v>
      </c>
      <c r="BV175" s="57">
        <v>433</v>
      </c>
      <c r="BW175" s="53">
        <f>IFERROR((BV175-BV174),0)</f>
        <v>1</v>
      </c>
      <c r="BX175" s="57">
        <v>936</v>
      </c>
      <c r="BY175" s="53">
        <f>IFERROR((BX175-BX174),0)</f>
        <v>10</v>
      </c>
      <c r="BZ175" s="21">
        <v>492</v>
      </c>
      <c r="CA175" s="27">
        <f>IFERROR((BZ175-BZ174),0)</f>
        <v>5</v>
      </c>
    </row>
    <row r="176" spans="1:79">
      <c r="A176" s="3">
        <v>44073</v>
      </c>
      <c r="B176" s="22">
        <v>44073</v>
      </c>
      <c r="C176" s="10">
        <v>92065</v>
      </c>
      <c r="D176">
        <f>IFERROR(C176-C175,"")</f>
        <v>728</v>
      </c>
      <c r="E176" s="10">
        <v>1995</v>
      </c>
      <c r="F176">
        <f>E176-E175</f>
        <v>12</v>
      </c>
      <c r="G176" s="10">
        <v>65747</v>
      </c>
      <c r="H176">
        <f>G176-G175</f>
        <v>628</v>
      </c>
      <c r="I176">
        <f>+IFERROR(C176-E176-G176,"")</f>
        <v>24323</v>
      </c>
      <c r="J176">
        <f>+IFERROR(I176-I175,"")</f>
        <v>88</v>
      </c>
      <c r="K176">
        <f>+IFERROR(E176/C176,"")</f>
        <v>2.166947265518927E-2</v>
      </c>
      <c r="L176">
        <f>+IFERROR(G176/C176,"")</f>
        <v>0.71413675120838538</v>
      </c>
      <c r="M176">
        <f>+IFERROR(I176/C176,"")</f>
        <v>0.26419377613642536</v>
      </c>
      <c r="N176" s="22">
        <f>+IFERROR(D176/C176,"")</f>
        <v>7.9074566882094167E-3</v>
      </c>
      <c r="O176">
        <f>+IFERROR(F176/E176,"")</f>
        <v>6.0150375939849628E-3</v>
      </c>
      <c r="P176">
        <f>+IFERROR(H176/G176,"")</f>
        <v>9.5517666205302137E-3</v>
      </c>
      <c r="Q176">
        <f>+IFERROR(J176/I176,"")</f>
        <v>3.6179747564034043E-3</v>
      </c>
      <c r="R176" s="22">
        <f>+IFERROR(C176/3.974,"")</f>
        <v>23166.834423754404</v>
      </c>
      <c r="S176" s="22">
        <f>+IFERROR(E176/3.974,"")</f>
        <v>502.01308505284345</v>
      </c>
      <c r="T176" s="22">
        <f>+IFERROR(G176/3.974,"")</f>
        <v>16544.287871162556</v>
      </c>
      <c r="U176" s="22">
        <f>+IFERROR(I176/3.974,"")</f>
        <v>6120.5334675390031</v>
      </c>
      <c r="V176" s="10">
        <v>334297</v>
      </c>
      <c r="W176">
        <f>V176-V175</f>
        <v>2914</v>
      </c>
      <c r="X176" s="22">
        <f>IFERROR(W176-W175,0)</f>
        <v>-1872</v>
      </c>
      <c r="Y176" s="35">
        <f>IFERROR(V176/3.974,0)</f>
        <v>84121.036738802213</v>
      </c>
      <c r="Z176" s="10">
        <v>238684</v>
      </c>
      <c r="AA176" s="2">
        <f>Z176-Z175</f>
        <v>2186</v>
      </c>
      <c r="AB176" s="29">
        <f>IFERROR(Z176/V176,0)</f>
        <v>0.71398786109357848</v>
      </c>
      <c r="AC176" s="32">
        <f>IFERROR(AA176-AA175,0)</f>
        <v>-1887</v>
      </c>
      <c r="AD176">
        <f>V176-Z176</f>
        <v>95613</v>
      </c>
      <c r="AE176" s="1">
        <f>AD176-AD175</f>
        <v>728</v>
      </c>
      <c r="AF176" s="29">
        <f>IFERROR(AD176/V176,0)</f>
        <v>0.28601213890642152</v>
      </c>
      <c r="AG176" s="32">
        <f>IFERROR(AE176-AE175,0)</f>
        <v>15</v>
      </c>
      <c r="AH176" s="34">
        <f>IFERROR(AE176/W176,0)</f>
        <v>0.24982841455044613</v>
      </c>
      <c r="AI176" s="34">
        <f>IFERROR(AD176/3.974,0)</f>
        <v>24059.637644690487</v>
      </c>
      <c r="AJ176" s="10">
        <v>22449</v>
      </c>
      <c r="AK176" s="2">
        <f>AJ176-AJ175</f>
        <v>97</v>
      </c>
      <c r="AL176" s="2">
        <f>IFERROR(AJ176/AJ175,0)-1</f>
        <v>4.3396564065856236E-3</v>
      </c>
      <c r="AM176" s="34">
        <f>IFERROR(AJ176/3.974,0)</f>
        <v>5648.9682939104177</v>
      </c>
      <c r="AN176" s="34">
        <f>IFERROR(AJ176/C176," ")</f>
        <v>0.24383859229891924</v>
      </c>
      <c r="AO176" s="10">
        <v>410</v>
      </c>
      <c r="AP176">
        <f>AO176-AO175</f>
        <v>-4</v>
      </c>
      <c r="AQ176">
        <f>IFERROR(AO176/AO175,0)-1</f>
        <v>-9.6618357487923134E-3</v>
      </c>
      <c r="AR176" s="34">
        <f>IFERROR(AO176/3.974,0)</f>
        <v>103.17060895822848</v>
      </c>
      <c r="AS176" s="10">
        <v>1307</v>
      </c>
      <c r="AT176" s="2">
        <f>AS176-AS175</f>
        <v>-7</v>
      </c>
      <c r="AU176" s="2">
        <f>IFERROR(AS176/AS175,0)-1</f>
        <v>-5.3272450532724225E-3</v>
      </c>
      <c r="AV176" s="34">
        <f>IFERROR(AS176/3.974,0)</f>
        <v>328.88777050830396</v>
      </c>
      <c r="AW176" s="79">
        <f>IFERROR(AS176/C176," ")</f>
        <v>1.419649160918916E-2</v>
      </c>
      <c r="AX176" s="10">
        <v>157</v>
      </c>
      <c r="AY176">
        <f>AX176-AX175</f>
        <v>2</v>
      </c>
      <c r="AZ176" s="22">
        <f>IFERROR(AX176/AX175,0)-1</f>
        <v>1.2903225806451646E-2</v>
      </c>
      <c r="BA176" s="35">
        <f>IFERROR(AX176/3.974,0)</f>
        <v>39.506794162053346</v>
      </c>
      <c r="BB176" s="51">
        <f>IFERROR(AX176/C176," ")</f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>IFERROR(BC176-BC175,0)</f>
        <v>88</v>
      </c>
      <c r="BE176" s="51">
        <f>IFERROR(BC176/BC175,0)-1</f>
        <v>3.6311120280585474E-3</v>
      </c>
      <c r="BF176" s="35">
        <f>IFERROR(BC176/3.974,0)</f>
        <v>6120.5334675390031</v>
      </c>
      <c r="BG176" s="35">
        <f>IFERROR(BC176/C176," ")</f>
        <v>0.26419377613642536</v>
      </c>
      <c r="BH176" s="45">
        <v>12801</v>
      </c>
      <c r="BI176" s="48">
        <f>IFERROR((BH176-BH175), 0)</f>
        <v>154</v>
      </c>
      <c r="BJ176" s="14">
        <v>38316</v>
      </c>
      <c r="BK176" s="48">
        <f>IFERROR((BJ176-BJ175),0)</f>
        <v>261</v>
      </c>
      <c r="BL176" s="14">
        <v>28256</v>
      </c>
      <c r="BM176" s="48">
        <f>IFERROR((BL176-BL175),0)</f>
        <v>213</v>
      </c>
      <c r="BN176" s="14">
        <v>10397</v>
      </c>
      <c r="BO176" s="48">
        <f>IFERROR((BN176-BN175),0)</f>
        <v>95</v>
      </c>
      <c r="BP176" s="14">
        <v>2295</v>
      </c>
      <c r="BQ176" s="48">
        <f>IFERROR((BP176-BP175),0)</f>
        <v>5</v>
      </c>
      <c r="BR176" s="16">
        <v>20</v>
      </c>
      <c r="BS176" s="24">
        <f>IFERROR((BR176-BR175),0)</f>
        <v>0</v>
      </c>
      <c r="BT176" s="16">
        <v>103</v>
      </c>
      <c r="BU176" s="24">
        <f>IFERROR((BT176-BT175),0)</f>
        <v>1</v>
      </c>
      <c r="BV176" s="16">
        <v>437</v>
      </c>
      <c r="BW176" s="24">
        <f>IFERROR((BV176-BV175),0)</f>
        <v>4</v>
      </c>
      <c r="BX176" s="16">
        <v>940</v>
      </c>
      <c r="BY176" s="24">
        <f>IFERROR((BX176-BX175),0)</f>
        <v>4</v>
      </c>
      <c r="BZ176" s="21">
        <v>495</v>
      </c>
      <c r="CA176" s="27">
        <f>IFERROR((BZ176-BZ175),0)</f>
        <v>3</v>
      </c>
    </row>
    <row r="177" spans="1:79">
      <c r="A177" s="3">
        <v>44074</v>
      </c>
      <c r="B177" s="22">
        <v>44074</v>
      </c>
      <c r="C177" s="10">
        <v>92982</v>
      </c>
      <c r="D177">
        <f>IFERROR(C177-C176,"")</f>
        <v>917</v>
      </c>
      <c r="E177" s="10">
        <v>2002</v>
      </c>
      <c r="F177">
        <f>E177-E176</f>
        <v>7</v>
      </c>
      <c r="G177" s="10">
        <v>66173</v>
      </c>
      <c r="H177">
        <f>G177-G176</f>
        <v>426</v>
      </c>
      <c r="I177">
        <f>+IFERROR(C177-E177-G177,"")</f>
        <v>24807</v>
      </c>
      <c r="J177">
        <f>+IFERROR(I177-I176,"")</f>
        <v>484</v>
      </c>
      <c r="K177">
        <f>+IFERROR(E177/C177,"")</f>
        <v>2.1531049020240476E-2</v>
      </c>
      <c r="L177">
        <f>+IFERROR(G177/C177,"")</f>
        <v>0.71167537803015635</v>
      </c>
      <c r="M177">
        <f>+IFERROR(I177/C177,"")</f>
        <v>0.26679357294960315</v>
      </c>
      <c r="N177" s="22">
        <f>+IFERROR(D177/C177,"")</f>
        <v>9.8621238519283304E-3</v>
      </c>
      <c r="O177">
        <f>+IFERROR(F177/E177,"")</f>
        <v>3.4965034965034965E-3</v>
      </c>
      <c r="P177">
        <f>+IFERROR(H177/G177,"")</f>
        <v>6.4376709534100006E-3</v>
      </c>
      <c r="Q177">
        <f>+IFERROR(J177/I177,"")</f>
        <v>1.9510622001854314E-2</v>
      </c>
      <c r="R177" s="22">
        <f>+IFERROR(C177/3.974,"")</f>
        <v>23397.584297936588</v>
      </c>
      <c r="S177" s="22">
        <f>+IFERROR(E177/3.974,"")</f>
        <v>503.77453447408152</v>
      </c>
      <c r="T177" s="22">
        <f>+IFERROR(G177/3.974,"")</f>
        <v>16651.48465022647</v>
      </c>
      <c r="U177" s="22">
        <f>+IFERROR(I177/3.974,"")</f>
        <v>6242.3251132360338</v>
      </c>
      <c r="V177" s="10">
        <v>339893</v>
      </c>
      <c r="W177">
        <f>V177-V176</f>
        <v>5596</v>
      </c>
      <c r="X177" s="22">
        <f>IFERROR(W177-W176,0)</f>
        <v>2682</v>
      </c>
      <c r="Y177" s="35">
        <f>IFERROR(V177/3.974,0)</f>
        <v>85529.189733266219</v>
      </c>
      <c r="Z177" s="10">
        <v>243363</v>
      </c>
      <c r="AA177" s="2">
        <f>Z177-Z176</f>
        <v>4679</v>
      </c>
      <c r="AB177" s="29">
        <f>IFERROR(Z177/V177,0)</f>
        <v>0.71599885846428135</v>
      </c>
      <c r="AC177" s="32">
        <f>IFERROR(AA177-AA176,0)</f>
        <v>2493</v>
      </c>
      <c r="AD177">
        <f>V177-Z177</f>
        <v>96530</v>
      </c>
      <c r="AE177" s="1">
        <f>AD177-AD176</f>
        <v>917</v>
      </c>
      <c r="AF177" s="29">
        <f>IFERROR(AD177/V177,0)</f>
        <v>0.28400114153571859</v>
      </c>
      <c r="AG177" s="32">
        <f>IFERROR(AE177-AE176,0)</f>
        <v>189</v>
      </c>
      <c r="AH177" s="34">
        <f>IFERROR(AE177/W177,0)</f>
        <v>0.16386704789135095</v>
      </c>
      <c r="AI177" s="34">
        <f>IFERROR(AD177/3.974,0)</f>
        <v>24290.387518872671</v>
      </c>
      <c r="AJ177" s="10">
        <v>22900</v>
      </c>
      <c r="AK177" s="2">
        <f>AJ177-AJ176</f>
        <v>451</v>
      </c>
      <c r="AL177" s="2">
        <f>IFERROR(AJ177/AJ176,0)-1</f>
        <v>2.0089981736380214E-2</v>
      </c>
      <c r="AM177" s="34">
        <f>IFERROR(AJ177/3.974,0)</f>
        <v>5762.4559637644688</v>
      </c>
      <c r="AN177" s="34">
        <f>IFERROR(AJ177/C177," ")</f>
        <v>0.24628422705469877</v>
      </c>
      <c r="AO177" s="10">
        <v>419</v>
      </c>
      <c r="AP177">
        <f>AO177-AO176</f>
        <v>9</v>
      </c>
      <c r="AQ177">
        <f>IFERROR(AO177/AO176,0)-1</f>
        <v>2.1951219512195141E-2</v>
      </c>
      <c r="AR177" s="34">
        <f>IFERROR(AO177/3.974,0)</f>
        <v>105.4353296426774</v>
      </c>
      <c r="AS177" s="10">
        <v>1320</v>
      </c>
      <c r="AT177" s="2">
        <f>AS177-AS176</f>
        <v>13</v>
      </c>
      <c r="AU177" s="2">
        <f>IFERROR(AS177/AS176,0)-1</f>
        <v>9.9464422341239977E-3</v>
      </c>
      <c r="AV177" s="34">
        <f>IFERROR(AS177/3.974,0)</f>
        <v>332.1590337191746</v>
      </c>
      <c r="AW177" s="79">
        <f>IFERROR(AS177/C177," ")</f>
        <v>1.4196296057301412E-2</v>
      </c>
      <c r="AX177" s="10">
        <v>168</v>
      </c>
      <c r="AY177">
        <f>AX177-AX176</f>
        <v>11</v>
      </c>
      <c r="AZ177" s="22">
        <f>IFERROR(AX177/AX176,0)-1</f>
        <v>7.0063694267515908E-2</v>
      </c>
      <c r="BA177" s="35">
        <f>IFERROR(AX177/3.974,0)</f>
        <v>42.274786109713133</v>
      </c>
      <c r="BB177" s="51">
        <f>IFERROR(AX177/C177," ")</f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>IFERROR(BC177-BC176,0)</f>
        <v>484</v>
      </c>
      <c r="BE177" s="51">
        <f>IFERROR(BC177/BC176,0)-1</f>
        <v>1.9898861160218662E-2</v>
      </c>
      <c r="BF177" s="35">
        <f>IFERROR(BC177/3.974,0)</f>
        <v>6242.3251132360338</v>
      </c>
      <c r="BG177" s="35">
        <f>IFERROR(BC177/C177," ")</f>
        <v>0.26679357294960315</v>
      </c>
      <c r="BH177" s="45">
        <v>13048</v>
      </c>
      <c r="BI177" s="48">
        <f>IFERROR((BH177-BH176), 0)</f>
        <v>247</v>
      </c>
      <c r="BJ177" s="14">
        <v>38907</v>
      </c>
      <c r="BK177" s="48">
        <f>IFERROR((BJ177-BJ176),0)</f>
        <v>591</v>
      </c>
      <c r="BL177" s="14">
        <v>28254</v>
      </c>
      <c r="BM177" s="48">
        <f>IFERROR((BL177-BL176),0)</f>
        <v>-2</v>
      </c>
      <c r="BN177" s="14">
        <v>10475</v>
      </c>
      <c r="BO177" s="48">
        <f>IFERROR((BN177-BN176),0)</f>
        <v>78</v>
      </c>
      <c r="BP177" s="14">
        <v>2298</v>
      </c>
      <c r="BQ177" s="48">
        <f>IFERROR((BP177-BP176),0)</f>
        <v>3</v>
      </c>
      <c r="BR177" s="16">
        <v>20</v>
      </c>
      <c r="BS177" s="24">
        <f>IFERROR((BR177-BR176),0)</f>
        <v>0</v>
      </c>
      <c r="BT177" s="16">
        <v>104</v>
      </c>
      <c r="BU177" s="24">
        <f>IFERROR((BT177-BT176),0)</f>
        <v>1</v>
      </c>
      <c r="BV177" s="16">
        <v>439</v>
      </c>
      <c r="BW177" s="24">
        <f>IFERROR((BV177-BV176),0)</f>
        <v>2</v>
      </c>
      <c r="BX177" s="16">
        <v>944</v>
      </c>
      <c r="BY177" s="24">
        <f>IFERROR((BX177-BX176),0)</f>
        <v>4</v>
      </c>
      <c r="BZ177" s="21">
        <v>495</v>
      </c>
      <c r="CA177" s="27">
        <f>IFERROR((BZ177-BZ176),0)</f>
        <v>0</v>
      </c>
    </row>
    <row r="178" spans="1:79">
      <c r="A178" s="3">
        <v>44075</v>
      </c>
      <c r="B178" s="22">
        <v>44075</v>
      </c>
      <c r="C178" s="10">
        <v>93552</v>
      </c>
      <c r="D178">
        <f>IFERROR(C178-C177,"")</f>
        <v>570</v>
      </c>
      <c r="E178" s="10">
        <v>2018</v>
      </c>
      <c r="F178">
        <f>E178-E177</f>
        <v>16</v>
      </c>
      <c r="G178" s="10">
        <v>66974</v>
      </c>
      <c r="H178">
        <f>G178-G177</f>
        <v>801</v>
      </c>
      <c r="I178">
        <f>+IFERROR(C178-E178-G178,"")</f>
        <v>24560</v>
      </c>
      <c r="J178">
        <f>+IFERROR(I178-I177,"")</f>
        <v>-247</v>
      </c>
      <c r="K178">
        <f>+IFERROR(E178/C178,"")</f>
        <v>2.1570891055242004E-2</v>
      </c>
      <c r="L178">
        <f>+IFERROR(G178/C178,"")</f>
        <v>0.71590131691465708</v>
      </c>
      <c r="M178">
        <f>+IFERROR(I178/C178,"")</f>
        <v>0.2625277920301009</v>
      </c>
      <c r="N178" s="22">
        <f>+IFERROR(D178/C178,"")</f>
        <v>6.0928681375064138E-3</v>
      </c>
      <c r="O178">
        <f>+IFERROR(F178/E178,"")</f>
        <v>7.9286422200198214E-3</v>
      </c>
      <c r="P178">
        <f>+IFERROR(H178/G178,"")</f>
        <v>1.195986502224744E-2</v>
      </c>
      <c r="Q178">
        <f>+IFERROR(J178/I178,"")</f>
        <v>-1.005700325732899E-2</v>
      </c>
      <c r="R178" s="22">
        <f>+IFERROR(C178/3.974,"")</f>
        <v>23541.016607951686</v>
      </c>
      <c r="S178" s="22">
        <f>+IFERROR(E178/3.974,"")</f>
        <v>507.80070457976848</v>
      </c>
      <c r="T178" s="22">
        <f>+IFERROR(G178/3.974,"")</f>
        <v>16853.044791142423</v>
      </c>
      <c r="U178" s="22">
        <f>+IFERROR(I178/3.974,"")</f>
        <v>6180.171112229491</v>
      </c>
      <c r="V178" s="10">
        <v>343407</v>
      </c>
      <c r="W178">
        <f>V178-V177</f>
        <v>3514</v>
      </c>
      <c r="X178" s="22">
        <f>IFERROR(W178-W177,0)</f>
        <v>-2082</v>
      </c>
      <c r="Y178" s="35">
        <f>IFERROR(V178/3.974,0)</f>
        <v>86413.437342727731</v>
      </c>
      <c r="Z178" s="10">
        <v>246307</v>
      </c>
      <c r="AA178" s="2">
        <f>Z178-Z177</f>
        <v>2944</v>
      </c>
      <c r="AB178" s="29">
        <f>IFERROR(Z178/V178,0)</f>
        <v>0.71724513478176044</v>
      </c>
      <c r="AC178" s="32">
        <f>IFERROR(AA178-AA177,0)</f>
        <v>-1735</v>
      </c>
      <c r="AD178">
        <f>V178-Z178</f>
        <v>97100</v>
      </c>
      <c r="AE178" s="1">
        <f>AD178-AD177</f>
        <v>570</v>
      </c>
      <c r="AF178" s="29">
        <f>IFERROR(AD178/V178,0)</f>
        <v>0.28275486521823956</v>
      </c>
      <c r="AG178" s="32">
        <f>IFERROR(AE178-AE177,0)</f>
        <v>-347</v>
      </c>
      <c r="AH178" s="34">
        <f>IFERROR(AE178/W178,0)</f>
        <v>0.16220830961866819</v>
      </c>
      <c r="AI178" s="34">
        <f>IFERROR(AD178/3.974,0)</f>
        <v>24433.819828887768</v>
      </c>
      <c r="AJ178" s="10">
        <v>22705</v>
      </c>
      <c r="AK178" s="2">
        <f>AJ178-AJ177</f>
        <v>-195</v>
      </c>
      <c r="AL178" s="2">
        <f>IFERROR(AJ178/AJ177,0)-1</f>
        <v>-8.515283842794763E-3</v>
      </c>
      <c r="AM178" s="34">
        <f>IFERROR(AJ178/3.974,0)</f>
        <v>5713.3870156014091</v>
      </c>
      <c r="AN178" s="34">
        <f>IFERROR(AJ178/C178," ")</f>
        <v>0.24269924747733881</v>
      </c>
      <c r="AO178" s="10">
        <v>387</v>
      </c>
      <c r="AP178">
        <f>AO178-AO177</f>
        <v>-32</v>
      </c>
      <c r="AQ178">
        <f>IFERROR(AO178/AO177,0)-1</f>
        <v>-7.6372315035799554E-2</v>
      </c>
      <c r="AR178" s="34">
        <f>IFERROR(AO178/3.974,0)</f>
        <v>97.382989431303471</v>
      </c>
      <c r="AS178" s="10">
        <v>1290</v>
      </c>
      <c r="AT178" s="2">
        <f>AS178-AS177</f>
        <v>-30</v>
      </c>
      <c r="AU178" s="2">
        <f>IFERROR(AS178/AS177,0)-1</f>
        <v>-2.2727272727272707E-2</v>
      </c>
      <c r="AV178" s="34">
        <f>IFERROR(AS178/3.974,0)</f>
        <v>324.60996477101156</v>
      </c>
      <c r="AW178" s="79">
        <f>IFERROR(AS178/C178," ")</f>
        <v>1.3789122626988198E-2</v>
      </c>
      <c r="AX178" s="10">
        <v>168</v>
      </c>
      <c r="AY178">
        <f>AX178-AX177</f>
        <v>0</v>
      </c>
      <c r="AZ178" s="22">
        <f>IFERROR(AX178/AX177,0)-1</f>
        <v>0</v>
      </c>
      <c r="BA178" s="35">
        <f>IFERROR(AX178/3.974,0)</f>
        <v>42.274786109713133</v>
      </c>
      <c r="BB178" s="51">
        <f>IFERROR(AX178/C178," ")</f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>IFERROR(BC178-BC177,0)</f>
        <v>-257</v>
      </c>
      <c r="BE178" s="51">
        <f>IFERROR(BC178/BC177,0)-1</f>
        <v>-1.035997903817476E-2</v>
      </c>
      <c r="BF178" s="35">
        <f>IFERROR(BC178/3.974,0)</f>
        <v>6177.6547559134369</v>
      </c>
      <c r="BG178" s="35">
        <f>IFERROR(BC178/C178," ")</f>
        <v>0.26242089960663589</v>
      </c>
      <c r="BH178" s="45">
        <v>13189</v>
      </c>
      <c r="BI178" s="48">
        <f>IFERROR((BH178-BH177), 0)</f>
        <v>141</v>
      </c>
      <c r="BJ178" s="14">
        <v>38955</v>
      </c>
      <c r="BK178" s="48">
        <f>IFERROR((BJ178-BJ177),0)</f>
        <v>48</v>
      </c>
      <c r="BL178" s="14">
        <v>28545</v>
      </c>
      <c r="BM178" s="48">
        <f>IFERROR((BL178-BL177),0)</f>
        <v>291</v>
      </c>
      <c r="BN178" s="14">
        <v>10563</v>
      </c>
      <c r="BO178" s="48">
        <f>IFERROR((BN178-BN177),0)</f>
        <v>88</v>
      </c>
      <c r="BP178" s="14">
        <v>2300</v>
      </c>
      <c r="BQ178" s="48">
        <f>IFERROR((BP178-BP177),0)</f>
        <v>2</v>
      </c>
      <c r="BR178" s="16">
        <v>20</v>
      </c>
      <c r="BS178" s="24">
        <f>IFERROR((BR178-BR177),0)</f>
        <v>0</v>
      </c>
      <c r="BT178" s="16">
        <v>104</v>
      </c>
      <c r="BU178" s="24">
        <f>IFERROR((BT178-BT177),0)</f>
        <v>0</v>
      </c>
      <c r="BV178" s="16">
        <v>441</v>
      </c>
      <c r="BW178" s="24">
        <f>IFERROR((BV178-BV177),0)</f>
        <v>2</v>
      </c>
      <c r="BX178" s="16">
        <v>955</v>
      </c>
      <c r="BY178" s="24">
        <f>IFERROR((BX178-BX177),0)</f>
        <v>11</v>
      </c>
      <c r="BZ178" s="21">
        <v>498</v>
      </c>
      <c r="CA178" s="27">
        <f>IFERROR((BZ178-BZ177),0)</f>
        <v>3</v>
      </c>
    </row>
    <row r="179" spans="1:79">
      <c r="A179" s="3">
        <v>44076</v>
      </c>
      <c r="B179" s="22">
        <v>44076</v>
      </c>
      <c r="C179" s="10">
        <v>94084</v>
      </c>
      <c r="D179">
        <f>IFERROR(C179-C178,"")</f>
        <v>532</v>
      </c>
      <c r="E179" s="10">
        <v>2030</v>
      </c>
      <c r="F179">
        <f>E179-E178</f>
        <v>12</v>
      </c>
      <c r="G179" s="10">
        <v>67487</v>
      </c>
      <c r="H179">
        <f>G179-G178</f>
        <v>513</v>
      </c>
      <c r="I179">
        <f>+IFERROR(C179-E179-G179,"")</f>
        <v>24567</v>
      </c>
      <c r="J179">
        <f>+IFERROR(I179-I178,"")</f>
        <v>7</v>
      </c>
      <c r="K179">
        <f>+IFERROR(E179/C179,"")</f>
        <v>2.1576463585731898E-2</v>
      </c>
      <c r="L179">
        <f>+IFERROR(G179/C179,"")</f>
        <v>0.71730581182772846</v>
      </c>
      <c r="M179">
        <f>+IFERROR(I179/C179,"")</f>
        <v>0.2611177245865397</v>
      </c>
      <c r="N179" s="22">
        <f>+IFERROR(D179/C179,"")</f>
        <v>5.6545214914331876E-3</v>
      </c>
      <c r="O179">
        <f>+IFERROR(F179/E179,"")</f>
        <v>5.9113300492610842E-3</v>
      </c>
      <c r="P179">
        <f>+IFERROR(H179/G179,"")</f>
        <v>7.6014639856564967E-3</v>
      </c>
      <c r="Q179">
        <f>+IFERROR(J179/I179,"")</f>
        <v>2.84935075507795E-4</v>
      </c>
      <c r="R179" s="22">
        <f>+IFERROR(C179/3.974,"")</f>
        <v>23674.886763965776</v>
      </c>
      <c r="S179" s="22">
        <f>+IFERROR(E179/3.974,"")</f>
        <v>510.82033215903368</v>
      </c>
      <c r="T179" s="22">
        <f>+IFERROR(G179/3.974,"")</f>
        <v>16982.133870156013</v>
      </c>
      <c r="U179" s="22">
        <f>+IFERROR(I179/3.974,"")</f>
        <v>6181.9325616507294</v>
      </c>
      <c r="V179" s="10">
        <v>347147</v>
      </c>
      <c r="W179">
        <f>V179-V178</f>
        <v>3740</v>
      </c>
      <c r="X179" s="22">
        <f>IFERROR(W179-W178,0)</f>
        <v>226</v>
      </c>
      <c r="Y179" s="35">
        <f>IFERROR(V179/3.974,0)</f>
        <v>87354.554604932055</v>
      </c>
      <c r="Z179" s="10">
        <v>249515</v>
      </c>
      <c r="AA179" s="22">
        <f>Z179-Z178</f>
        <v>3208</v>
      </c>
      <c r="AB179" s="28">
        <f>IFERROR(Z179/V179,0)</f>
        <v>0.71875891193068064</v>
      </c>
      <c r="AC179" s="31">
        <f>IFERROR(AA179-AA178,0)</f>
        <v>264</v>
      </c>
      <c r="AD179">
        <f>V179-Z179</f>
        <v>97632</v>
      </c>
      <c r="AE179">
        <f>AD179-AD178</f>
        <v>532</v>
      </c>
      <c r="AF179" s="28">
        <f>IFERROR(AD179/V179,0)</f>
        <v>0.28124108806931936</v>
      </c>
      <c r="AG179" s="31">
        <f>IFERROR(AE179-AE178,0)</f>
        <v>-38</v>
      </c>
      <c r="AH179" s="35">
        <f>IFERROR(AE179/W179,0)</f>
        <v>0.14224598930481283</v>
      </c>
      <c r="AI179" s="35">
        <f>IFERROR(AD179/3.974,0)</f>
        <v>24567.689984901859</v>
      </c>
      <c r="AJ179" s="10">
        <v>22764</v>
      </c>
      <c r="AK179" s="22">
        <f>AJ179-AJ178</f>
        <v>59</v>
      </c>
      <c r="AL179" s="22">
        <f>IFERROR(AJ179/AJ178,0)-1</f>
        <v>2.5985465756441783E-3</v>
      </c>
      <c r="AM179" s="35">
        <f>IFERROR(AJ179/3.974,0)</f>
        <v>5728.2335178661297</v>
      </c>
      <c r="AN179" s="35">
        <f>IFERROR(AJ179/C179," ")</f>
        <v>0.24195399855448324</v>
      </c>
      <c r="AO179" s="10">
        <v>398</v>
      </c>
      <c r="AP179">
        <f>AO179-AO178</f>
        <v>11</v>
      </c>
      <c r="AQ179">
        <f>IFERROR(AO179/AO178,0)-1</f>
        <v>2.8423772609819098E-2</v>
      </c>
      <c r="AR179" s="35">
        <f>IFERROR(AO179/3.974,0)</f>
        <v>100.15098137896325</v>
      </c>
      <c r="AS179" s="10">
        <v>1240</v>
      </c>
      <c r="AT179" s="22">
        <f>AS179-AS178</f>
        <v>-50</v>
      </c>
      <c r="AU179" s="22">
        <f>IFERROR(AS179/AS178,0)-1</f>
        <v>-3.8759689922480578E-2</v>
      </c>
      <c r="AV179" s="35">
        <f>IFERROR(AS179/3.974,0)</f>
        <v>312.02818319073981</v>
      </c>
      <c r="AW179" s="51">
        <f>IFERROR(AS179/C179," ")</f>
        <v>1.3179711746949534E-2</v>
      </c>
      <c r="AX179" s="10">
        <v>165</v>
      </c>
      <c r="AY179">
        <f>AX179-AX178</f>
        <v>-3</v>
      </c>
      <c r="AZ179" s="22">
        <f>IFERROR(AX179/AX178,0)-1</f>
        <v>-1.7857142857142905E-2</v>
      </c>
      <c r="BA179" s="35">
        <f>IFERROR(AX179/3.974,0)</f>
        <v>41.519879214896825</v>
      </c>
      <c r="BB179" s="51">
        <f>IFERROR(AX179/C179," ")</f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>IFERROR(BC179-BC178,0)</f>
        <v>17</v>
      </c>
      <c r="BE179" s="51">
        <f>IFERROR(BC179/BC178,0)-1</f>
        <v>6.9246435845204957E-4</v>
      </c>
      <c r="BF179" s="35">
        <f>IFERROR(BC179/3.974,0)</f>
        <v>6181.9325616507294</v>
      </c>
      <c r="BG179" s="35">
        <f>IFERROR(BC179/C179," ")</f>
        <v>0.2611177245865397</v>
      </c>
      <c r="BH179" s="45">
        <v>13276</v>
      </c>
      <c r="BI179" s="48">
        <f>IFERROR((BH179-BH178), 0)</f>
        <v>87</v>
      </c>
      <c r="BJ179" s="14">
        <v>39164</v>
      </c>
      <c r="BK179" s="48">
        <f>IFERROR((BJ179-BJ178),0)</f>
        <v>209</v>
      </c>
      <c r="BL179" s="14">
        <v>28708</v>
      </c>
      <c r="BM179" s="48">
        <f>IFERROR((BL179-BL178),0)</f>
        <v>163</v>
      </c>
      <c r="BN179" s="14">
        <v>10634</v>
      </c>
      <c r="BO179" s="48">
        <f>IFERROR((BN179-BN178),0)</f>
        <v>71</v>
      </c>
      <c r="BP179" s="14">
        <v>2302</v>
      </c>
      <c r="BQ179" s="48">
        <f>IFERROR((BP179-BP178),0)</f>
        <v>2</v>
      </c>
      <c r="BR179" s="57">
        <v>20</v>
      </c>
      <c r="BS179" s="53">
        <f>IFERROR((BR179-BR178),0)</f>
        <v>0</v>
      </c>
      <c r="BT179" s="57">
        <v>105</v>
      </c>
      <c r="BU179" s="53">
        <f>IFERROR((BT179-BT178),0)</f>
        <v>1</v>
      </c>
      <c r="BV179" s="57">
        <v>443</v>
      </c>
      <c r="BW179" s="53">
        <f>IFERROR((BV179-BV178),0)</f>
        <v>2</v>
      </c>
      <c r="BX179" s="57">
        <v>961</v>
      </c>
      <c r="BY179" s="53">
        <f>IFERROR((BX179-BX178),0)</f>
        <v>6</v>
      </c>
      <c r="BZ179" s="21">
        <v>501</v>
      </c>
      <c r="CA179" s="27">
        <f>IFERROR((BZ179-BZ178),0)</f>
        <v>3</v>
      </c>
    </row>
    <row r="180" spans="1:79">
      <c r="A180" s="3">
        <v>44077</v>
      </c>
      <c r="B180" s="22">
        <v>44077</v>
      </c>
      <c r="C180" s="10">
        <v>94914</v>
      </c>
      <c r="D180">
        <f>IFERROR(C180-C179,"")</f>
        <v>830</v>
      </c>
      <c r="E180" s="10">
        <v>2046</v>
      </c>
      <c r="F180">
        <f>E180-E179</f>
        <v>16</v>
      </c>
      <c r="G180" s="10">
        <v>68198</v>
      </c>
      <c r="H180">
        <f>G180-G179</f>
        <v>711</v>
      </c>
      <c r="I180">
        <f>+IFERROR(C180-E180-G180,"")</f>
        <v>24670</v>
      </c>
      <c r="J180">
        <f>+IFERROR(I180-I179,"")</f>
        <v>103</v>
      </c>
      <c r="K180">
        <f>+IFERROR(E180/C180,"")</f>
        <v>2.1556356280422278E-2</v>
      </c>
      <c r="L180">
        <f>+IFERROR(G180/C180,"")</f>
        <v>0.71852413764039025</v>
      </c>
      <c r="M180">
        <f>+IFERROR(I180/C180,"")</f>
        <v>0.25991950607918746</v>
      </c>
      <c r="N180" s="22">
        <f>+IFERROR(D180/C180,"")</f>
        <v>8.7447584128790279E-3</v>
      </c>
      <c r="O180">
        <f>+IFERROR(F180/E180,"")</f>
        <v>7.8201368523949169E-3</v>
      </c>
      <c r="P180">
        <f>+IFERROR(H180/G180,"")</f>
        <v>1.0425525675239742E-2</v>
      </c>
      <c r="Q180">
        <f>+IFERROR(J180/I180,"")</f>
        <v>4.1751114714227806E-3</v>
      </c>
      <c r="R180" s="22">
        <f>+IFERROR(C180/3.974,"")</f>
        <v>23883.744338198288</v>
      </c>
      <c r="S180" s="22">
        <f>+IFERROR(E180/3.974,"")</f>
        <v>514.8465022647207</v>
      </c>
      <c r="T180" s="22">
        <f>+IFERROR(G180/3.974,"")</f>
        <v>17161.046804227477</v>
      </c>
      <c r="U180" s="22">
        <f>+IFERROR(I180/3.974,"")</f>
        <v>6207.8510317060891</v>
      </c>
      <c r="V180" s="10">
        <v>350669</v>
      </c>
      <c r="W180">
        <f>V180-V179</f>
        <v>3522</v>
      </c>
      <c r="X180" s="22">
        <f>IFERROR(W180-W179,0)</f>
        <v>-218</v>
      </c>
      <c r="Y180" s="35">
        <f>IFERROR(V180/3.974,0)</f>
        <v>88240.815299446404</v>
      </c>
      <c r="Z180" s="10">
        <v>252207</v>
      </c>
      <c r="AA180" s="2">
        <f>Z180-Z179</f>
        <v>2692</v>
      </c>
      <c r="AB180" s="29">
        <f>IFERROR(Z180/V180,0)</f>
        <v>0.71921669722729986</v>
      </c>
      <c r="AC180" s="32">
        <f>IFERROR(AA180-AA179,0)</f>
        <v>-516</v>
      </c>
      <c r="AD180">
        <f>V180-Z180</f>
        <v>98462</v>
      </c>
      <c r="AE180" s="1">
        <f>AD180-AD179</f>
        <v>830</v>
      </c>
      <c r="AF180" s="29">
        <f>IFERROR(AD180/V180,0)</f>
        <v>0.28078330277270019</v>
      </c>
      <c r="AG180" s="32">
        <f>IFERROR(AE180-AE179,0)</f>
        <v>298</v>
      </c>
      <c r="AH180" s="34">
        <f>IFERROR(AE180/W180,0)</f>
        <v>0.23566155593412833</v>
      </c>
      <c r="AI180" s="34">
        <f>IFERROR(AD180/3.974,0)</f>
        <v>24776.547559134371</v>
      </c>
      <c r="AJ180" s="10">
        <v>22866</v>
      </c>
      <c r="AK180" s="2">
        <f>AJ180-AJ179</f>
        <v>102</v>
      </c>
      <c r="AL180" s="2">
        <f>IFERROR(AJ180/AJ179,0)-1</f>
        <v>4.4807590933051422E-3</v>
      </c>
      <c r="AM180" s="34">
        <f>IFERROR(AJ180/3.974,0)</f>
        <v>5753.9003522898838</v>
      </c>
      <c r="AN180" s="34">
        <f>IFERROR(AJ180/C180," ")</f>
        <v>0.24091282634806246</v>
      </c>
      <c r="AO180" s="10">
        <v>400</v>
      </c>
      <c r="AP180">
        <f>AO180-AO179</f>
        <v>2</v>
      </c>
      <c r="AQ180">
        <f>IFERROR(AO180/AO179,0)-1</f>
        <v>5.0251256281406143E-3</v>
      </c>
      <c r="AR180" s="34">
        <f>IFERROR(AO180/3.974,0)</f>
        <v>100.65425264217413</v>
      </c>
      <c r="AS180" s="10">
        <v>1237</v>
      </c>
      <c r="AT180" s="2">
        <f>AS180-AS179</f>
        <v>-3</v>
      </c>
      <c r="AU180" s="2">
        <f>IFERROR(AS180/AS179,0)-1</f>
        <v>-2.4193548387096975E-3</v>
      </c>
      <c r="AV180" s="34">
        <f>IFERROR(AS180/3.974,0)</f>
        <v>311.27327629592349</v>
      </c>
      <c r="AW180" s="79">
        <f>IFERROR(AS180/C180," ")</f>
        <v>1.3032850791242598E-2</v>
      </c>
      <c r="AX180" s="10">
        <v>167</v>
      </c>
      <c r="AY180">
        <f>AX180-AX179</f>
        <v>2</v>
      </c>
      <c r="AZ180" s="22">
        <f>IFERROR(AX180/AX179,0)-1</f>
        <v>1.2121212121212199E-2</v>
      </c>
      <c r="BA180" s="35">
        <f>IFERROR(AX180/3.974,0)</f>
        <v>42.023150478107695</v>
      </c>
      <c r="BB180" s="51">
        <f>IFERROR(AX180/C180," ")</f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>IFERROR(BC180-BC179,0)</f>
        <v>103</v>
      </c>
      <c r="BE180" s="51">
        <f>IFERROR(BC180/BC179,0)-1</f>
        <v>4.192616111043268E-3</v>
      </c>
      <c r="BF180" s="35">
        <f>IFERROR(BC180/3.974,0)</f>
        <v>6207.8510317060891</v>
      </c>
      <c r="BG180" s="35">
        <f>IFERROR(BC180/C180," ")</f>
        <v>0.25991950607918746</v>
      </c>
      <c r="BH180" s="45">
        <v>13427</v>
      </c>
      <c r="BI180" s="48">
        <f>IFERROR((BH180-BH179), 0)</f>
        <v>151</v>
      </c>
      <c r="BJ180" s="14">
        <v>39544</v>
      </c>
      <c r="BK180" s="48">
        <f>IFERROR((BJ180-BJ179),0)</f>
        <v>380</v>
      </c>
      <c r="BL180" s="14">
        <v>28919</v>
      </c>
      <c r="BM180" s="48">
        <f>IFERROR((BL180-BL179),0)</f>
        <v>211</v>
      </c>
      <c r="BN180" s="14">
        <v>10719</v>
      </c>
      <c r="BO180" s="48">
        <f>IFERROR((BN180-BN179),0)</f>
        <v>85</v>
      </c>
      <c r="BP180" s="14">
        <v>2305</v>
      </c>
      <c r="BQ180" s="48">
        <f>IFERROR((BP180-BP179),0)</f>
        <v>3</v>
      </c>
      <c r="BR180" s="16">
        <v>20</v>
      </c>
      <c r="BS180" s="24">
        <f>IFERROR((BR180-BR179),0)</f>
        <v>0</v>
      </c>
      <c r="BT180" s="16">
        <v>106</v>
      </c>
      <c r="BU180" s="24">
        <f>IFERROR((BT180-BT179),0)</f>
        <v>1</v>
      </c>
      <c r="BV180" s="16">
        <v>443</v>
      </c>
      <c r="BW180" s="24">
        <f>IFERROR((BV180-BV179),0)</f>
        <v>0</v>
      </c>
      <c r="BX180" s="16">
        <v>970</v>
      </c>
      <c r="BY180" s="24">
        <f>IFERROR((BX180-BX179),0)</f>
        <v>9</v>
      </c>
      <c r="BZ180" s="21">
        <v>507</v>
      </c>
      <c r="CA180" s="27">
        <f>IFERROR((BZ180-BZ179),0)</f>
        <v>6</v>
      </c>
    </row>
    <row r="181" spans="1:79">
      <c r="A181" s="3">
        <v>44078</v>
      </c>
      <c r="B181" s="22">
        <v>44078</v>
      </c>
      <c r="C181" s="10">
        <v>95596</v>
      </c>
      <c r="D181">
        <f>IFERROR(C181-C180,"")</f>
        <v>682</v>
      </c>
      <c r="E181" s="10">
        <v>2063</v>
      </c>
      <c r="F181">
        <f>E181-E180</f>
        <v>17</v>
      </c>
      <c r="G181" s="10">
        <v>68742</v>
      </c>
      <c r="H181">
        <f>G181-G180</f>
        <v>544</v>
      </c>
      <c r="I181">
        <f>+IFERROR(C181-E181-G181,"")</f>
        <v>24791</v>
      </c>
      <c r="J181">
        <f>+IFERROR(I181-I180,"")</f>
        <v>121</v>
      </c>
      <c r="K181">
        <f>+IFERROR(E181/C181,"")</f>
        <v>2.15804008535922E-2</v>
      </c>
      <c r="L181">
        <f>+IFERROR(G181/C181,"")</f>
        <v>0.71908866479769029</v>
      </c>
      <c r="M181">
        <f>+IFERROR(I181/C181,"")</f>
        <v>0.25933093434871751</v>
      </c>
      <c r="N181" s="22">
        <f>+IFERROR(D181/C181,"")</f>
        <v>7.1341897150508388E-3</v>
      </c>
      <c r="O181">
        <f>+IFERROR(F181/E181,"")</f>
        <v>8.2404265632573925E-3</v>
      </c>
      <c r="P181">
        <f>+IFERROR(H181/G181,"")</f>
        <v>7.9136481336010006E-3</v>
      </c>
      <c r="Q181">
        <f>+IFERROR(J181/I181,"")</f>
        <v>4.8808035174055103E-3</v>
      </c>
      <c r="R181" s="22">
        <f>+IFERROR(C181/3.974,"")</f>
        <v>24055.359838953194</v>
      </c>
      <c r="S181" s="22">
        <f>+IFERROR(E181/3.974,"")</f>
        <v>519.12430800201309</v>
      </c>
      <c r="T181" s="22">
        <f>+IFERROR(G181/3.974,"")</f>
        <v>17297.936587820834</v>
      </c>
      <c r="U181" s="22">
        <f>+IFERROR(I181/3.974,"")</f>
        <v>6238.2989431303467</v>
      </c>
      <c r="V181" s="10">
        <v>355769</v>
      </c>
      <c r="W181">
        <f>V181-V180</f>
        <v>5100</v>
      </c>
      <c r="X181" s="22">
        <f>IFERROR(W181-W180,0)</f>
        <v>1578</v>
      </c>
      <c r="Y181" s="35">
        <f>IFERROR(V181/3.974,0)</f>
        <v>89524.157020634113</v>
      </c>
      <c r="Z181" s="10">
        <v>256625</v>
      </c>
      <c r="AA181" s="2">
        <f>Z181-Z180</f>
        <v>4418</v>
      </c>
      <c r="AB181" s="29">
        <f>IFERROR(Z181/V181,0)</f>
        <v>0.72132479221067602</v>
      </c>
      <c r="AC181" s="32">
        <f>IFERROR(AA181-AA180,0)</f>
        <v>1726</v>
      </c>
      <c r="AD181">
        <f>V181-Z181</f>
        <v>99144</v>
      </c>
      <c r="AE181" s="1">
        <f>AD181-AD180</f>
        <v>682</v>
      </c>
      <c r="AF181" s="29">
        <f>IFERROR(AD181/V181,0)</f>
        <v>0.27867520778932398</v>
      </c>
      <c r="AG181" s="32">
        <f>IFERROR(AE181-AE180,0)</f>
        <v>-148</v>
      </c>
      <c r="AH181" s="34">
        <f>IFERROR(AE181/W181,0)</f>
        <v>0.13372549019607843</v>
      </c>
      <c r="AI181" s="34">
        <f>IFERROR(AD181/3.974,0)</f>
        <v>24948.163059889281</v>
      </c>
      <c r="AJ181" s="10">
        <v>23090</v>
      </c>
      <c r="AK181" s="2">
        <f>AJ181-AJ180</f>
        <v>224</v>
      </c>
      <c r="AL181" s="2">
        <f>IFERROR(AJ181/AJ180,0)-1</f>
        <v>9.7962039709611481E-3</v>
      </c>
      <c r="AM181" s="34">
        <f>IFERROR(AJ181/3.974,0)</f>
        <v>5810.2667337695011</v>
      </c>
      <c r="AN181" s="34">
        <f>IFERROR(AJ181/C181," ")</f>
        <v>0.2415373028160174</v>
      </c>
      <c r="AO181" s="10">
        <v>445</v>
      </c>
      <c r="AP181">
        <f>AO181-AO180</f>
        <v>45</v>
      </c>
      <c r="AQ181">
        <f>IFERROR(AO181/AO180,0)-1</f>
        <v>0.11250000000000004</v>
      </c>
      <c r="AR181" s="34">
        <f>IFERROR(AO181/3.974,0)</f>
        <v>111.97785606441872</v>
      </c>
      <c r="AS181" s="10">
        <v>1092</v>
      </c>
      <c r="AT181" s="2">
        <f>AS181-AS180</f>
        <v>-145</v>
      </c>
      <c r="AU181" s="2">
        <f>IFERROR(AS181/AS180,0)-1</f>
        <v>-0.11721907841552137</v>
      </c>
      <c r="AV181" s="34">
        <f>IFERROR(AS181/3.974,0)</f>
        <v>274.78610971313537</v>
      </c>
      <c r="AW181" s="79">
        <f>IFERROR(AS181/C181," ")</f>
        <v>1.1423072095066739E-2</v>
      </c>
      <c r="AX181" s="10">
        <v>164</v>
      </c>
      <c r="AY181">
        <f>AX181-AX180</f>
        <v>-3</v>
      </c>
      <c r="AZ181" s="22">
        <f>IFERROR(AX181/AX180,0)-1</f>
        <v>-1.7964071856287456E-2</v>
      </c>
      <c r="BA181" s="35">
        <f>IFERROR(AX181/3.974,0)</f>
        <v>41.268243583291394</v>
      </c>
      <c r="BB181" s="51">
        <f>IFERROR(AX181/C181," ")</f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>IFERROR(BC181-BC180,0)</f>
        <v>121</v>
      </c>
      <c r="BE181" s="51">
        <f>IFERROR(BC181/BC180,0)-1</f>
        <v>4.9047426023509644E-3</v>
      </c>
      <c r="BF181" s="35">
        <f>IFERROR(BC181/3.974,0)</f>
        <v>6238.2989431303467</v>
      </c>
      <c r="BG181" s="35">
        <f>IFERROR(BC181/C181," ")</f>
        <v>0.25933093434871751</v>
      </c>
      <c r="BH181" s="45">
        <v>13417</v>
      </c>
      <c r="BI181" s="48">
        <f>IFERROR((BH181-BH180), 0)</f>
        <v>-10</v>
      </c>
      <c r="BJ181" s="14">
        <v>44281</v>
      </c>
      <c r="BK181" s="48">
        <f>IFERROR((BJ181-BJ180),0)</f>
        <v>4737</v>
      </c>
      <c r="BL181" s="14">
        <v>28891</v>
      </c>
      <c r="BM181" s="48">
        <f>IFERROR((BL181-BL180),0)</f>
        <v>-28</v>
      </c>
      <c r="BN181" s="14">
        <v>10699</v>
      </c>
      <c r="BO181" s="48">
        <f>IFERROR((BN181-BN180),0)</f>
        <v>-20</v>
      </c>
      <c r="BP181" s="14">
        <v>2308</v>
      </c>
      <c r="BQ181" s="48">
        <f>IFERROR((BP181-BP180),0)</f>
        <v>3</v>
      </c>
      <c r="BR181" s="16">
        <v>20</v>
      </c>
      <c r="BS181" s="24">
        <f>IFERROR((BR181-BR180),0)</f>
        <v>0</v>
      </c>
      <c r="BT181" s="16">
        <v>107</v>
      </c>
      <c r="BU181" s="24">
        <f>IFERROR((BT181-BT180),0)</f>
        <v>1</v>
      </c>
      <c r="BV181" s="16">
        <v>446</v>
      </c>
      <c r="BW181" s="24">
        <f>IFERROR((BV181-BV180),0)</f>
        <v>3</v>
      </c>
      <c r="BX181" s="16">
        <v>978</v>
      </c>
      <c r="BY181" s="24">
        <f>IFERROR((BX181-BX180),0)</f>
        <v>8</v>
      </c>
      <c r="BZ181" s="21">
        <v>512</v>
      </c>
      <c r="CA181" s="27">
        <f>IFERROR((BZ181-BZ180),0)</f>
        <v>5</v>
      </c>
    </row>
    <row r="182" spans="1:79">
      <c r="A182" s="3">
        <v>44079</v>
      </c>
      <c r="B182" s="22">
        <v>44079</v>
      </c>
      <c r="C182" s="10">
        <v>96305</v>
      </c>
      <c r="D182">
        <f>IFERROR(C182-C181,"")</f>
        <v>709</v>
      </c>
      <c r="E182" s="10">
        <v>2075</v>
      </c>
      <c r="F182">
        <f>E182-E181</f>
        <v>12</v>
      </c>
      <c r="G182" s="10">
        <v>69223</v>
      </c>
      <c r="H182">
        <f>G182-G181</f>
        <v>481</v>
      </c>
      <c r="I182">
        <f>+IFERROR(C182-E182-G182,"")</f>
        <v>25007</v>
      </c>
      <c r="J182">
        <f>+IFERROR(I182-I181,"")</f>
        <v>216</v>
      </c>
      <c r="K182">
        <f>+IFERROR(E182/C182,"")</f>
        <v>2.1546129484450442E-2</v>
      </c>
      <c r="L182">
        <f>+IFERROR(G182/C182,"")</f>
        <v>0.71878926327812676</v>
      </c>
      <c r="M182">
        <f>+IFERROR(I182/C182,"")</f>
        <v>0.2596646072374228</v>
      </c>
      <c r="N182" s="22">
        <f>+IFERROR(D182/C182,"")</f>
        <v>7.3620268937230676E-3</v>
      </c>
      <c r="O182">
        <f>+IFERROR(F182/E182,"")</f>
        <v>5.7831325301204821E-3</v>
      </c>
      <c r="P182">
        <f>+IFERROR(H182/G182,"")</f>
        <v>6.9485575603484388E-3</v>
      </c>
      <c r="Q182">
        <f>+IFERROR(J182/I182,"")</f>
        <v>8.6375814771863877E-3</v>
      </c>
      <c r="R182" s="22">
        <f>+IFERROR(C182/3.974,"")</f>
        <v>24233.76950176145</v>
      </c>
      <c r="S182" s="22">
        <f>+IFERROR(E182/3.974,"")</f>
        <v>522.14393558127824</v>
      </c>
      <c r="T182" s="22">
        <f>+IFERROR(G182/3.974,"")</f>
        <v>17418.973326623051</v>
      </c>
      <c r="U182" s="22">
        <f>+IFERROR(I182/3.974,"")</f>
        <v>6292.652239557121</v>
      </c>
      <c r="V182" s="10">
        <v>361181</v>
      </c>
      <c r="W182">
        <f>V182-V181</f>
        <v>5412</v>
      </c>
      <c r="X182" s="22">
        <f>IFERROR(W182-W181,0)</f>
        <v>312</v>
      </c>
      <c r="Y182" s="35">
        <f>IFERROR(V182/3.974,0)</f>
        <v>90886.00905888273</v>
      </c>
      <c r="Z182" s="10">
        <v>261328</v>
      </c>
      <c r="AA182" s="2">
        <f>Z182-Z181</f>
        <v>4703</v>
      </c>
      <c r="AB182" s="29">
        <f>IFERROR(Z182/V182,0)</f>
        <v>0.72353750612573753</v>
      </c>
      <c r="AC182" s="32">
        <f>IFERROR(AA182-AA181,0)</f>
        <v>285</v>
      </c>
      <c r="AD182">
        <f>V182-Z182</f>
        <v>99853</v>
      </c>
      <c r="AE182" s="1">
        <f>AD182-AD181</f>
        <v>709</v>
      </c>
      <c r="AF182" s="29">
        <f>IFERROR(AD182/V182,0)</f>
        <v>0.27646249387426247</v>
      </c>
      <c r="AG182" s="32">
        <f>IFERROR(AE182-AE181,0)</f>
        <v>27</v>
      </c>
      <c r="AH182" s="34">
        <f>IFERROR(AE182/W182,0)</f>
        <v>0.13100517368810052</v>
      </c>
      <c r="AI182" s="34">
        <f>IFERROR(AD182/3.974,0)</f>
        <v>25126.572722697532</v>
      </c>
      <c r="AJ182" s="10">
        <v>23368</v>
      </c>
      <c r="AK182" s="2">
        <f>AJ182-AJ181</f>
        <v>278</v>
      </c>
      <c r="AL182" s="2">
        <f>IFERROR(AJ182/AJ181,0)-1</f>
        <v>1.2039844088350016E-2</v>
      </c>
      <c r="AM182" s="34">
        <f>IFERROR(AJ182/3.974,0)</f>
        <v>5880.2214393558124</v>
      </c>
      <c r="AN182" s="34">
        <f>IFERROR(AJ182/C182," ")</f>
        <v>0.24264576086392192</v>
      </c>
      <c r="AO182" s="10">
        <v>398</v>
      </c>
      <c r="AP182">
        <f>AO182-AO181</f>
        <v>-47</v>
      </c>
      <c r="AQ182">
        <f>IFERROR(AO182/AO181,0)-1</f>
        <v>-0.10561797752808988</v>
      </c>
      <c r="AR182" s="34">
        <f>IFERROR(AO182/3.974,0)</f>
        <v>100.15098137896325</v>
      </c>
      <c r="AS182" s="10">
        <v>1091</v>
      </c>
      <c r="AT182" s="2">
        <f>AS182-AS181</f>
        <v>-1</v>
      </c>
      <c r="AU182" s="2">
        <f>IFERROR(AS182/AS181,0)-1</f>
        <v>-9.157509157509125E-4</v>
      </c>
      <c r="AV182" s="34">
        <f>IFERROR(AS182/3.974,0)</f>
        <v>274.53447408152994</v>
      </c>
      <c r="AW182" s="79">
        <f>IFERROR(AS182/C182," ")</f>
        <v>1.1328591454233945E-2</v>
      </c>
      <c r="AX182" s="10">
        <v>150</v>
      </c>
      <c r="AY182">
        <f>AX182-AX181</f>
        <v>-14</v>
      </c>
      <c r="AZ182" s="22">
        <f>IFERROR(AX182/AX181,0)-1</f>
        <v>-8.536585365853655E-2</v>
      </c>
      <c r="BA182" s="35">
        <f>IFERROR(AX182/3.974,0)</f>
        <v>37.745344740815298</v>
      </c>
      <c r="BB182" s="51">
        <f>IFERROR(AX182/C182," ")</f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>IFERROR(BC182-BC181,0)</f>
        <v>216</v>
      </c>
      <c r="BE182" s="51">
        <f>IFERROR(BC182/BC181,0)-1</f>
        <v>8.7128393368560708E-3</v>
      </c>
      <c r="BF182" s="35">
        <f>IFERROR(BC182/3.974,0)</f>
        <v>6292.652239557121</v>
      </c>
      <c r="BG182" s="35">
        <f>IFERROR(BC182/C182," ")</f>
        <v>0.2596646072374228</v>
      </c>
      <c r="BH182" s="45">
        <v>13714</v>
      </c>
      <c r="BI182" s="48">
        <f>IFERROR((BH182-BH181), 0)</f>
        <v>297</v>
      </c>
      <c r="BJ182" s="14">
        <v>40216</v>
      </c>
      <c r="BK182" s="48">
        <f>IFERROR((BJ182-BJ181),0)</f>
        <v>-4065</v>
      </c>
      <c r="BL182" s="14">
        <v>29209</v>
      </c>
      <c r="BM182" s="48">
        <f>IFERROR((BL182-BL181),0)</f>
        <v>318</v>
      </c>
      <c r="BN182" s="14">
        <v>10857</v>
      </c>
      <c r="BO182" s="48">
        <f>IFERROR((BN182-BN181),0)</f>
        <v>158</v>
      </c>
      <c r="BP182" s="14">
        <v>2309</v>
      </c>
      <c r="BQ182" s="48">
        <f>IFERROR((BP182-BP181),0)</f>
        <v>1</v>
      </c>
      <c r="BR182" s="16">
        <v>20</v>
      </c>
      <c r="BS182" s="24">
        <f>IFERROR((BR182-BR181),0)</f>
        <v>0</v>
      </c>
      <c r="BT182" s="16">
        <v>107</v>
      </c>
      <c r="BU182" s="24">
        <f>IFERROR((BT182-BT181),0)</f>
        <v>0</v>
      </c>
      <c r="BV182" s="16">
        <v>450</v>
      </c>
      <c r="BW182" s="24">
        <f>IFERROR((BV182-BV181),0)</f>
        <v>4</v>
      </c>
      <c r="BX182" s="16">
        <v>981</v>
      </c>
      <c r="BY182" s="24">
        <f>IFERROR((BX182-BX181),0)</f>
        <v>3</v>
      </c>
      <c r="BZ182" s="21">
        <v>517</v>
      </c>
      <c r="CA182" s="27">
        <f>IFERROR((BZ182-BZ181),0)</f>
        <v>5</v>
      </c>
    </row>
    <row r="183" spans="1:79">
      <c r="A183" s="3">
        <v>44080</v>
      </c>
      <c r="B183" s="22">
        <v>44080</v>
      </c>
      <c r="C183" s="10">
        <v>97043</v>
      </c>
      <c r="D183">
        <f>IFERROR(C183-C182,"")</f>
        <v>738</v>
      </c>
      <c r="E183" s="10">
        <v>2086</v>
      </c>
      <c r="F183">
        <f>E183-E182</f>
        <v>11</v>
      </c>
      <c r="G183" s="10">
        <v>69661</v>
      </c>
      <c r="H183">
        <f>G183-G182</f>
        <v>438</v>
      </c>
      <c r="I183">
        <f>+IFERROR(C183-E183-G183,"")</f>
        <v>25296</v>
      </c>
      <c r="J183">
        <f>+IFERROR(I183-I182,"")</f>
        <v>289</v>
      </c>
      <c r="K183">
        <f>+IFERROR(E183/C183,"")</f>
        <v>2.1495625650484837E-2</v>
      </c>
      <c r="L183">
        <f>+IFERROR(G183/C183,"")</f>
        <v>0.71783642302896655</v>
      </c>
      <c r="M183">
        <f>+IFERROR(I183/C183,"")</f>
        <v>0.2606679513205486</v>
      </c>
      <c r="N183" s="22">
        <f>+IFERROR(D183/C183,"")</f>
        <v>7.604876188905949E-3</v>
      </c>
      <c r="O183">
        <f>+IFERROR(F183/E183,"")</f>
        <v>5.2732502396931925E-3</v>
      </c>
      <c r="P183">
        <f>+IFERROR(H183/G183,"")</f>
        <v>6.2875927707038374E-3</v>
      </c>
      <c r="Q183">
        <f>+IFERROR(J183/I183,"")</f>
        <v>1.1424731182795699E-2</v>
      </c>
      <c r="R183" s="22">
        <f>+IFERROR(C183/3.974,"")</f>
        <v>24419.47659788626</v>
      </c>
      <c r="S183" s="22">
        <f>+IFERROR(E183/3.974,"")</f>
        <v>524.91192752893812</v>
      </c>
      <c r="T183" s="22">
        <f>+IFERROR(G183/3.974,"")</f>
        <v>17529.18973326623</v>
      </c>
      <c r="U183" s="22">
        <f>+IFERROR(I183/3.974,"")</f>
        <v>6365.3749370910919</v>
      </c>
      <c r="V183" s="10">
        <v>366130</v>
      </c>
      <c r="W183">
        <f>V183-V182</f>
        <v>4949</v>
      </c>
      <c r="X183" s="22">
        <f>IFERROR(W183-W182,0)</f>
        <v>-463</v>
      </c>
      <c r="Y183" s="35">
        <f>IFERROR(V183/3.974,0)</f>
        <v>92131.35379969803</v>
      </c>
      <c r="Z183" s="10">
        <v>265539</v>
      </c>
      <c r="AA183" s="2">
        <f>Z183-Z182</f>
        <v>4211</v>
      </c>
      <c r="AB183" s="29">
        <f>IFERROR(Z183/V183,0)</f>
        <v>0.72525878786223474</v>
      </c>
      <c r="AC183" s="32">
        <f>IFERROR(AA183-AA182,0)</f>
        <v>-492</v>
      </c>
      <c r="AD183">
        <f>V183-Z183</f>
        <v>100591</v>
      </c>
      <c r="AE183" s="1">
        <f>AD183-AD182</f>
        <v>738</v>
      </c>
      <c r="AF183" s="29">
        <f>IFERROR(AD183/V183,0)</f>
        <v>0.27474121213776526</v>
      </c>
      <c r="AG183" s="32">
        <f>IFERROR(AE183-AE182,0)</f>
        <v>29</v>
      </c>
      <c r="AH183" s="34">
        <f>IFERROR(AE183/W183,0)</f>
        <v>0.14912103455243483</v>
      </c>
      <c r="AI183" s="34">
        <f>IFERROR(AD183/3.974,0)</f>
        <v>25312.279818822342</v>
      </c>
      <c r="AJ183" s="10">
        <v>23644</v>
      </c>
      <c r="AK183" s="2">
        <f>AJ183-AJ182</f>
        <v>276</v>
      </c>
      <c r="AL183" s="2">
        <f>IFERROR(AJ183/AJ182,0)-1</f>
        <v>1.1811023622047223E-2</v>
      </c>
      <c r="AM183" s="34">
        <f>IFERROR(AJ183/3.974,0)</f>
        <v>5949.6728736789128</v>
      </c>
      <c r="AN183" s="34">
        <f>IFERROR(AJ183/C183," ")</f>
        <v>0.24364456993291633</v>
      </c>
      <c r="AO183" s="10">
        <v>398</v>
      </c>
      <c r="AP183">
        <f>AO183-AO182</f>
        <v>0</v>
      </c>
      <c r="AQ183">
        <f>IFERROR(AO183/AO182,0)-1</f>
        <v>0</v>
      </c>
      <c r="AR183" s="34">
        <f>IFERROR(AO183/3.974,0)</f>
        <v>100.15098137896325</v>
      </c>
      <c r="AS183" s="10">
        <v>1105</v>
      </c>
      <c r="AT183" s="2">
        <f>AS183-AS182</f>
        <v>14</v>
      </c>
      <c r="AU183" s="2">
        <f>IFERROR(AS183/AS182,0)-1</f>
        <v>1.2832263978001857E-2</v>
      </c>
      <c r="AV183" s="34">
        <f>IFERROR(AS183/3.974,0)</f>
        <v>278.05737292400602</v>
      </c>
      <c r="AW183" s="79">
        <f>IFERROR(AS183/C183," ")</f>
        <v>1.1386704862792783E-2</v>
      </c>
      <c r="AX183" s="10">
        <v>149</v>
      </c>
      <c r="AY183">
        <f>AX183-AX182</f>
        <v>-1</v>
      </c>
      <c r="AZ183" s="22">
        <f>IFERROR(AX183/AX182,0)-1</f>
        <v>-6.6666666666667096E-3</v>
      </c>
      <c r="BA183" s="35">
        <f>IFERROR(AX183/3.974,0)</f>
        <v>37.49370910920986</v>
      </c>
      <c r="BB183" s="51">
        <f>IFERROR(AX183/C183," ")</f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>IFERROR(BC183-BC182,0)</f>
        <v>289</v>
      </c>
      <c r="BE183" s="51">
        <f>IFERROR(BC183/BC182,0)-1</f>
        <v>1.1556764106050332E-2</v>
      </c>
      <c r="BF183" s="35">
        <f>IFERROR(BC183/3.974,0)</f>
        <v>6365.3749370910919</v>
      </c>
      <c r="BG183" s="35">
        <f>IFERROR(BC183/C183," ")</f>
        <v>0.2606679513205486</v>
      </c>
      <c r="BH183" s="45">
        <v>13905</v>
      </c>
      <c r="BI183" s="48">
        <f>IFERROR((BH183-BH182), 0)</f>
        <v>191</v>
      </c>
      <c r="BJ183" s="14">
        <v>40502</v>
      </c>
      <c r="BK183" s="48">
        <f>IFERROR((BJ183-BJ182),0)</f>
        <v>286</v>
      </c>
      <c r="BL183" s="14">
        <v>29395</v>
      </c>
      <c r="BM183" s="48">
        <f>IFERROR((BL183-BL182),0)</f>
        <v>186</v>
      </c>
      <c r="BN183" s="14">
        <v>10929</v>
      </c>
      <c r="BO183" s="48">
        <f>IFERROR((BN183-BN182),0)</f>
        <v>72</v>
      </c>
      <c r="BP183" s="14">
        <v>2312</v>
      </c>
      <c r="BQ183" s="48">
        <f>IFERROR((BP183-BP182),0)</f>
        <v>3</v>
      </c>
      <c r="BR183" s="16">
        <v>20</v>
      </c>
      <c r="BS183" s="24">
        <f>IFERROR((BR183-BR182),0)</f>
        <v>0</v>
      </c>
      <c r="BT183" s="16">
        <v>108</v>
      </c>
      <c r="BU183" s="24">
        <f>IFERROR((BT183-BT182),0)</f>
        <v>1</v>
      </c>
      <c r="BV183" s="16">
        <v>450</v>
      </c>
      <c r="BW183" s="24">
        <f>IFERROR((BV183-BV182),0)</f>
        <v>0</v>
      </c>
      <c r="BX183" s="16">
        <v>986</v>
      </c>
      <c r="BY183" s="24">
        <f>IFERROR((BX183-BX182),0)</f>
        <v>5</v>
      </c>
      <c r="BZ183" s="21">
        <v>522</v>
      </c>
      <c r="CA183" s="27">
        <f>IFERROR((BZ183-BZ182),0)</f>
        <v>5</v>
      </c>
    </row>
    <row r="184" spans="1:79">
      <c r="A184" s="3">
        <v>44081</v>
      </c>
      <c r="B184" s="22">
        <v>44081</v>
      </c>
      <c r="C184" s="10">
        <v>97578</v>
      </c>
      <c r="D184">
        <f>IFERROR(C184-C183,"")</f>
        <v>535</v>
      </c>
      <c r="E184" s="10">
        <v>2099</v>
      </c>
      <c r="F184">
        <f>E184-E183</f>
        <v>13</v>
      </c>
      <c r="G184" s="10">
        <v>70247</v>
      </c>
      <c r="H184">
        <f>G184-G183</f>
        <v>586</v>
      </c>
      <c r="I184">
        <f>+IFERROR(C184-E184-G184,"")</f>
        <v>25232</v>
      </c>
      <c r="J184">
        <f>+IFERROR(I184-I183,"")</f>
        <v>-64</v>
      </c>
      <c r="K184">
        <f>+IFERROR(E184/C184,"")</f>
        <v>2.1510996331140217E-2</v>
      </c>
      <c r="L184">
        <f>+IFERROR(G184/C184,"")</f>
        <v>0.71990612638094653</v>
      </c>
      <c r="M184">
        <f>+IFERROR(I184/C184,"")</f>
        <v>0.25858287728791324</v>
      </c>
      <c r="N184" s="22">
        <f>+IFERROR(D184/C184,"")</f>
        <v>5.4827932525774248E-3</v>
      </c>
      <c r="O184">
        <f>+IFERROR(F184/E184,"")</f>
        <v>6.1934254406860413E-3</v>
      </c>
      <c r="P184">
        <f>+IFERROR(H184/G184,"")</f>
        <v>8.3419932523808842E-3</v>
      </c>
      <c r="Q184">
        <f>+IFERROR(J184/I184,"")</f>
        <v>-2.5364616360177552E-3</v>
      </c>
      <c r="R184" s="22">
        <f>+IFERROR(C184/3.974,"")</f>
        <v>24554.101660795168</v>
      </c>
      <c r="S184" s="22">
        <f>+IFERROR(E184/3.974,"")</f>
        <v>528.18319073980877</v>
      </c>
      <c r="T184" s="22">
        <f>+IFERROR(G184/3.974,"")</f>
        <v>17676.648213387016</v>
      </c>
      <c r="U184" s="22">
        <f>+IFERROR(I184/3.974,"")</f>
        <v>6349.2702566683438</v>
      </c>
      <c r="V184" s="10">
        <v>369420</v>
      </c>
      <c r="W184">
        <f>V184-V183</f>
        <v>3290</v>
      </c>
      <c r="X184" s="22">
        <f>IFERROR(W184-W183,0)</f>
        <v>-1659</v>
      </c>
      <c r="Y184" s="35">
        <f>IFERROR(V184/3.974,0)</f>
        <v>92959.235027679912</v>
      </c>
      <c r="Z184" s="10">
        <v>268294</v>
      </c>
      <c r="AA184" s="22">
        <f>Z184-Z183</f>
        <v>2755</v>
      </c>
      <c r="AB184" s="28">
        <f>IFERROR(Z184/V184,0)</f>
        <v>0.72625737642791399</v>
      </c>
      <c r="AC184" s="31">
        <f>IFERROR(AA184-AA183,0)</f>
        <v>-1456</v>
      </c>
      <c r="AD184">
        <f>V184-Z184</f>
        <v>101126</v>
      </c>
      <c r="AE184">
        <f>AD184-AD183</f>
        <v>535</v>
      </c>
      <c r="AF184" s="28">
        <f>IFERROR(AD184/V184,0)</f>
        <v>0.27374262357208595</v>
      </c>
      <c r="AG184" s="31">
        <f>IFERROR(AE184-AE183,0)</f>
        <v>-203</v>
      </c>
      <c r="AH184" s="35">
        <f>IFERROR(AE184/W184,0)</f>
        <v>0.16261398176291794</v>
      </c>
      <c r="AI184" s="35">
        <f>IFERROR(AD184/3.974,0)</f>
        <v>25446.90488173125</v>
      </c>
      <c r="AJ184" s="10">
        <v>23592</v>
      </c>
      <c r="AK184" s="22">
        <f>AJ184-AJ183</f>
        <v>-52</v>
      </c>
      <c r="AL184" s="22">
        <f>IFERROR(AJ184/AJ183,0)-1</f>
        <v>-2.1992894603282132E-3</v>
      </c>
      <c r="AM184" s="35">
        <f>IFERROR(AJ184/3.974,0)</f>
        <v>5936.5878208354297</v>
      </c>
      <c r="AN184" s="35">
        <f>IFERROR(AJ184/C184," ")</f>
        <v>0.24177581012113386</v>
      </c>
      <c r="AO184" s="10">
        <v>404</v>
      </c>
      <c r="AP184">
        <f>AO184-AO183</f>
        <v>6</v>
      </c>
      <c r="AQ184">
        <f>IFERROR(AO184/AO183,0)-1</f>
        <v>1.5075376884422065E-2</v>
      </c>
      <c r="AR184" s="35">
        <f>IFERROR(AO184/3.974,0)</f>
        <v>101.66079516859587</v>
      </c>
      <c r="AS184" s="10">
        <v>1093</v>
      </c>
      <c r="AT184" s="22">
        <f>AS184-AS183</f>
        <v>-12</v>
      </c>
      <c r="AU184" s="22">
        <f>IFERROR(AS184/AS183,0)-1</f>
        <v>-1.0859728506787292E-2</v>
      </c>
      <c r="AV184" s="35">
        <f>IFERROR(AS184/3.974,0)</f>
        <v>275.03774534474081</v>
      </c>
      <c r="AW184" s="51">
        <f>IFERROR(AS184/C184," ")</f>
        <v>1.1201295373957244E-2</v>
      </c>
      <c r="AX184" s="10">
        <v>143</v>
      </c>
      <c r="AY184">
        <f>AX184-AX183</f>
        <v>-6</v>
      </c>
      <c r="AZ184" s="22">
        <f>IFERROR(AX184/AX183,0)-1</f>
        <v>-4.0268456375838979E-2</v>
      </c>
      <c r="BA184" s="35">
        <f>IFERROR(AX184/3.974,0)</f>
        <v>35.98389531957725</v>
      </c>
      <c r="BB184" s="51">
        <f>IFERROR(AX184/C184," ")</f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>IFERROR(BC184-BC183,0)</f>
        <v>-64</v>
      </c>
      <c r="BE184" s="51">
        <f>IFERROR(BC184/BC183,0)-1</f>
        <v>-2.5300442757748565E-3</v>
      </c>
      <c r="BF184" s="35">
        <f>IFERROR(BC184/3.974,0)</f>
        <v>6349.2702566683438</v>
      </c>
      <c r="BG184" s="35">
        <f>IFERROR(BC184/C184," ")</f>
        <v>0.25858287728791324</v>
      </c>
      <c r="BH184" s="45">
        <v>14036</v>
      </c>
      <c r="BI184" s="48">
        <f>IFERROR((BH184-BH183), 0)</f>
        <v>131</v>
      </c>
      <c r="BJ184" s="14">
        <v>40625</v>
      </c>
      <c r="BK184" s="48">
        <f>IFERROR((BJ184-BJ183),0)</f>
        <v>123</v>
      </c>
      <c r="BL184" s="14">
        <v>29608</v>
      </c>
      <c r="BM184" s="48">
        <f>IFERROR((BL184-BL183),0)</f>
        <v>213</v>
      </c>
      <c r="BN184" s="14">
        <v>10995</v>
      </c>
      <c r="BO184" s="48">
        <f>IFERROR((BN184-BN183),0)</f>
        <v>66</v>
      </c>
      <c r="BP184" s="14">
        <v>2314</v>
      </c>
      <c r="BQ184" s="48">
        <f>IFERROR((BP184-BP183),0)</f>
        <v>2</v>
      </c>
      <c r="BR184" s="57">
        <v>20</v>
      </c>
      <c r="BS184" s="53">
        <f>IFERROR((BR184-BR183),0)</f>
        <v>0</v>
      </c>
      <c r="BT184" s="57">
        <v>108</v>
      </c>
      <c r="BU184" s="53">
        <f>IFERROR((BT184-BT183),0)</f>
        <v>0</v>
      </c>
      <c r="BV184" s="57">
        <v>453</v>
      </c>
      <c r="BW184" s="53">
        <f>IFERROR((BV184-BV183),0)</f>
        <v>3</v>
      </c>
      <c r="BX184" s="57">
        <v>992</v>
      </c>
      <c r="BY184" s="53">
        <f>IFERROR((BX184-BX183),0)</f>
        <v>6</v>
      </c>
      <c r="BZ184" s="21">
        <v>526</v>
      </c>
      <c r="CA184" s="27">
        <f>IFERROR((BZ184-BZ183),0)</f>
        <v>4</v>
      </c>
    </row>
    <row r="185" spans="1:79">
      <c r="A185" s="3">
        <v>44082</v>
      </c>
      <c r="B185" s="22">
        <v>44082</v>
      </c>
      <c r="C185" s="10">
        <v>98407</v>
      </c>
      <c r="D185">
        <f>IFERROR(C185-C184,"")</f>
        <v>829</v>
      </c>
      <c r="E185" s="10">
        <v>2107</v>
      </c>
      <c r="F185">
        <f>E185-E184</f>
        <v>8</v>
      </c>
      <c r="G185" s="10">
        <v>70751</v>
      </c>
      <c r="H185">
        <f>G185-G184</f>
        <v>504</v>
      </c>
      <c r="I185">
        <f>+IFERROR(C185-E185-G185,"")</f>
        <v>25549</v>
      </c>
      <c r="J185">
        <f>+IFERROR(I185-I184,"")</f>
        <v>317</v>
      </c>
      <c r="K185">
        <f>+IFERROR(E185/C185,"")</f>
        <v>2.1411078480189416E-2</v>
      </c>
      <c r="L185">
        <f>+IFERROR(G185/C185,"")</f>
        <v>0.71896308189458069</v>
      </c>
      <c r="M185">
        <f>+IFERROR(I185/C185,"")</f>
        <v>0.25962583962522989</v>
      </c>
      <c r="N185" s="22">
        <f>+IFERROR(D185/C185,"")</f>
        <v>8.4241974656274459E-3</v>
      </c>
      <c r="O185">
        <f>+IFERROR(F185/E185,"")</f>
        <v>3.7968675842429997E-3</v>
      </c>
      <c r="P185">
        <f>+IFERROR(H185/G185,"")</f>
        <v>7.1235742250992922E-3</v>
      </c>
      <c r="Q185">
        <f>+IFERROR(J185/I185,"")</f>
        <v>1.2407530627421818E-2</v>
      </c>
      <c r="R185" s="22">
        <f>+IFERROR(C185/3.974,"")</f>
        <v>24762.707599396072</v>
      </c>
      <c r="S185" s="22">
        <f>+IFERROR(E185/3.974,"")</f>
        <v>530.19627579265216</v>
      </c>
      <c r="T185" s="22">
        <f>+IFERROR(G185/3.974,"")</f>
        <v>17803.472571716153</v>
      </c>
      <c r="U185" s="22">
        <f>+IFERROR(I185/3.974,"")</f>
        <v>6429.0387518872667</v>
      </c>
      <c r="V185" s="10">
        <v>374599</v>
      </c>
      <c r="W185">
        <f>V185-V184</f>
        <v>5179</v>
      </c>
      <c r="X185" s="22">
        <f>IFERROR(W185-W184,0)</f>
        <v>1889</v>
      </c>
      <c r="Y185" s="35">
        <f>IFERROR(V185/3.974,0)</f>
        <v>94262.455963764471</v>
      </c>
      <c r="Z185" s="10">
        <v>272642</v>
      </c>
      <c r="AA185" s="2">
        <f>Z185-Z184</f>
        <v>4348</v>
      </c>
      <c r="AB185" s="29">
        <f>IFERROR(Z185/V185,0)</f>
        <v>0.72782361939033469</v>
      </c>
      <c r="AC185" s="32">
        <f>IFERROR(AA185-AA184,0)</f>
        <v>1593</v>
      </c>
      <c r="AD185">
        <f>V185-Z185</f>
        <v>101957</v>
      </c>
      <c r="AE185" s="1">
        <f>AD185-AD184</f>
        <v>831</v>
      </c>
      <c r="AF185" s="29">
        <f>IFERROR(AD185/V185,0)</f>
        <v>0.27217638060966526</v>
      </c>
      <c r="AG185" s="32">
        <f>IFERROR(AE185-AE184,0)</f>
        <v>296</v>
      </c>
      <c r="AH185" s="34">
        <f>IFERROR(AE185/W185,0)</f>
        <v>0.16045568642595096</v>
      </c>
      <c r="AI185" s="34">
        <f>IFERROR(AD185/3.974,0)</f>
        <v>25656.014091595367</v>
      </c>
      <c r="AJ185" s="10">
        <v>23827</v>
      </c>
      <c r="AK185" s="2">
        <f>AJ185-AJ184</f>
        <v>235</v>
      </c>
      <c r="AL185" s="2">
        <f>IFERROR(AJ185/AJ184,0)-1</f>
        <v>9.9610037300779108E-3</v>
      </c>
      <c r="AM185" s="34">
        <f>IFERROR(AJ185/3.974,0)</f>
        <v>5995.7221942627075</v>
      </c>
      <c r="AN185" s="34">
        <f>IFERROR(AJ185/C185," ")</f>
        <v>0.24212708445537412</v>
      </c>
      <c r="AO185" s="10">
        <v>437</v>
      </c>
      <c r="AP185">
        <f>AO185-AO184</f>
        <v>33</v>
      </c>
      <c r="AQ185">
        <f>IFERROR(AO185/AO184,0)-1</f>
        <v>8.1683168316831756E-2</v>
      </c>
      <c r="AR185" s="34">
        <f>IFERROR(AO185/3.974,0)</f>
        <v>109.96477101157524</v>
      </c>
      <c r="AS185" s="10">
        <v>1153</v>
      </c>
      <c r="AT185" s="2">
        <f>AS185-AS184</f>
        <v>60</v>
      </c>
      <c r="AU185" s="2">
        <f>IFERROR(AS185/AS184,0)-1</f>
        <v>5.4894784995425328E-2</v>
      </c>
      <c r="AV185" s="34">
        <f>IFERROR(AS185/3.974,0)</f>
        <v>290.13588324106689</v>
      </c>
      <c r="AW185" s="79">
        <f>IFERROR(AS185/C185," ")</f>
        <v>1.1716646173544565E-2</v>
      </c>
      <c r="AX185" s="10">
        <v>132</v>
      </c>
      <c r="AY185">
        <f>AX185-AX184</f>
        <v>-11</v>
      </c>
      <c r="AZ185" s="22">
        <f>IFERROR(AX185/AX184,0)-1</f>
        <v>-7.6923076923076872E-2</v>
      </c>
      <c r="BA185" s="35">
        <f>IFERROR(AX185/3.974,0)</f>
        <v>33.215903371917463</v>
      </c>
      <c r="BB185" s="51">
        <f>IFERROR(AX185/C185," ")</f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>IFERROR(BC185-BC184,0)</f>
        <v>317</v>
      </c>
      <c r="BE185" s="51">
        <f>IFERROR(BC185/BC184,0)-1</f>
        <v>1.2563411540900349E-2</v>
      </c>
      <c r="BF185" s="35">
        <f>IFERROR(BC185/3.974,0)</f>
        <v>6429.0387518872667</v>
      </c>
      <c r="BG185" s="35">
        <f>IFERROR(BC185/C185," ")</f>
        <v>0.25962583962522989</v>
      </c>
      <c r="BH185" s="45">
        <v>14244</v>
      </c>
      <c r="BI185" s="48">
        <f>IFERROR((BH185-BH184), 0)</f>
        <v>208</v>
      </c>
      <c r="BJ185" s="14">
        <v>40946</v>
      </c>
      <c r="BK185" s="48">
        <f>IFERROR((BJ185-BJ184),0)</f>
        <v>321</v>
      </c>
      <c r="BL185" s="14">
        <v>29828</v>
      </c>
      <c r="BM185" s="48">
        <f>IFERROR((BL185-BL184),0)</f>
        <v>220</v>
      </c>
      <c r="BN185" s="14">
        <v>11073</v>
      </c>
      <c r="BO185" s="48">
        <f>IFERROR((BN185-BN184),0)</f>
        <v>78</v>
      </c>
      <c r="BP185" s="14">
        <v>2316</v>
      </c>
      <c r="BQ185" s="48">
        <f>IFERROR((BP185-BP184),0)</f>
        <v>2</v>
      </c>
      <c r="BR185" s="16">
        <v>20</v>
      </c>
      <c r="BS185" s="24">
        <f>IFERROR((BR185-BR184),0)</f>
        <v>0</v>
      </c>
      <c r="BT185" s="16">
        <v>108</v>
      </c>
      <c r="BU185" s="24">
        <f>IFERROR((BT185-BT184),0)</f>
        <v>0</v>
      </c>
      <c r="BV185" s="16">
        <v>455</v>
      </c>
      <c r="BW185" s="24">
        <f>IFERROR((BV185-BV184),0)</f>
        <v>2</v>
      </c>
      <c r="BX185" s="16">
        <v>997</v>
      </c>
      <c r="BY185" s="24">
        <f>IFERROR((BX185-BX184),0)</f>
        <v>5</v>
      </c>
      <c r="BZ185" s="21">
        <v>527</v>
      </c>
      <c r="CA185" s="27">
        <f>IFERROR((BZ185-BZ184),0)</f>
        <v>1</v>
      </c>
    </row>
    <row r="186" spans="1:79">
      <c r="A186" s="3">
        <v>44083</v>
      </c>
      <c r="B186" s="22">
        <v>44083</v>
      </c>
      <c r="C186" s="10">
        <v>99042</v>
      </c>
      <c r="D186">
        <f>IFERROR(C186-C185,"")</f>
        <v>635</v>
      </c>
      <c r="E186" s="10">
        <v>2116</v>
      </c>
      <c r="F186">
        <f>E186-E185</f>
        <v>9</v>
      </c>
      <c r="G186" s="10">
        <v>71419</v>
      </c>
      <c r="H186">
        <f>G186-G185</f>
        <v>668</v>
      </c>
      <c r="I186">
        <f>+IFERROR(C186-E186-G186,"")</f>
        <v>25507</v>
      </c>
      <c r="J186">
        <f>+IFERROR(I186-I185,"")</f>
        <v>-42</v>
      </c>
      <c r="K186">
        <f>+IFERROR(E186/C186,"")</f>
        <v>2.1364673572827689E-2</v>
      </c>
      <c r="L186">
        <f>+IFERROR(G186/C186,"")</f>
        <v>0.72109811998949935</v>
      </c>
      <c r="M186">
        <f>+IFERROR(I186/C186,"")</f>
        <v>0.25753720643767292</v>
      </c>
      <c r="N186" s="22">
        <f>+IFERROR(D186/C186,"")</f>
        <v>6.4114214171765516E-3</v>
      </c>
      <c r="O186">
        <f>+IFERROR(F186/E186,"")</f>
        <v>4.2533081285444233E-3</v>
      </c>
      <c r="P186">
        <f>+IFERROR(H186/G186,"")</f>
        <v>9.3532533359470173E-3</v>
      </c>
      <c r="Q186">
        <f>+IFERROR(J186/I186,"")</f>
        <v>-1.6466068138158152E-3</v>
      </c>
      <c r="R186" s="22">
        <f>+IFERROR(C186/3.974,"")</f>
        <v>24922.496225465526</v>
      </c>
      <c r="S186" s="22">
        <f>+IFERROR(E186/3.974,"")</f>
        <v>532.46099647710116</v>
      </c>
      <c r="T186" s="22">
        <f>+IFERROR(G186/3.974,"")</f>
        <v>17971.565173628584</v>
      </c>
      <c r="U186" s="22">
        <f>+IFERROR(I186/3.974,"")</f>
        <v>6418.4700553598386</v>
      </c>
      <c r="V186" s="10">
        <v>379450</v>
      </c>
      <c r="W186">
        <f>V186-V185</f>
        <v>4851</v>
      </c>
      <c r="X186" s="22">
        <f>IFERROR(W186-W185,0)</f>
        <v>-328</v>
      </c>
      <c r="Y186" s="35">
        <f>IFERROR(V186/3.974,0)</f>
        <v>95483.140412682435</v>
      </c>
      <c r="Z186" s="10">
        <v>276858</v>
      </c>
      <c r="AA186" s="2">
        <f>Z186-Z185</f>
        <v>4216</v>
      </c>
      <c r="AB186" s="29">
        <f>IFERROR(Z186/V186,0)</f>
        <v>0.72962972723679009</v>
      </c>
      <c r="AC186" s="32">
        <f>IFERROR(AA186-AA185,0)</f>
        <v>-132</v>
      </c>
      <c r="AD186">
        <f>V186-Z186</f>
        <v>102592</v>
      </c>
      <c r="AE186" s="1">
        <f>AD186-AD185</f>
        <v>635</v>
      </c>
      <c r="AF186" s="29">
        <f>IFERROR(AD186/V186,0)</f>
        <v>0.27037027276320991</v>
      </c>
      <c r="AG186" s="32">
        <f>IFERROR(AE186-AE185,0)</f>
        <v>-196</v>
      </c>
      <c r="AH186" s="34">
        <f>IFERROR(AE186/W186,0)</f>
        <v>0.13090084518655948</v>
      </c>
      <c r="AI186" s="34">
        <f>IFERROR(AD186/3.974,0)</f>
        <v>25815.802717664821</v>
      </c>
      <c r="AJ186" s="10">
        <v>23855</v>
      </c>
      <c r="AK186" s="2">
        <f>AJ186-AJ185</f>
        <v>28</v>
      </c>
      <c r="AL186" s="2">
        <f>IFERROR(AJ186/AJ185,0)-1</f>
        <v>1.1751374491124622E-3</v>
      </c>
      <c r="AM186" s="34">
        <f>IFERROR(AJ186/3.974,0)</f>
        <v>6002.7679919476595</v>
      </c>
      <c r="AN186" s="34">
        <f>IFERROR(AJ186/C186," ")</f>
        <v>0.24085741402637265</v>
      </c>
      <c r="AO186" s="10">
        <v>376</v>
      </c>
      <c r="AP186">
        <f>AO186-AO185</f>
        <v>-61</v>
      </c>
      <c r="AQ186">
        <f>IFERROR(AO186/AO185,0)-1</f>
        <v>-0.13958810068649885</v>
      </c>
      <c r="AR186" s="34">
        <f>IFERROR(AO186/3.974,0)</f>
        <v>94.614997483643677</v>
      </c>
      <c r="AS186" s="10">
        <v>1142</v>
      </c>
      <c r="AT186" s="2">
        <f>AS186-AS185</f>
        <v>-11</v>
      </c>
      <c r="AU186" s="2">
        <f>IFERROR(AS186/AS185,0)-1</f>
        <v>-9.540329575021711E-3</v>
      </c>
      <c r="AV186" s="34">
        <f>IFERROR(AS186/3.974,0)</f>
        <v>287.36789129340713</v>
      </c>
      <c r="AW186" s="79">
        <f>IFERROR(AS186/C186," ")</f>
        <v>1.1530461824276569E-2</v>
      </c>
      <c r="AX186" s="10">
        <v>134</v>
      </c>
      <c r="AY186">
        <f>AX186-AX185</f>
        <v>2</v>
      </c>
      <c r="AZ186" s="22">
        <f>IFERROR(AX186/AX185,0)-1</f>
        <v>1.5151515151515138E-2</v>
      </c>
      <c r="BA186" s="35">
        <f>IFERROR(AX186/3.974,0)</f>
        <v>33.719174635128333</v>
      </c>
      <c r="BB186" s="51">
        <f>IFERROR(AX186/C186," ")</f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>IFERROR(BC186-BC185,0)</f>
        <v>-42</v>
      </c>
      <c r="BE186" s="51">
        <f>IFERROR(BC186/BC185,0)-1</f>
        <v>-1.6438999569454715E-3</v>
      </c>
      <c r="BF186" s="35">
        <f>IFERROR(BC186/3.974,0)</f>
        <v>6418.4700553598386</v>
      </c>
      <c r="BG186" s="35">
        <f>IFERROR(BC186/C186," ")</f>
        <v>0.25753720643767292</v>
      </c>
      <c r="BH186" s="45">
        <v>14390</v>
      </c>
      <c r="BI186" s="48">
        <f>IFERROR((BH186-BH185), 0)</f>
        <v>146</v>
      </c>
      <c r="BJ186" s="14">
        <v>41181</v>
      </c>
      <c r="BK186" s="48">
        <f>IFERROR((BJ186-BJ185),0)</f>
        <v>235</v>
      </c>
      <c r="BL186" s="14">
        <v>30037</v>
      </c>
      <c r="BM186" s="48">
        <f>IFERROR((BL186-BL185),0)</f>
        <v>209</v>
      </c>
      <c r="BN186" s="14">
        <v>11113</v>
      </c>
      <c r="BO186" s="48">
        <f>IFERROR((BN186-BN185),0)</f>
        <v>40</v>
      </c>
      <c r="BP186" s="14">
        <v>2321</v>
      </c>
      <c r="BQ186" s="48">
        <f>IFERROR((BP186-BP185),0)</f>
        <v>5</v>
      </c>
      <c r="BR186" s="16">
        <v>20</v>
      </c>
      <c r="BS186" s="24">
        <f>IFERROR((BR186-BR185),0)</f>
        <v>0</v>
      </c>
      <c r="BT186" s="16">
        <v>108</v>
      </c>
      <c r="BU186" s="24">
        <f>IFERROR((BT186-BT185),0)</f>
        <v>0</v>
      </c>
      <c r="BV186" s="16">
        <v>460</v>
      </c>
      <c r="BW186" s="24">
        <f>IFERROR((BV186-BV185),0)</f>
        <v>5</v>
      </c>
      <c r="BX186" s="16">
        <v>999</v>
      </c>
      <c r="BY186" s="24">
        <f>IFERROR((BX186-BX185),0)</f>
        <v>2</v>
      </c>
      <c r="BZ186" s="21">
        <v>529</v>
      </c>
      <c r="CA186" s="27">
        <f>IFERROR((BZ186-BZ185),0)</f>
        <v>2</v>
      </c>
    </row>
    <row r="187" spans="1:79">
      <c r="A187" s="3">
        <v>44084</v>
      </c>
      <c r="B187" s="22">
        <v>44084</v>
      </c>
      <c r="C187" s="10">
        <v>99715</v>
      </c>
      <c r="D187">
        <f>IFERROR(C187-C186,"")</f>
        <v>673</v>
      </c>
      <c r="E187" s="10">
        <v>2127</v>
      </c>
      <c r="F187">
        <f>E187-E186</f>
        <v>11</v>
      </c>
      <c r="G187" s="10">
        <v>72203</v>
      </c>
      <c r="H187">
        <f>G187-G186</f>
        <v>784</v>
      </c>
      <c r="I187">
        <f>+IFERROR(C187-E187-G187,"")</f>
        <v>25385</v>
      </c>
      <c r="J187">
        <f>+IFERROR(I187-I186,"")</f>
        <v>-122</v>
      </c>
      <c r="K187">
        <f>+IFERROR(E187/C187,"")</f>
        <v>2.1330792759364187E-2</v>
      </c>
      <c r="L187">
        <f>+IFERROR(G187/C187,"")</f>
        <v>0.72409366695080979</v>
      </c>
      <c r="M187">
        <f>+IFERROR(I187/C187,"")</f>
        <v>0.25457554028982599</v>
      </c>
      <c r="N187" s="22">
        <f>+IFERROR(D187/C187,"")</f>
        <v>6.7492353206638923E-3</v>
      </c>
      <c r="O187">
        <f>+IFERROR(F187/E187,"")</f>
        <v>5.171603196991067E-3</v>
      </c>
      <c r="P187">
        <f>+IFERROR(H187/G187,"")</f>
        <v>1.0858274586928521E-2</v>
      </c>
      <c r="Q187">
        <f>+IFERROR(J187/I187,"")</f>
        <v>-4.8059877880638176E-3</v>
      </c>
      <c r="R187" s="22">
        <f>+IFERROR(C187/3.974,"")</f>
        <v>25091.847005535983</v>
      </c>
      <c r="S187" s="22">
        <f>+IFERROR(E187/3.974,"")</f>
        <v>535.22898842476093</v>
      </c>
      <c r="T187" s="22">
        <f>+IFERROR(G187/3.974,"")</f>
        <v>18168.847508807245</v>
      </c>
      <c r="U187" s="22">
        <f>+IFERROR(I187/3.974,"")</f>
        <v>6387.7705083039755</v>
      </c>
      <c r="V187" s="10">
        <v>384525</v>
      </c>
      <c r="W187">
        <f>V187-V186</f>
        <v>5075</v>
      </c>
      <c r="X187" s="22">
        <f>IFERROR(W187-W186,0)</f>
        <v>224</v>
      </c>
      <c r="Y187" s="35">
        <f>IFERROR(V187/3.974,0)</f>
        <v>96760.191243080015</v>
      </c>
      <c r="Z187" s="10">
        <v>281260</v>
      </c>
      <c r="AA187" s="2">
        <f>Z187-Z186</f>
        <v>4402</v>
      </c>
      <c r="AB187" s="29">
        <f>IFERROR(Z187/V187,0)</f>
        <v>0.73144789025420975</v>
      </c>
      <c r="AC187" s="32">
        <f>IFERROR(AA187-AA186,0)</f>
        <v>186</v>
      </c>
      <c r="AD187">
        <f>V187-Z187</f>
        <v>103265</v>
      </c>
      <c r="AE187" s="1">
        <f>AD187-AD186</f>
        <v>673</v>
      </c>
      <c r="AF187" s="29">
        <f>IFERROR(AD187/V187,0)</f>
        <v>0.26855210974579025</v>
      </c>
      <c r="AG187" s="32">
        <f>IFERROR(AE187-AE186,0)</f>
        <v>38</v>
      </c>
      <c r="AH187" s="34">
        <f>IFERROR(AE187/W187,0)</f>
        <v>0.13261083743842364</v>
      </c>
      <c r="AI187" s="34">
        <f>IFERROR(AD187/3.974,0)</f>
        <v>25985.153497735279</v>
      </c>
      <c r="AJ187" s="10">
        <v>23710</v>
      </c>
      <c r="AK187" s="2">
        <f>AJ187-AJ186</f>
        <v>-145</v>
      </c>
      <c r="AL187" s="2">
        <f>IFERROR(AJ187/AJ186,0)-1</f>
        <v>-6.0783902745755736E-3</v>
      </c>
      <c r="AM187" s="34">
        <f>IFERROR(AJ187/3.974,0)</f>
        <v>5966.2808253648718</v>
      </c>
      <c r="AN187" s="34">
        <f>IFERROR(AJ187/C187," ")</f>
        <v>0.23777766634909492</v>
      </c>
      <c r="AO187" s="10">
        <v>398</v>
      </c>
      <c r="AP187">
        <f>AO187-AO186</f>
        <v>22</v>
      </c>
      <c r="AQ187">
        <f>IFERROR(AO187/AO186,0)-1</f>
        <v>5.8510638297872397E-2</v>
      </c>
      <c r="AR187" s="34">
        <f>IFERROR(AO187/3.974,0)</f>
        <v>100.15098137896325</v>
      </c>
      <c r="AS187" s="10">
        <v>1142</v>
      </c>
      <c r="AT187" s="2">
        <f>AS187-AS186</f>
        <v>0</v>
      </c>
      <c r="AU187" s="2">
        <f>IFERROR(AS187/AS186,0)-1</f>
        <v>0</v>
      </c>
      <c r="AV187" s="34">
        <f>IFERROR(AS187/3.974,0)</f>
        <v>287.36789129340713</v>
      </c>
      <c r="AW187" s="79">
        <f>IFERROR(AS187/C187," ")</f>
        <v>1.1452640024068596E-2</v>
      </c>
      <c r="AX187" s="10">
        <v>135</v>
      </c>
      <c r="AY187">
        <f>AX187-AX186</f>
        <v>1</v>
      </c>
      <c r="AZ187" s="22">
        <f>IFERROR(AX187/AX186,0)-1</f>
        <v>7.4626865671640896E-3</v>
      </c>
      <c r="BA187" s="35">
        <f>IFERROR(AX187/3.974,0)</f>
        <v>33.970810266733771</v>
      </c>
      <c r="BB187" s="51">
        <f>IFERROR(AX187/C187," ")</f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>IFERROR(BC187-BC186,0)</f>
        <v>-122</v>
      </c>
      <c r="BE187" s="51">
        <f>IFERROR(BC187/BC186,0)-1</f>
        <v>-4.783000744893573E-3</v>
      </c>
      <c r="BF187" s="35">
        <f>IFERROR(BC187/3.974,0)</f>
        <v>6387.7705083039755</v>
      </c>
      <c r="BG187" s="35">
        <f>IFERROR(BC187/C187," ")</f>
        <v>0.25457554028982599</v>
      </c>
      <c r="BH187" s="45">
        <v>14539</v>
      </c>
      <c r="BI187" s="48">
        <f>IFERROR((BH187-BH186), 0)</f>
        <v>149</v>
      </c>
      <c r="BJ187" s="14">
        <v>41474</v>
      </c>
      <c r="BK187" s="48">
        <f>IFERROR((BJ187-BJ186),0)</f>
        <v>293</v>
      </c>
      <c r="BL187" s="14">
        <v>30200</v>
      </c>
      <c r="BM187" s="48">
        <f>IFERROR((BL187-BL186),0)</f>
        <v>163</v>
      </c>
      <c r="BN187" s="14">
        <v>11177</v>
      </c>
      <c r="BO187" s="48">
        <f>IFERROR((BN187-BN186),0)</f>
        <v>64</v>
      </c>
      <c r="BP187" s="14">
        <v>2325</v>
      </c>
      <c r="BQ187" s="48">
        <f>IFERROR((BP187-BP186),0)</f>
        <v>4</v>
      </c>
      <c r="BR187" s="16">
        <v>20</v>
      </c>
      <c r="BS187" s="24">
        <f>IFERROR((BR187-BR186),0)</f>
        <v>0</v>
      </c>
      <c r="BT187" s="16">
        <v>109</v>
      </c>
      <c r="BU187" s="24">
        <f>IFERROR((BT187-BT186),0)</f>
        <v>1</v>
      </c>
      <c r="BV187" s="16">
        <v>460</v>
      </c>
      <c r="BW187" s="24">
        <f>IFERROR((BV187-BV186),0)</f>
        <v>0</v>
      </c>
      <c r="BX187" s="16">
        <v>1008</v>
      </c>
      <c r="BY187" s="24">
        <f>IFERROR((BX187-BX186),0)</f>
        <v>9</v>
      </c>
      <c r="BZ187" s="21">
        <v>530</v>
      </c>
      <c r="CA187" s="27">
        <f>IFERROR((BZ187-BZ186),0)</f>
        <v>1</v>
      </c>
    </row>
    <row r="188" spans="1:79">
      <c r="A188" s="3">
        <v>44085</v>
      </c>
      <c r="B188" s="22">
        <v>44085</v>
      </c>
      <c r="C188" s="10">
        <v>100330</v>
      </c>
      <c r="D188">
        <f>IFERROR(C188-C187,"")</f>
        <v>615</v>
      </c>
      <c r="E188" s="10">
        <v>2140</v>
      </c>
      <c r="F188">
        <f>E188-E187</f>
        <v>13</v>
      </c>
      <c r="G188" s="10">
        <v>72858</v>
      </c>
      <c r="H188">
        <f>G188-G187</f>
        <v>655</v>
      </c>
      <c r="I188">
        <f>+IFERROR(C188-E188-G188,"")</f>
        <v>25332</v>
      </c>
      <c r="J188">
        <f>+IFERROR(I188-I187,"")</f>
        <v>-53</v>
      </c>
      <c r="K188">
        <f>+IFERROR(E188/C188,"")</f>
        <v>2.1329612279477723E-2</v>
      </c>
      <c r="L188">
        <f>+IFERROR(G188/C188,"")</f>
        <v>0.72618359413934019</v>
      </c>
      <c r="M188">
        <f>+IFERROR(I188/C188,"")</f>
        <v>0.25248679358118209</v>
      </c>
      <c r="N188" s="22">
        <f>+IFERROR(D188/C188,"")</f>
        <v>6.1297717532143928E-3</v>
      </c>
      <c r="O188">
        <f>+IFERROR(F188/E188,"")</f>
        <v>6.0747663551401869E-3</v>
      </c>
      <c r="P188">
        <f>+IFERROR(H188/G188,"")</f>
        <v>8.9900903126629884E-3</v>
      </c>
      <c r="Q188">
        <f>+IFERROR(J188/I188,"")</f>
        <v>-2.0922153797568294E-3</v>
      </c>
      <c r="R188" s="22">
        <f>+IFERROR(C188/3.974,"")</f>
        <v>25246.602918973324</v>
      </c>
      <c r="S188" s="22">
        <f>+IFERROR(E188/3.974,"")</f>
        <v>538.50025163563157</v>
      </c>
      <c r="T188" s="22">
        <f>+IFERROR(G188/3.974,"")</f>
        <v>18333.668847508805</v>
      </c>
      <c r="U188" s="22">
        <f>+IFERROR(I188/3.974,"")</f>
        <v>6374.4338198288879</v>
      </c>
      <c r="V188" s="10">
        <v>389532</v>
      </c>
      <c r="W188">
        <f>V188-V187</f>
        <v>5007</v>
      </c>
      <c r="X188" s="22">
        <f>IFERROR(W188-W187,0)</f>
        <v>-68</v>
      </c>
      <c r="Y188" s="35">
        <f>IFERROR(V188/3.974,0)</f>
        <v>98020.130850528425</v>
      </c>
      <c r="Z188" s="10">
        <v>285652</v>
      </c>
      <c r="AA188" s="2">
        <f>Z188-Z187</f>
        <v>4392</v>
      </c>
      <c r="AB188" s="29">
        <f>IFERROR(Z188/V188,0)</f>
        <v>0.73332101085405055</v>
      </c>
      <c r="AC188" s="32">
        <f>IFERROR(AA188-AA187,0)</f>
        <v>-10</v>
      </c>
      <c r="AD188">
        <f>V188-Z188</f>
        <v>103880</v>
      </c>
      <c r="AE188" s="1">
        <f>AD188-AD187</f>
        <v>615</v>
      </c>
      <c r="AF188" s="29">
        <f>IFERROR(AD188/V188,0)</f>
        <v>0.26667898914594951</v>
      </c>
      <c r="AG188" s="32">
        <f>IFERROR(AE188-AE187,0)</f>
        <v>-58</v>
      </c>
      <c r="AH188" s="34">
        <f>IFERROR(AE188/W188,0)</f>
        <v>0.12282804074295986</v>
      </c>
      <c r="AI188" s="34">
        <f>IFERROR(AD188/3.974,0)</f>
        <v>26139.909411172619</v>
      </c>
      <c r="AJ188" s="10">
        <v>23566</v>
      </c>
      <c r="AK188" s="2">
        <f>AJ188-AJ187</f>
        <v>-144</v>
      </c>
      <c r="AL188" s="2">
        <f>IFERROR(AJ188/AJ187,0)-1</f>
        <v>-6.0733867566428179E-3</v>
      </c>
      <c r="AM188" s="34">
        <f>IFERROR(AJ188/3.974,0)</f>
        <v>5930.0452944136887</v>
      </c>
      <c r="AN188" s="34">
        <f>IFERROR(AJ188/C188," ")</f>
        <v>0.23488487989634207</v>
      </c>
      <c r="AO188" s="10">
        <v>465</v>
      </c>
      <c r="AP188">
        <f>AO188-AO187</f>
        <v>67</v>
      </c>
      <c r="AQ188">
        <f>IFERROR(AO188/AO187,0)-1</f>
        <v>0.16834170854271346</v>
      </c>
      <c r="AR188" s="34">
        <f>IFERROR(AO188/3.974,0)</f>
        <v>117.01056869652743</v>
      </c>
      <c r="AS188" s="10">
        <v>1132</v>
      </c>
      <c r="AT188" s="2">
        <f>AS188-AS187</f>
        <v>-10</v>
      </c>
      <c r="AU188" s="2">
        <f>IFERROR(AS188/AS187,0)-1</f>
        <v>-8.7565674255691839E-3</v>
      </c>
      <c r="AV188" s="34">
        <f>IFERROR(AS188/3.974,0)</f>
        <v>284.8515349773528</v>
      </c>
      <c r="AW188" s="79">
        <f>IFERROR(AS188/C188," ")</f>
        <v>1.1282766869331207E-2</v>
      </c>
      <c r="AX188" s="10">
        <v>169</v>
      </c>
      <c r="AY188">
        <f>AX188-AX187</f>
        <v>34</v>
      </c>
      <c r="AZ188" s="22">
        <f>IFERROR(AX188/AX187,0)-1</f>
        <v>0.25185185185185177</v>
      </c>
      <c r="BA188" s="35">
        <f>IFERROR(AX188/3.974,0)</f>
        <v>42.526421741318572</v>
      </c>
      <c r="BB188" s="51">
        <f>IFERROR(AX188/C188," ")</f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>IFERROR(BC188-BC187,0)</f>
        <v>-53</v>
      </c>
      <c r="BE188" s="51">
        <f>IFERROR(BC188/BC187,0)-1</f>
        <v>-2.087847153831035E-3</v>
      </c>
      <c r="BF188" s="35">
        <f>IFERROR(BC188/3.974,0)</f>
        <v>6374.4338198288879</v>
      </c>
      <c r="BG188" s="35">
        <f>IFERROR(BC188/C188," ")</f>
        <v>0.25248679358118209</v>
      </c>
      <c r="BH188" s="45">
        <v>14647</v>
      </c>
      <c r="BI188" s="48">
        <f>IFERROR((BH188-BH187), 0)</f>
        <v>108</v>
      </c>
      <c r="BJ188" s="14">
        <v>41735</v>
      </c>
      <c r="BK188" s="48">
        <f>IFERROR((BJ188-BJ187),0)</f>
        <v>261</v>
      </c>
      <c r="BL188" s="14">
        <v>30371</v>
      </c>
      <c r="BM188" s="48">
        <f>IFERROR((BL188-BL187),0)</f>
        <v>171</v>
      </c>
      <c r="BN188" s="14">
        <v>11249</v>
      </c>
      <c r="BO188" s="48">
        <f>IFERROR((BN188-BN187),0)</f>
        <v>72</v>
      </c>
      <c r="BP188" s="14">
        <v>2328</v>
      </c>
      <c r="BQ188" s="48">
        <f>IFERROR((BP188-BP187),0)</f>
        <v>3</v>
      </c>
      <c r="BR188" s="16">
        <v>20</v>
      </c>
      <c r="BS188" s="24">
        <f>IFERROR((BR188-BR187),0)</f>
        <v>0</v>
      </c>
      <c r="BT188" s="16">
        <v>110</v>
      </c>
      <c r="BU188" s="24">
        <f>IFERROR((BT188-BT187),0)</f>
        <v>1</v>
      </c>
      <c r="BV188" s="16">
        <v>462</v>
      </c>
      <c r="BW188" s="24">
        <f>IFERROR((BV188-BV187),0)</f>
        <v>2</v>
      </c>
      <c r="BX188" s="16">
        <v>1013</v>
      </c>
      <c r="BY188" s="24">
        <f>IFERROR((BX188-BX187),0)</f>
        <v>5</v>
      </c>
      <c r="BZ188" s="21">
        <v>535</v>
      </c>
      <c r="CA188" s="27">
        <f>IFERROR((BZ188-BZ187),0)</f>
        <v>5</v>
      </c>
    </row>
    <row r="189" spans="1:79">
      <c r="A189" s="3">
        <v>44086</v>
      </c>
      <c r="B189" s="22">
        <v>44086</v>
      </c>
      <c r="C189" s="10">
        <v>101041</v>
      </c>
      <c r="D189">
        <f>IFERROR(C189-C188,"")</f>
        <v>711</v>
      </c>
      <c r="E189" s="10">
        <v>2155</v>
      </c>
      <c r="F189">
        <f>E189-E188</f>
        <v>15</v>
      </c>
      <c r="G189" s="10">
        <v>73476</v>
      </c>
      <c r="H189">
        <f>G189-G188</f>
        <v>618</v>
      </c>
      <c r="I189">
        <f>+IFERROR(C189-E189-G189,"")</f>
        <v>25410</v>
      </c>
      <c r="J189">
        <f>+IFERROR(I189-I188,"")</f>
        <v>78</v>
      </c>
      <c r="K189">
        <f>+IFERROR(E189/C189,"")</f>
        <v>2.132797577221128E-2</v>
      </c>
      <c r="L189">
        <f>+IFERROR(G189/C189,"")</f>
        <v>0.72718995259350161</v>
      </c>
      <c r="M189">
        <f>+IFERROR(I189/C189,"")</f>
        <v>0.2514820716342871</v>
      </c>
      <c r="N189" s="22">
        <f>+IFERROR(D189/C189,"")</f>
        <v>7.0367474589523062E-3</v>
      </c>
      <c r="O189">
        <f>+IFERROR(F189/E189,"")</f>
        <v>6.9605568445475635E-3</v>
      </c>
      <c r="P189">
        <f>+IFERROR(H189/G189,"")</f>
        <v>8.4109096847950343E-3</v>
      </c>
      <c r="Q189">
        <f>+IFERROR(J189/I189,"")</f>
        <v>3.0696576151121604E-3</v>
      </c>
      <c r="R189" s="22">
        <f>+IFERROR(C189/3.974,"")</f>
        <v>25425.515853044792</v>
      </c>
      <c r="S189" s="22">
        <f>+IFERROR(E189/3.974,"")</f>
        <v>542.27478610971309</v>
      </c>
      <c r="T189" s="22">
        <f>+IFERROR(G189/3.974,"")</f>
        <v>18489.179667840966</v>
      </c>
      <c r="U189" s="22">
        <f>+IFERROR(I189/3.974,"")</f>
        <v>6394.061399094111</v>
      </c>
      <c r="V189" s="10">
        <v>394728</v>
      </c>
      <c r="W189">
        <f>V189-V188</f>
        <v>5196</v>
      </c>
      <c r="X189" s="22">
        <f>IFERROR(W189-W188,0)</f>
        <v>189</v>
      </c>
      <c r="Y189" s="35">
        <f>IFERROR(V189/3.974,0)</f>
        <v>99327.629592350277</v>
      </c>
      <c r="Z189" s="10">
        <v>290137</v>
      </c>
      <c r="AA189" s="22">
        <f>Z189-Z188</f>
        <v>4485</v>
      </c>
      <c r="AB189" s="28">
        <f>IFERROR(Z189/V189,0)</f>
        <v>0.73503019800976876</v>
      </c>
      <c r="AC189" s="31">
        <f>IFERROR(AA189-AA188,0)</f>
        <v>93</v>
      </c>
      <c r="AD189">
        <f>V189-Z189</f>
        <v>104591</v>
      </c>
      <c r="AE189">
        <f>AD189-AD188</f>
        <v>711</v>
      </c>
      <c r="AF189" s="28">
        <f>IFERROR(AD189/V189,0)</f>
        <v>0.26496980199023124</v>
      </c>
      <c r="AG189" s="31">
        <f>IFERROR(AE189-AE188,0)</f>
        <v>96</v>
      </c>
      <c r="AH189" s="35">
        <f>IFERROR(AE189/W189,0)</f>
        <v>0.13683602771362588</v>
      </c>
      <c r="AI189" s="35">
        <f>IFERROR(AD189/3.974,0)</f>
        <v>26318.822345244087</v>
      </c>
      <c r="AJ189" s="10">
        <v>23579</v>
      </c>
      <c r="AK189" s="22">
        <f>AJ189-AJ188</f>
        <v>13</v>
      </c>
      <c r="AL189" s="22">
        <f>IFERROR(AJ189/AJ188,0)-1</f>
        <v>5.5164219638470513E-4</v>
      </c>
      <c r="AM189" s="35">
        <f>IFERROR(AJ189/3.974,0)</f>
        <v>5933.3165576245592</v>
      </c>
      <c r="AN189" s="35">
        <f>IFERROR(AJ189/C189," ")</f>
        <v>0.23336071495729457</v>
      </c>
      <c r="AO189" s="10">
        <v>555</v>
      </c>
      <c r="AP189">
        <f>AO189-AO188</f>
        <v>90</v>
      </c>
      <c r="AQ189">
        <f>IFERROR(AO189/AO188,0)-1</f>
        <v>0.19354838709677424</v>
      </c>
      <c r="AR189" s="35">
        <f>IFERROR(AO189/3.974,0)</f>
        <v>139.6577755410166</v>
      </c>
      <c r="AS189" s="10">
        <v>1118</v>
      </c>
      <c r="AT189" s="22">
        <f>AS189-AS188</f>
        <v>-14</v>
      </c>
      <c r="AU189" s="22">
        <f>IFERROR(AS189/AS188,0)-1</f>
        <v>-1.2367491166077715E-2</v>
      </c>
      <c r="AV189" s="35">
        <f>IFERROR(AS189/3.974,0)</f>
        <v>281.32863613487666</v>
      </c>
      <c r="AW189" s="51">
        <f>IFERROR(AS189/C189," ")</f>
        <v>1.1064815273007986E-2</v>
      </c>
      <c r="AX189" s="10">
        <v>158</v>
      </c>
      <c r="AY189">
        <f>AX189-AX188</f>
        <v>-11</v>
      </c>
      <c r="AZ189" s="22">
        <f>IFERROR(AX189/AX188,0)-1</f>
        <v>-6.5088757396449703E-2</v>
      </c>
      <c r="BA189" s="35">
        <f>IFERROR(AX189/3.974,0)</f>
        <v>39.758429793658777</v>
      </c>
      <c r="BB189" s="51">
        <f>IFERROR(AX189/C189," ")</f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>IFERROR(BC189-BC188,0)</f>
        <v>78</v>
      </c>
      <c r="BE189" s="51">
        <f>IFERROR(BC189/BC188,0)-1</f>
        <v>3.0791094268118879E-3</v>
      </c>
      <c r="BF189" s="35">
        <f>IFERROR(BC189/3.974,0)</f>
        <v>6394.061399094111</v>
      </c>
      <c r="BG189" s="35">
        <f>IFERROR(BC189/C189," ")</f>
        <v>0.2514820716342871</v>
      </c>
      <c r="BH189" s="45">
        <v>14760</v>
      </c>
      <c r="BI189" s="48">
        <f>IFERROR((BH189-BH188), 0)</f>
        <v>113</v>
      </c>
      <c r="BJ189" s="14">
        <v>42056</v>
      </c>
      <c r="BK189" s="48">
        <f>IFERROR((BJ189-BJ188),0)</f>
        <v>321</v>
      </c>
      <c r="BL189" s="14">
        <v>30571</v>
      </c>
      <c r="BM189" s="48">
        <f>IFERROR((BL189-BL188),0)</f>
        <v>200</v>
      </c>
      <c r="BN189" s="14">
        <v>11324</v>
      </c>
      <c r="BO189" s="48">
        <f>IFERROR((BN189-BN188),0)</f>
        <v>75</v>
      </c>
      <c r="BP189" s="14">
        <v>2330</v>
      </c>
      <c r="BQ189" s="48">
        <f>IFERROR((BP189-BP188),0)</f>
        <v>2</v>
      </c>
      <c r="BR189" s="57">
        <v>20</v>
      </c>
      <c r="BS189" s="53">
        <f>IFERROR((BR189-BR188),0)</f>
        <v>0</v>
      </c>
      <c r="BT189" s="57">
        <v>111</v>
      </c>
      <c r="BU189" s="53">
        <f>IFERROR((BT189-BT188),0)</f>
        <v>1</v>
      </c>
      <c r="BV189" s="57">
        <v>466</v>
      </c>
      <c r="BW189" s="53">
        <f>IFERROR((BV189-BV188),0)</f>
        <v>4</v>
      </c>
      <c r="BX189" s="57">
        <v>1017</v>
      </c>
      <c r="BY189" s="53">
        <f>IFERROR((BX189-BX188),0)</f>
        <v>4</v>
      </c>
      <c r="BZ189" s="21">
        <v>541</v>
      </c>
      <c r="CA189" s="27">
        <f>IFERROR((BZ189-BZ188),0)</f>
        <v>6</v>
      </c>
    </row>
    <row r="190" spans="1:79">
      <c r="A190" s="3">
        <v>44087</v>
      </c>
      <c r="B190" s="22">
        <v>44087</v>
      </c>
      <c r="C190" s="10">
        <v>101745</v>
      </c>
      <c r="D190">
        <f>IFERROR(C190-C189,"")</f>
        <v>704</v>
      </c>
      <c r="E190" s="10">
        <v>2166</v>
      </c>
      <c r="F190">
        <f>E190-E189</f>
        <v>11</v>
      </c>
      <c r="G190" s="10">
        <v>74107</v>
      </c>
      <c r="H190">
        <f>G190-G189</f>
        <v>631</v>
      </c>
      <c r="I190">
        <f>+IFERROR(C190-E190-G190,"")</f>
        <v>25472</v>
      </c>
      <c r="J190">
        <f>+IFERROR(I190-I189,"")</f>
        <v>62</v>
      </c>
      <c r="K190">
        <f>+IFERROR(E190/C190,"")</f>
        <v>2.1288515406162466E-2</v>
      </c>
      <c r="L190">
        <f>+IFERROR(G190/C190,"")</f>
        <v>0.72836011597621508</v>
      </c>
      <c r="M190">
        <f>+IFERROR(I190/C190,"")</f>
        <v>0.25035136861762247</v>
      </c>
      <c r="N190" s="22">
        <f>+IFERROR(D190/C190,"")</f>
        <v>6.9192589316428325E-3</v>
      </c>
      <c r="O190">
        <f>+IFERROR(F190/E190,"")</f>
        <v>5.0784856879039705E-3</v>
      </c>
      <c r="P190">
        <f>+IFERROR(H190/G190,"")</f>
        <v>8.514715209089559E-3</v>
      </c>
      <c r="Q190">
        <f>+IFERROR(J190/I190,"")</f>
        <v>2.4340452261306534E-3</v>
      </c>
      <c r="R190" s="22">
        <f>+IFERROR(C190/3.974,"")</f>
        <v>25602.667337695017</v>
      </c>
      <c r="S190" s="22">
        <f>+IFERROR(E190/3.974,"")</f>
        <v>545.04277805737286</v>
      </c>
      <c r="T190" s="22">
        <f>+IFERROR(G190/3.974,"")</f>
        <v>18647.961751383995</v>
      </c>
      <c r="U190" s="22">
        <f>+IFERROR(I190/3.974,"")</f>
        <v>6409.6628082536481</v>
      </c>
      <c r="V190" s="10">
        <v>399197</v>
      </c>
      <c r="W190">
        <f>V190-V189</f>
        <v>4469</v>
      </c>
      <c r="X190" s="22">
        <f>IFERROR(W190-W189,0)</f>
        <v>-727</v>
      </c>
      <c r="Y190" s="35">
        <f>IFERROR(V190/3.974,0)</f>
        <v>100452.18922999497</v>
      </c>
      <c r="Z190" s="10">
        <v>293902</v>
      </c>
      <c r="AA190" s="2">
        <f>Z190-Z189</f>
        <v>3765</v>
      </c>
      <c r="AB190" s="29">
        <f>IFERROR(Z190/V190,0)</f>
        <v>0.73623298772285362</v>
      </c>
      <c r="AC190" s="32">
        <f>IFERROR(AA190-AA189,0)</f>
        <v>-720</v>
      </c>
      <c r="AD190">
        <f>V190-Z190</f>
        <v>105295</v>
      </c>
      <c r="AE190" s="1">
        <f>AD190-AD189</f>
        <v>704</v>
      </c>
      <c r="AF190" s="29">
        <f>IFERROR(AD190/V190,0)</f>
        <v>0.26376701227714638</v>
      </c>
      <c r="AG190" s="32">
        <f>IFERROR(AE190-AE189,0)</f>
        <v>-7</v>
      </c>
      <c r="AH190" s="34">
        <f>IFERROR(AE190/W190,0)</f>
        <v>0.15752964869098232</v>
      </c>
      <c r="AI190" s="34">
        <f>IFERROR(AD190/3.974,0)</f>
        <v>26495.973829894312</v>
      </c>
      <c r="AJ190" s="10">
        <v>23610</v>
      </c>
      <c r="AK190" s="2">
        <f>AJ190-AJ189</f>
        <v>31</v>
      </c>
      <c r="AL190" s="2">
        <f>IFERROR(AJ190/AJ189,0)-1</f>
        <v>1.3147292081936435E-3</v>
      </c>
      <c r="AM190" s="34">
        <f>IFERROR(AJ190/3.974,0)</f>
        <v>5941.1172622043277</v>
      </c>
      <c r="AN190" s="34">
        <f>IFERROR(AJ190/C190," ")</f>
        <v>0.23205071502285124</v>
      </c>
      <c r="AO190" s="10">
        <v>590</v>
      </c>
      <c r="AP190">
        <f>AO190-AO189</f>
        <v>35</v>
      </c>
      <c r="AQ190">
        <f>IFERROR(AO190/AO189,0)-1</f>
        <v>6.3063063063063085E-2</v>
      </c>
      <c r="AR190" s="34">
        <f>IFERROR(AO190/3.974,0)</f>
        <v>148.46502264720684</v>
      </c>
      <c r="AS190" s="10">
        <v>1115</v>
      </c>
      <c r="AT190" s="2">
        <f>AS190-AS189</f>
        <v>-3</v>
      </c>
      <c r="AU190" s="2">
        <f>IFERROR(AS190/AS189,0)-1</f>
        <v>-2.6833631484793896E-3</v>
      </c>
      <c r="AV190" s="34">
        <f>IFERROR(AS190/3.974,0)</f>
        <v>280.5737292400604</v>
      </c>
      <c r="AW190" s="79">
        <f>IFERROR(AS190/C190," ")</f>
        <v>1.0958769472701361E-2</v>
      </c>
      <c r="AX190" s="10">
        <v>157</v>
      </c>
      <c r="AY190">
        <f>AX190-AX189</f>
        <v>-1</v>
      </c>
      <c r="AZ190" s="22">
        <f>IFERROR(AX190/AX189,0)-1</f>
        <v>-6.3291139240506666E-3</v>
      </c>
      <c r="BA190" s="35">
        <f>IFERROR(AX190/3.974,0)</f>
        <v>39.506794162053346</v>
      </c>
      <c r="BB190" s="51">
        <f>IFERROR(AX190/C190," ")</f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>IFERROR(BC190-BC189,0)</f>
        <v>62</v>
      </c>
      <c r="BE190" s="51">
        <f>IFERROR(BC190/BC189,0)-1</f>
        <v>2.4399842581661613E-3</v>
      </c>
      <c r="BF190" s="35">
        <f>IFERROR(BC190/3.974,0)</f>
        <v>6409.6628082536481</v>
      </c>
      <c r="BG190" s="35">
        <f>IFERROR(BC190/C190," ")</f>
        <v>0.25035136861762247</v>
      </c>
      <c r="BH190" s="45">
        <v>14918</v>
      </c>
      <c r="BI190" s="48">
        <f>IFERROR((BH190-BH189), 0)</f>
        <v>158</v>
      </c>
      <c r="BJ190" s="14">
        <v>42337</v>
      </c>
      <c r="BK190" s="48">
        <f>IFERROR((BJ190-BJ189),0)</f>
        <v>281</v>
      </c>
      <c r="BL190" s="14">
        <v>30749</v>
      </c>
      <c r="BM190" s="48">
        <f>IFERROR((BL190-BL189),0)</f>
        <v>178</v>
      </c>
      <c r="BN190" s="14">
        <v>11409</v>
      </c>
      <c r="BO190" s="48">
        <f>IFERROR((BN190-BN189),0)</f>
        <v>85</v>
      </c>
      <c r="BP190" s="14">
        <v>2332</v>
      </c>
      <c r="BQ190" s="48">
        <f>IFERROR((BP190-BP189),0)</f>
        <v>2</v>
      </c>
      <c r="BR190" s="16">
        <v>21</v>
      </c>
      <c r="BS190" s="24">
        <f>IFERROR((BR190-BR189),0)</f>
        <v>1</v>
      </c>
      <c r="BT190" s="16">
        <v>112</v>
      </c>
      <c r="BU190" s="24">
        <f>IFERROR((BT190-BT189),0)</f>
        <v>1</v>
      </c>
      <c r="BV190" s="16">
        <v>469</v>
      </c>
      <c r="BW190" s="24">
        <f>IFERROR((BV190-BV189),0)</f>
        <v>3</v>
      </c>
      <c r="BX190" s="16">
        <v>1020</v>
      </c>
      <c r="BY190" s="24">
        <f>IFERROR((BX190-BX189),0)</f>
        <v>3</v>
      </c>
      <c r="BZ190" s="21">
        <v>544</v>
      </c>
      <c r="CA190" s="27">
        <f>IFERROR((BZ190-BZ189),0)</f>
        <v>3</v>
      </c>
    </row>
    <row r="191" spans="1:79">
      <c r="A191" s="3">
        <v>44088</v>
      </c>
      <c r="B191" s="22">
        <v>44088</v>
      </c>
      <c r="C191" s="10">
        <v>102204</v>
      </c>
      <c r="D191">
        <f>IFERROR(C191-C190,"")</f>
        <v>459</v>
      </c>
      <c r="E191" s="10">
        <v>2173</v>
      </c>
      <c r="F191">
        <f>E191-E190</f>
        <v>7</v>
      </c>
      <c r="G191" s="10">
        <v>74782</v>
      </c>
      <c r="H191">
        <f>G191-G190</f>
        <v>675</v>
      </c>
      <c r="I191">
        <f>+IFERROR(C191-E191-G191,"")</f>
        <v>25249</v>
      </c>
      <c r="J191">
        <f>+IFERROR(I191-I190,"")</f>
        <v>-223</v>
      </c>
      <c r="K191">
        <f>+IFERROR(E191/C191,"")</f>
        <v>2.126139877108528E-2</v>
      </c>
      <c r="L191">
        <f>+IFERROR(G191/C191,"")</f>
        <v>0.73169347579351107</v>
      </c>
      <c r="M191">
        <f>+IFERROR(I191/C191,"")</f>
        <v>0.24704512543540369</v>
      </c>
      <c r="N191" s="22">
        <f>+IFERROR(D191/C191,"")</f>
        <v>4.4910179640718561E-3</v>
      </c>
      <c r="O191">
        <f>+IFERROR(F191/E191,"")</f>
        <v>3.2213529682466636E-3</v>
      </c>
      <c r="P191">
        <f>+IFERROR(H191/G191,"")</f>
        <v>9.0262362600625826E-3</v>
      </c>
      <c r="Q191">
        <f>+IFERROR(J191/I191,"")</f>
        <v>-8.8320329518000711E-3</v>
      </c>
      <c r="R191" s="22">
        <f>+IFERROR(C191/3.974,"")</f>
        <v>25718.168092601911</v>
      </c>
      <c r="S191" s="22">
        <f>+IFERROR(E191/3.974,"")</f>
        <v>546.80422747861098</v>
      </c>
      <c r="T191" s="22">
        <f>+IFERROR(G191/3.974,"")</f>
        <v>18817.815802717665</v>
      </c>
      <c r="U191" s="22">
        <f>+IFERROR(I191/3.974,"")</f>
        <v>6353.5480624056363</v>
      </c>
      <c r="V191" s="10">
        <v>402072</v>
      </c>
      <c r="W191">
        <f>V191-V190</f>
        <v>2875</v>
      </c>
      <c r="X191" s="22">
        <f>IFERROR(W191-W190,0)</f>
        <v>-1594</v>
      </c>
      <c r="Y191" s="35">
        <f>IFERROR(V191/3.974,0)</f>
        <v>101175.64167086058</v>
      </c>
      <c r="Z191" s="10">
        <v>296318</v>
      </c>
      <c r="AA191" s="2">
        <f>Z191-Z190</f>
        <v>2416</v>
      </c>
      <c r="AB191" s="29">
        <f>IFERROR(Z191/V191,0)</f>
        <v>0.73697745677391113</v>
      </c>
      <c r="AC191" s="32">
        <f>IFERROR(AA191-AA190,0)</f>
        <v>-1349</v>
      </c>
      <c r="AD191">
        <f>V191-Z191</f>
        <v>105754</v>
      </c>
      <c r="AE191" s="1">
        <f>AD191-AD190</f>
        <v>459</v>
      </c>
      <c r="AF191" s="29">
        <f>IFERROR(AD191/V191,0)</f>
        <v>0.26302254322608887</v>
      </c>
      <c r="AG191" s="32">
        <f>IFERROR(AE191-AE190,0)</f>
        <v>-245</v>
      </c>
      <c r="AH191" s="34">
        <f>IFERROR(AE191/W191,0)</f>
        <v>0.15965217391304348</v>
      </c>
      <c r="AI191" s="34">
        <f>IFERROR(AD191/3.974,0)</f>
        <v>26611.474584801206</v>
      </c>
      <c r="AJ191" s="10">
        <v>23552</v>
      </c>
      <c r="AK191" s="2">
        <f>AJ191-AJ190</f>
        <v>-58</v>
      </c>
      <c r="AL191" s="2">
        <f>IFERROR(AJ191/AJ190,0)-1</f>
        <v>-2.4565861922913879E-3</v>
      </c>
      <c r="AM191" s="34">
        <f>IFERROR(AJ191/3.974,0)</f>
        <v>5926.5223955712127</v>
      </c>
      <c r="AN191" s="34">
        <f>IFERROR(AJ191/C191," ")</f>
        <v>0.23044107862705962</v>
      </c>
      <c r="AO191" s="10">
        <v>554</v>
      </c>
      <c r="AP191">
        <f>AO191-AO190</f>
        <v>-36</v>
      </c>
      <c r="AQ191">
        <f>IFERROR(AO191/AO190,0)-1</f>
        <v>-6.101694915254241E-2</v>
      </c>
      <c r="AR191" s="34">
        <f>IFERROR(AO191/3.974,0)</f>
        <v>139.40613990941117</v>
      </c>
      <c r="AS191" s="10">
        <v>976</v>
      </c>
      <c r="AT191" s="2">
        <f>AS191-AS190</f>
        <v>-139</v>
      </c>
      <c r="AU191" s="2">
        <f>IFERROR(AS191/AS190,0)-1</f>
        <v>-0.12466367713004489</v>
      </c>
      <c r="AV191" s="34">
        <f>IFERROR(AS191/3.974,0)</f>
        <v>245.59637644690486</v>
      </c>
      <c r="AW191" s="79">
        <f>IFERROR(AS191/C191," ")</f>
        <v>9.5495283941920087E-3</v>
      </c>
      <c r="AX191" s="10">
        <v>167</v>
      </c>
      <c r="AY191">
        <f>AX191-AX190</f>
        <v>10</v>
      </c>
      <c r="AZ191" s="22">
        <f>IFERROR(AX191/AX190,0)-1</f>
        <v>6.3694267515923553E-2</v>
      </c>
      <c r="BA191" s="35">
        <f>IFERROR(AX191/3.974,0)</f>
        <v>42.023150478107695</v>
      </c>
      <c r="BB191" s="51">
        <f>IFERROR(AX191/C191," ")</f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>IFERROR(BC191-BC190,0)</f>
        <v>-223</v>
      </c>
      <c r="BE191" s="51">
        <f>IFERROR(BC191/BC190,0)-1</f>
        <v>-8.7547110552763652E-3</v>
      </c>
      <c r="BF191" s="35">
        <f>IFERROR(BC191/3.974,0)</f>
        <v>6353.5480624056363</v>
      </c>
      <c r="BG191" s="35">
        <f>IFERROR(BC191/C191," ")</f>
        <v>0.24704512543540369</v>
      </c>
      <c r="BH191" s="45">
        <v>15025</v>
      </c>
      <c r="BI191" s="48">
        <f>IFERROR((BH191-BH190), 0)</f>
        <v>107</v>
      </c>
      <c r="BJ191" s="14">
        <v>42517</v>
      </c>
      <c r="BK191" s="48">
        <f>IFERROR((BJ191-BJ190),0)</f>
        <v>180</v>
      </c>
      <c r="BL191" s="14">
        <v>30871</v>
      </c>
      <c r="BM191" s="48">
        <f>IFERROR((BL191-BL190),0)</f>
        <v>122</v>
      </c>
      <c r="BN191" s="14">
        <v>11457</v>
      </c>
      <c r="BO191" s="48">
        <f>IFERROR((BN191-BN190),0)</f>
        <v>48</v>
      </c>
      <c r="BP191" s="14">
        <v>2334</v>
      </c>
      <c r="BQ191" s="48">
        <f>IFERROR((BP191-BP190),0)</f>
        <v>2</v>
      </c>
      <c r="BR191" s="16">
        <v>21</v>
      </c>
      <c r="BS191" s="24">
        <f>IFERROR((BR191-BR190),0)</f>
        <v>0</v>
      </c>
      <c r="BT191" s="16">
        <v>112</v>
      </c>
      <c r="BU191" s="24">
        <f>IFERROR((BT191-BT190),0)</f>
        <v>0</v>
      </c>
      <c r="BV191" s="16">
        <v>470</v>
      </c>
      <c r="BW191" s="24">
        <f>IFERROR((BV191-BV190),0)</f>
        <v>1</v>
      </c>
      <c r="BX191" s="16">
        <v>1025</v>
      </c>
      <c r="BY191" s="24">
        <f>IFERROR((BX191-BX190),0)</f>
        <v>5</v>
      </c>
      <c r="BZ191" s="21">
        <v>545</v>
      </c>
      <c r="CA191" s="27">
        <f>IFERROR((BZ191-BZ190),0)</f>
        <v>1</v>
      </c>
    </row>
    <row r="192" spans="1:79">
      <c r="A192" s="3">
        <v>44089</v>
      </c>
      <c r="B192" s="22">
        <v>44089</v>
      </c>
      <c r="C192" s="10">
        <v>102832</v>
      </c>
      <c r="D192">
        <f>IFERROR(C192-C191,"")</f>
        <v>628</v>
      </c>
      <c r="E192" s="10">
        <v>2187</v>
      </c>
      <c r="F192">
        <f>E192-E191</f>
        <v>14</v>
      </c>
      <c r="G192" s="10">
        <v>75592</v>
      </c>
      <c r="H192">
        <f>G192-G191</f>
        <v>810</v>
      </c>
      <c r="I192">
        <f>+IFERROR(C192-E192-G192,"")</f>
        <v>25053</v>
      </c>
      <c r="J192">
        <f>+IFERROR(I192-I191,"")</f>
        <v>-196</v>
      </c>
      <c r="K192">
        <f>+IFERROR(E192/C192,"")</f>
        <v>2.1267698770810643E-2</v>
      </c>
      <c r="L192">
        <f>+IFERROR(G192/C192,"")</f>
        <v>0.73510191380115142</v>
      </c>
      <c r="M192">
        <f>+IFERROR(I192/C192,"")</f>
        <v>0.24363038742803797</v>
      </c>
      <c r="N192" s="22">
        <f>+IFERROR(D192/C192,"")</f>
        <v>6.1070483896063484E-3</v>
      </c>
      <c r="O192">
        <f>+IFERROR(F192/E192,"")</f>
        <v>6.4014631915866481E-3</v>
      </c>
      <c r="P192">
        <f>+IFERROR(H192/G192,"")</f>
        <v>1.0715419621123929E-2</v>
      </c>
      <c r="Q192">
        <f>+IFERROR(J192/I192,"")</f>
        <v>-7.8234143615535066E-3</v>
      </c>
      <c r="R192" s="22">
        <f>+IFERROR(C192/3.974,"")</f>
        <v>25876.195269250125</v>
      </c>
      <c r="S192" s="22">
        <f>+IFERROR(E192/3.974,"")</f>
        <v>550.32712632108701</v>
      </c>
      <c r="T192" s="22">
        <f>+IFERROR(G192/3.974,"")</f>
        <v>19021.640664318067</v>
      </c>
      <c r="U192" s="22">
        <f>+IFERROR(I192/3.974,"")</f>
        <v>6304.227478610971</v>
      </c>
      <c r="V192" s="10">
        <v>406812</v>
      </c>
      <c r="W192">
        <f>V192-V191</f>
        <v>4740</v>
      </c>
      <c r="X192" s="22">
        <f>IFERROR(W192-W191,0)</f>
        <v>1865</v>
      </c>
      <c r="Y192" s="35">
        <f>IFERROR(V192/3.974,0)</f>
        <v>102368.39456467035</v>
      </c>
      <c r="Z192" s="10">
        <v>300430</v>
      </c>
      <c r="AA192" s="2">
        <f>Z192-Z191</f>
        <v>4112</v>
      </c>
      <c r="AB192" s="29">
        <f>IFERROR(Z192/V192,0)</f>
        <v>0.73849837271270269</v>
      </c>
      <c r="AC192" s="32">
        <f>IFERROR(AA192-AA191,0)</f>
        <v>1696</v>
      </c>
      <c r="AD192">
        <f>V192-Z192</f>
        <v>106382</v>
      </c>
      <c r="AE192" s="1">
        <f>AD192-AD191</f>
        <v>628</v>
      </c>
      <c r="AF192" s="29">
        <f>IFERROR(AD192/V192,0)</f>
        <v>0.26150162728729731</v>
      </c>
      <c r="AG192" s="32">
        <f>IFERROR(AE192-AE191,0)</f>
        <v>169</v>
      </c>
      <c r="AH192" s="34">
        <f>IFERROR(AE192/W192,0)</f>
        <v>0.13248945147679325</v>
      </c>
      <c r="AI192" s="34">
        <f>IFERROR(AD192/3.974,0)</f>
        <v>26769.501761449421</v>
      </c>
      <c r="AJ192" s="10">
        <v>23605</v>
      </c>
      <c r="AK192" s="2">
        <f>AJ192-AJ191</f>
        <v>53</v>
      </c>
      <c r="AL192" s="2">
        <f>IFERROR(AJ192/AJ191,0)-1</f>
        <v>2.2503396739130821E-3</v>
      </c>
      <c r="AM192" s="34">
        <f>IFERROR(AJ192/3.974,0)</f>
        <v>5939.8590840463003</v>
      </c>
      <c r="AN192" s="34">
        <f>IFERROR(AJ192/C192," ")</f>
        <v>0.22954916757429594</v>
      </c>
      <c r="AO192" s="10">
        <v>405</v>
      </c>
      <c r="AP192">
        <f>AO192-AO191</f>
        <v>-149</v>
      </c>
      <c r="AQ192">
        <f>IFERROR(AO192/AO191,0)-1</f>
        <v>-0.26895306859205781</v>
      </c>
      <c r="AR192" s="34">
        <f>IFERROR(AO192/3.974,0)</f>
        <v>101.91243080020131</v>
      </c>
      <c r="AS192" s="10">
        <v>892</v>
      </c>
      <c r="AT192" s="2">
        <f>AS192-AS191</f>
        <v>-84</v>
      </c>
      <c r="AU192" s="2">
        <f>IFERROR(AS192/AS191,0)-1</f>
        <v>-8.6065573770491843E-2</v>
      </c>
      <c r="AV192" s="34">
        <f>IFERROR(AS192/3.974,0)</f>
        <v>224.45898339204831</v>
      </c>
      <c r="AW192" s="79">
        <f>IFERROR(AS192/C192," ")</f>
        <v>8.674342617084177E-3</v>
      </c>
      <c r="AX192" s="10">
        <v>151</v>
      </c>
      <c r="AY192">
        <f>AX192-AX191</f>
        <v>-16</v>
      </c>
      <c r="AZ192" s="22">
        <f>IFERROR(AX192/AX191,0)-1</f>
        <v>-9.5808383233532912E-2</v>
      </c>
      <c r="BA192" s="35">
        <f>IFERROR(AX192/3.974,0)</f>
        <v>37.99698037242073</v>
      </c>
      <c r="BB192" s="51">
        <f>IFERROR(AX192/C192," ")</f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>IFERROR(BC192-BC191,0)</f>
        <v>-196</v>
      </c>
      <c r="BE192" s="51">
        <f>IFERROR(BC192/BC191,0)-1</f>
        <v>-7.762683670640369E-3</v>
      </c>
      <c r="BF192" s="35">
        <f>IFERROR(BC192/3.974,0)</f>
        <v>6304.227478610971</v>
      </c>
      <c r="BG192" s="35">
        <f>IFERROR(BC192/C192," ")</f>
        <v>0.24363038742803797</v>
      </c>
      <c r="BH192" s="45">
        <v>15152</v>
      </c>
      <c r="BI192" s="48">
        <f>IFERROR((BH192-BH191), 0)</f>
        <v>127</v>
      </c>
      <c r="BJ192" s="14">
        <v>42763</v>
      </c>
      <c r="BK192" s="48">
        <f>IFERROR((BJ192-BJ191),0)</f>
        <v>246</v>
      </c>
      <c r="BL192" s="14">
        <v>31054</v>
      </c>
      <c r="BM192" s="48">
        <f>IFERROR((BL192-BL191),0)</f>
        <v>183</v>
      </c>
      <c r="BN192" s="14">
        <v>11527</v>
      </c>
      <c r="BO192" s="48">
        <f>IFERROR((BN192-BN191),0)</f>
        <v>70</v>
      </c>
      <c r="BP192" s="14">
        <v>2336</v>
      </c>
      <c r="BQ192" s="48">
        <f>IFERROR((BP192-BP191),0)</f>
        <v>2</v>
      </c>
      <c r="BR192" s="16">
        <v>21</v>
      </c>
      <c r="BS192" s="24">
        <f>IFERROR((BR192-BR191),0)</f>
        <v>0</v>
      </c>
      <c r="BT192" s="16">
        <v>112</v>
      </c>
      <c r="BU192" s="24">
        <f>IFERROR((BT192-BT191),0)</f>
        <v>0</v>
      </c>
      <c r="BV192" s="16">
        <v>472</v>
      </c>
      <c r="BW192" s="24">
        <f>IFERROR((BV192-BV191),0)</f>
        <v>2</v>
      </c>
      <c r="BX192" s="16">
        <v>1032</v>
      </c>
      <c r="BY192" s="24">
        <f>IFERROR((BX192-BX191),0)</f>
        <v>7</v>
      </c>
      <c r="BZ192" s="21">
        <v>550</v>
      </c>
      <c r="CA192" s="27">
        <f>IFERROR((BZ192-BZ191),0)</f>
        <v>5</v>
      </c>
    </row>
    <row r="193" spans="1:79">
      <c r="A193" s="3">
        <v>44090</v>
      </c>
      <c r="B193" s="22">
        <v>44090</v>
      </c>
      <c r="C193" s="10">
        <v>103466</v>
      </c>
      <c r="D193">
        <f>IFERROR(C193-C192,"")</f>
        <v>634</v>
      </c>
      <c r="E193" s="10">
        <v>2198</v>
      </c>
      <c r="F193">
        <f>E193-E192</f>
        <v>11</v>
      </c>
      <c r="G193" s="10">
        <v>76787</v>
      </c>
      <c r="H193">
        <f>G193-G192</f>
        <v>1195</v>
      </c>
      <c r="I193">
        <f>+IFERROR(C193-E193-G193,"")</f>
        <v>24481</v>
      </c>
      <c r="J193">
        <f>+IFERROR(I193-I192,"")</f>
        <v>-572</v>
      </c>
      <c r="K193">
        <f>+IFERROR(E193/C193,"")</f>
        <v>2.1243693580499875E-2</v>
      </c>
      <c r="L193">
        <f>+IFERROR(G193/C193,"")</f>
        <v>0.74214717878336844</v>
      </c>
      <c r="M193">
        <f>+IFERROR(I193/C193,"")</f>
        <v>0.23660912763613168</v>
      </c>
      <c r="N193" s="22">
        <f>+IFERROR(D193/C193,"")</f>
        <v>6.1276168016546496E-3</v>
      </c>
      <c r="O193">
        <f>+IFERROR(F193/E193,"")</f>
        <v>5.0045495905368517E-3</v>
      </c>
      <c r="P193">
        <f>+IFERROR(H193/G193,"")</f>
        <v>1.5562530115774806E-2</v>
      </c>
      <c r="Q193">
        <f>+IFERROR(J193/I193,"")</f>
        <v>-2.3365058616886564E-2</v>
      </c>
      <c r="R193" s="22">
        <f>+IFERROR(C193/3.974,"")</f>
        <v>26035.732259687971</v>
      </c>
      <c r="S193" s="22">
        <f>+IFERROR(E193/3.974,"")</f>
        <v>553.09511826874677</v>
      </c>
      <c r="T193" s="22">
        <f>+IFERROR(G193/3.974,"")</f>
        <v>19322.345244086562</v>
      </c>
      <c r="U193" s="22">
        <f>+IFERROR(I193/3.974,"")</f>
        <v>6160.2918973326623</v>
      </c>
      <c r="V193" s="10">
        <v>412265</v>
      </c>
      <c r="W193">
        <f>V193-V192</f>
        <v>5453</v>
      </c>
      <c r="X193" s="22">
        <f>IFERROR(W193-W192,0)</f>
        <v>713</v>
      </c>
      <c r="Y193" s="35">
        <f>IFERROR(V193/3.974,0)</f>
        <v>103740.56366381478</v>
      </c>
      <c r="Z193" s="10">
        <v>305249</v>
      </c>
      <c r="AA193" s="22">
        <f>Z193-Z192</f>
        <v>4819</v>
      </c>
      <c r="AB193" s="28">
        <f>IFERROR(Z193/V193,0)</f>
        <v>0.74041939044061467</v>
      </c>
      <c r="AC193" s="31">
        <f>IFERROR(AA193-AA192,0)</f>
        <v>707</v>
      </c>
      <c r="AD193">
        <f>V193-Z193</f>
        <v>107016</v>
      </c>
      <c r="AE193">
        <f>AD193-AD192</f>
        <v>634</v>
      </c>
      <c r="AF193" s="28">
        <f>IFERROR(AD193/V193,0)</f>
        <v>0.25958060955938533</v>
      </c>
      <c r="AG193" s="31">
        <f>IFERROR(AE193-AE192,0)</f>
        <v>6</v>
      </c>
      <c r="AH193" s="35">
        <f>IFERROR(AE193/W193,0)</f>
        <v>0.11626627544470934</v>
      </c>
      <c r="AI193" s="35">
        <f>IFERROR(AD193/3.974,0)</f>
        <v>26929.038751887267</v>
      </c>
      <c r="AJ193" s="10">
        <v>23155</v>
      </c>
      <c r="AK193" s="22">
        <f>AJ193-AJ192</f>
        <v>-450</v>
      </c>
      <c r="AL193" s="22">
        <f>IFERROR(AJ193/AJ192,0)-1</f>
        <v>-1.9063757678457915E-2</v>
      </c>
      <c r="AM193" s="35">
        <f>IFERROR(AJ193/3.974,0)</f>
        <v>5826.6230498238547</v>
      </c>
      <c r="AN193" s="35">
        <f>IFERROR(AJ193/C193," ")</f>
        <v>0.223793323410589</v>
      </c>
      <c r="AO193" s="10">
        <v>413</v>
      </c>
      <c r="AP193">
        <f>AO193-AO192</f>
        <v>8</v>
      </c>
      <c r="AQ193">
        <f>IFERROR(AO193/AO192,0)-1</f>
        <v>1.9753086419753041E-2</v>
      </c>
      <c r="AR193" s="35">
        <f>IFERROR(AO193/3.974,0)</f>
        <v>103.92551585304479</v>
      </c>
      <c r="AS193" s="10">
        <v>755</v>
      </c>
      <c r="AT193" s="22">
        <f>AS193-AS192</f>
        <v>-137</v>
      </c>
      <c r="AU193" s="22">
        <f>IFERROR(AS193/AS192,0)-1</f>
        <v>-0.1535874439461884</v>
      </c>
      <c r="AV193" s="35">
        <f>IFERROR(AS193/3.974,0)</f>
        <v>189.98490186210367</v>
      </c>
      <c r="AW193" s="51">
        <f>IFERROR(AS193/C193," ")</f>
        <v>7.2970830997622404E-3</v>
      </c>
      <c r="AX193" s="10">
        <v>158</v>
      </c>
      <c r="AY193">
        <f>AX193-AX192</f>
        <v>7</v>
      </c>
      <c r="AZ193" s="22">
        <f>IFERROR(AX193/AX192,0)-1</f>
        <v>4.635761589403975E-2</v>
      </c>
      <c r="BA193" s="35">
        <f>IFERROR(AX193/3.974,0)</f>
        <v>39.758429793658777</v>
      </c>
      <c r="BB193" s="51">
        <f>IFERROR(AX193/C193," ")</f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>IFERROR(BC193-BC192,0)</f>
        <v>-572</v>
      </c>
      <c r="BE193" s="51">
        <f>IFERROR(BC193/BC192,0)-1</f>
        <v>-2.2831597014329574E-2</v>
      </c>
      <c r="BF193" s="35">
        <f>IFERROR(BC193/3.974,0)</f>
        <v>6160.2918973326623</v>
      </c>
      <c r="BG193" s="35">
        <f>IFERROR(BC193/C193," ")</f>
        <v>0.23660912763613168</v>
      </c>
      <c r="BH193" s="45">
        <v>15254</v>
      </c>
      <c r="BI193" s="48">
        <f>IFERROR((BH193-BH192), 0)</f>
        <v>102</v>
      </c>
      <c r="BJ193" s="14">
        <v>43055</v>
      </c>
      <c r="BK193" s="48">
        <f>IFERROR((BJ193-BJ192),0)</f>
        <v>292</v>
      </c>
      <c r="BL193" s="14">
        <v>31256</v>
      </c>
      <c r="BM193" s="48">
        <f>IFERROR((BL193-BL192),0)</f>
        <v>202</v>
      </c>
      <c r="BN193" s="14">
        <v>11563</v>
      </c>
      <c r="BO193" s="48">
        <f>IFERROR((BN193-BN192),0)</f>
        <v>36</v>
      </c>
      <c r="BP193" s="14">
        <v>2338</v>
      </c>
      <c r="BQ193" s="48">
        <f>IFERROR((BP193-BP192),0)</f>
        <v>2</v>
      </c>
      <c r="BR193" s="57">
        <v>21</v>
      </c>
      <c r="BS193" s="53">
        <f>IFERROR((BR193-BR192),0)</f>
        <v>0</v>
      </c>
      <c r="BT193" s="57">
        <v>113</v>
      </c>
      <c r="BU193" s="53">
        <f>IFERROR((BT193-BT192),0)</f>
        <v>1</v>
      </c>
      <c r="BV193" s="57">
        <v>473</v>
      </c>
      <c r="BW193" s="53">
        <f>IFERROR((BV193-BV192),0)</f>
        <v>1</v>
      </c>
      <c r="BX193" s="57">
        <v>1038</v>
      </c>
      <c r="BY193" s="53">
        <f>IFERROR((BX193-BX192),0)</f>
        <v>6</v>
      </c>
      <c r="BZ193" s="21">
        <v>553</v>
      </c>
      <c r="CA193" s="27">
        <f>IFERROR((BZ193-BZ192),0)</f>
        <v>3</v>
      </c>
    </row>
    <row r="194" spans="1:79">
      <c r="A194" s="3">
        <v>44091</v>
      </c>
      <c r="B194" s="22">
        <v>44091</v>
      </c>
      <c r="C194" s="10">
        <v>104138</v>
      </c>
      <c r="D194">
        <f>IFERROR(C194-C193,"")</f>
        <v>672</v>
      </c>
      <c r="E194" s="10">
        <v>2213</v>
      </c>
      <c r="F194">
        <f>E194-E193</f>
        <v>15</v>
      </c>
      <c r="G194" s="10">
        <v>77881</v>
      </c>
      <c r="H194">
        <f>G194-G193</f>
        <v>1094</v>
      </c>
      <c r="I194">
        <f>+IFERROR(C194-E194-G194,"")</f>
        <v>24044</v>
      </c>
      <c r="J194">
        <f>+IFERROR(I194-I193,"")</f>
        <v>-437</v>
      </c>
      <c r="K194">
        <f>+IFERROR(E194/C194,"")</f>
        <v>2.1250648178378691E-2</v>
      </c>
      <c r="L194">
        <f>+IFERROR(G194/C194,"")</f>
        <v>0.74786341201098538</v>
      </c>
      <c r="M194">
        <f>+IFERROR(I194/C194,"")</f>
        <v>0.23088593981063588</v>
      </c>
      <c r="N194" s="22">
        <f>+IFERROR(D194/C194,"")</f>
        <v>6.4529758589563849E-3</v>
      </c>
      <c r="O194">
        <f>+IFERROR(F194/E194,"")</f>
        <v>6.7781292363307726E-3</v>
      </c>
      <c r="P194">
        <f>+IFERROR(H194/G194,"")</f>
        <v>1.4047071814691645E-2</v>
      </c>
      <c r="Q194">
        <f>+IFERROR(J194/I194,"")</f>
        <v>-1.8175012477125271E-2</v>
      </c>
      <c r="R194" s="22">
        <f>+IFERROR(C194/3.974,"")</f>
        <v>26204.831404126824</v>
      </c>
      <c r="S194" s="22">
        <f>+IFERROR(E194/3.974,"")</f>
        <v>556.86965274282841</v>
      </c>
      <c r="T194" s="22">
        <f>+IFERROR(G194/3.974,"")</f>
        <v>19597.634625062907</v>
      </c>
      <c r="U194" s="22">
        <f>+IFERROR(I194/3.974,"")</f>
        <v>6050.3271263210863</v>
      </c>
      <c r="V194" s="10">
        <v>417620</v>
      </c>
      <c r="W194">
        <f>V194-V193</f>
        <v>5355</v>
      </c>
      <c r="X194" s="22">
        <f>IFERROR(W194-W193,0)</f>
        <v>-98</v>
      </c>
      <c r="Y194" s="35">
        <f>IFERROR(V194/3.974,0)</f>
        <v>105088.0724710619</v>
      </c>
      <c r="Z194" s="10">
        <v>309932</v>
      </c>
      <c r="AA194" s="2">
        <f>Z194-Z193</f>
        <v>4683</v>
      </c>
      <c r="AB194" s="29">
        <f>IFERROR(Z194/V194,0)</f>
        <v>0.74213878645658737</v>
      </c>
      <c r="AC194" s="32">
        <f>IFERROR(AA194-AA193,0)</f>
        <v>-136</v>
      </c>
      <c r="AD194">
        <f>V194-Z194</f>
        <v>107688</v>
      </c>
      <c r="AE194" s="1">
        <f>AD194-AD193</f>
        <v>672</v>
      </c>
      <c r="AF194" s="29">
        <f>IFERROR(AD194/V194,0)</f>
        <v>0.25786121354341268</v>
      </c>
      <c r="AG194" s="32">
        <f>IFERROR(AE194-AE193,0)</f>
        <v>38</v>
      </c>
      <c r="AH194" s="34">
        <f>IFERROR(AE194/W194,0)</f>
        <v>0.12549019607843137</v>
      </c>
      <c r="AI194" s="34">
        <f>IFERROR(AD194/3.974,0)</f>
        <v>27098.13789632612</v>
      </c>
      <c r="AJ194" s="10">
        <v>22756</v>
      </c>
      <c r="AK194" s="2">
        <f>AJ194-AJ193</f>
        <v>-399</v>
      </c>
      <c r="AL194" s="2">
        <f>IFERROR(AJ194/AJ193,0)-1</f>
        <v>-1.7231699416972557E-2</v>
      </c>
      <c r="AM194" s="34">
        <f>IFERROR(AJ194/3.974,0)</f>
        <v>5726.2204328132857</v>
      </c>
      <c r="AN194" s="34">
        <f>IFERROR(AJ194/C194," ")</f>
        <v>0.21851773608096947</v>
      </c>
      <c r="AO194" s="10">
        <v>405</v>
      </c>
      <c r="AP194">
        <f>AO194-AO193</f>
        <v>-8</v>
      </c>
      <c r="AQ194">
        <f>IFERROR(AO194/AO193,0)-1</f>
        <v>-1.937046004842613E-2</v>
      </c>
      <c r="AR194" s="34">
        <f>IFERROR(AO194/3.974,0)</f>
        <v>101.91243080020131</v>
      </c>
      <c r="AS194" s="10">
        <v>731</v>
      </c>
      <c r="AT194" s="2">
        <f>AS194-AS193</f>
        <v>-24</v>
      </c>
      <c r="AU194" s="2">
        <f>IFERROR(AS194/AS193,0)-1</f>
        <v>-3.1788079470198682E-2</v>
      </c>
      <c r="AV194" s="34">
        <f>IFERROR(AS194/3.974,0)</f>
        <v>183.9456467035732</v>
      </c>
      <c r="AW194" s="79">
        <f>IFERROR(AS194/C194," ")</f>
        <v>7.0195317751445196E-3</v>
      </c>
      <c r="AX194" s="10">
        <v>152</v>
      </c>
      <c r="AY194">
        <f>AX194-AX193</f>
        <v>-6</v>
      </c>
      <c r="AZ194" s="22">
        <f>IFERROR(AX194/AX193,0)-1</f>
        <v>-3.7974683544303778E-2</v>
      </c>
      <c r="BA194" s="35">
        <f>IFERROR(AX194/3.974,0)</f>
        <v>38.248616004026168</v>
      </c>
      <c r="BB194" s="51">
        <f>IFERROR(AX194/C194," ")</f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>IFERROR(BC194-BC193,0)</f>
        <v>-437</v>
      </c>
      <c r="BE194" s="51">
        <f>IFERROR(BC194/BC193,0)-1</f>
        <v>-1.7850577999264705E-2</v>
      </c>
      <c r="BF194" s="35">
        <f>IFERROR(BC194/3.974,0)</f>
        <v>6050.3271263210863</v>
      </c>
      <c r="BG194" s="35">
        <f>IFERROR(BC194/C194," ")</f>
        <v>0.23088593981063588</v>
      </c>
      <c r="BH194" s="45">
        <v>15371</v>
      </c>
      <c r="BI194" s="48">
        <f>IFERROR((BH194-BH193), 0)</f>
        <v>117</v>
      </c>
      <c r="BJ194" s="14">
        <v>43378</v>
      </c>
      <c r="BK194" s="48">
        <f>IFERROR((BJ194-BJ193),0)</f>
        <v>323</v>
      </c>
      <c r="BL194" s="14">
        <v>31421</v>
      </c>
      <c r="BM194" s="48">
        <f>IFERROR((BL194-BL193),0)</f>
        <v>165</v>
      </c>
      <c r="BN194" s="14">
        <v>11627</v>
      </c>
      <c r="BO194" s="48">
        <f>IFERROR((BN194-BN193),0)</f>
        <v>64</v>
      </c>
      <c r="BP194" s="14">
        <v>2341</v>
      </c>
      <c r="BQ194" s="48">
        <f>IFERROR((BP194-BP193),0)</f>
        <v>3</v>
      </c>
      <c r="BR194" s="16">
        <v>21</v>
      </c>
      <c r="BS194" s="24">
        <f>IFERROR((BR194-BR193),0)</f>
        <v>0</v>
      </c>
      <c r="BT194" s="16">
        <v>115</v>
      </c>
      <c r="BU194" s="24">
        <f>IFERROR((BT194-BT193),0)</f>
        <v>2</v>
      </c>
      <c r="BV194" s="16">
        <v>474</v>
      </c>
      <c r="BW194" s="24">
        <f>IFERROR((BV194-BV193),0)</f>
        <v>1</v>
      </c>
      <c r="BX194" s="16">
        <v>1047</v>
      </c>
      <c r="BY194" s="24">
        <f>IFERROR((BX194-BX193),0)</f>
        <v>9</v>
      </c>
      <c r="BZ194" s="21">
        <v>556</v>
      </c>
      <c r="CA194" s="27">
        <f>IFERROR((BZ194-BZ193),0)</f>
        <v>3</v>
      </c>
    </row>
    <row r="195" spans="1:79">
      <c r="A195" s="3">
        <v>44092</v>
      </c>
      <c r="B195" s="22">
        <v>44092</v>
      </c>
      <c r="C195" s="10">
        <v>104879</v>
      </c>
      <c r="D195">
        <f>IFERROR(C195-C194,"")</f>
        <v>741</v>
      </c>
      <c r="E195" s="10">
        <v>2229</v>
      </c>
      <c r="F195">
        <f>E195-E194</f>
        <v>16</v>
      </c>
      <c r="G195" s="10">
        <v>79093</v>
      </c>
      <c r="H195">
        <f>G195-G194</f>
        <v>1212</v>
      </c>
      <c r="I195">
        <f>+IFERROR(C195-E195-G195,"")</f>
        <v>23557</v>
      </c>
      <c r="J195">
        <f>+IFERROR(I195-I194,"")</f>
        <v>-487</v>
      </c>
      <c r="K195">
        <f>+IFERROR(E195/C195,"")</f>
        <v>2.1253063053614164E-2</v>
      </c>
      <c r="L195">
        <f>+IFERROR(G195/C195,"")</f>
        <v>0.75413571830395032</v>
      </c>
      <c r="M195">
        <f>+IFERROR(I195/C195,"")</f>
        <v>0.22461121864243558</v>
      </c>
      <c r="N195" s="22">
        <f>+IFERROR(D195/C195,"")</f>
        <v>7.0652847567196485E-3</v>
      </c>
      <c r="O195">
        <f>+IFERROR(F195/E195,"")</f>
        <v>7.1781067743382681E-3</v>
      </c>
      <c r="P195">
        <f>+IFERROR(H195/G195,"")</f>
        <v>1.5323732820856461E-2</v>
      </c>
      <c r="Q195">
        <f>+IFERROR(J195/I195,"")</f>
        <v>-2.0673260601944219E-2</v>
      </c>
      <c r="R195" s="22">
        <f>+IFERROR(C195/3.974,"")</f>
        <v>26391.293407146452</v>
      </c>
      <c r="S195" s="22">
        <f>+IFERROR(E195/3.974,"")</f>
        <v>560.89582284851531</v>
      </c>
      <c r="T195" s="22">
        <f>+IFERROR(G195/3.974,"")</f>
        <v>19902.617010568694</v>
      </c>
      <c r="U195" s="22">
        <f>+IFERROR(I195/3.974,"")</f>
        <v>5927.7805737292401</v>
      </c>
      <c r="V195" s="10">
        <v>423054</v>
      </c>
      <c r="W195">
        <f>V195-V194</f>
        <v>5434</v>
      </c>
      <c r="X195" s="22">
        <f>IFERROR(W195-W194,0)</f>
        <v>79</v>
      </c>
      <c r="Y195" s="35">
        <f>IFERROR(V195/3.974,0)</f>
        <v>106455.46049320583</v>
      </c>
      <c r="Z195" s="10">
        <v>314625</v>
      </c>
      <c r="AA195" s="2">
        <f>Z195-Z194</f>
        <v>4693</v>
      </c>
      <c r="AB195" s="29">
        <f>IFERROR(Z195/V195,0)</f>
        <v>0.74369938589399931</v>
      </c>
      <c r="AC195" s="32">
        <f>IFERROR(AA195-AA194,0)</f>
        <v>10</v>
      </c>
      <c r="AD195">
        <f>V195-Z195</f>
        <v>108429</v>
      </c>
      <c r="AE195" s="1">
        <f>AD195-AD194</f>
        <v>741</v>
      </c>
      <c r="AF195" s="29">
        <f>IFERROR(AD195/V195,0)</f>
        <v>0.25630061410600063</v>
      </c>
      <c r="AG195" s="32">
        <f>IFERROR(AE195-AE194,0)</f>
        <v>69</v>
      </c>
      <c r="AH195" s="34">
        <f>IFERROR(AE195/W195,0)</f>
        <v>0.13636363636363635</v>
      </c>
      <c r="AI195" s="34">
        <f>IFERROR(AD195/3.974,0)</f>
        <v>27284.599899345747</v>
      </c>
      <c r="AJ195" s="10">
        <v>22179</v>
      </c>
      <c r="AK195" s="2">
        <f>AJ195-AJ194</f>
        <v>-577</v>
      </c>
      <c r="AL195" s="2">
        <f>IFERROR(AJ195/AJ194,0)-1</f>
        <v>-2.5355950079099965E-2</v>
      </c>
      <c r="AM195" s="34">
        <f>IFERROR(AJ195/3.974,0)</f>
        <v>5581.0266733769495</v>
      </c>
      <c r="AN195" s="34">
        <f>IFERROR(AJ195/C195," ")</f>
        <v>0.21147226804222008</v>
      </c>
      <c r="AO195" s="10">
        <v>497</v>
      </c>
      <c r="AP195">
        <f>AO195-AO194</f>
        <v>92</v>
      </c>
      <c r="AQ195">
        <f>IFERROR(AO195/AO194,0)-1</f>
        <v>0.22716049382716053</v>
      </c>
      <c r="AR195" s="34">
        <f>IFERROR(AO195/3.974,0)</f>
        <v>125.06290890790136</v>
      </c>
      <c r="AS195" s="10">
        <v>725</v>
      </c>
      <c r="AT195" s="2">
        <f>AS195-AS194</f>
        <v>-6</v>
      </c>
      <c r="AU195" s="2">
        <f>IFERROR(AS195/AS194,0)-1</f>
        <v>-8.2079343365253354E-3</v>
      </c>
      <c r="AV195" s="34">
        <f>IFERROR(AS195/3.974,0)</f>
        <v>182.4358329139406</v>
      </c>
      <c r="AW195" s="79">
        <f>IFERROR(AS195/C195," ")</f>
        <v>6.9127280008390623E-3</v>
      </c>
      <c r="AX195" s="10">
        <v>156</v>
      </c>
      <c r="AY195">
        <f>AX195-AX194</f>
        <v>4</v>
      </c>
      <c r="AZ195" s="22">
        <f>IFERROR(AX195/AX194,0)-1</f>
        <v>2.6315789473684292E-2</v>
      </c>
      <c r="BA195" s="35">
        <f>IFERROR(AX195/3.974,0)</f>
        <v>39.255158530447908</v>
      </c>
      <c r="BB195" s="51">
        <f>IFERROR(AX195/C195," ")</f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>IFERROR(BC195-BC194,0)</f>
        <v>-487</v>
      </c>
      <c r="BE195" s="51">
        <f>IFERROR(BC195/BC194,0)-1</f>
        <v>-2.0254533355514859E-2</v>
      </c>
      <c r="BF195" s="35">
        <f>IFERROR(BC195/3.974,0)</f>
        <v>5927.7805737292401</v>
      </c>
      <c r="BG195" s="35">
        <f>IFERROR(BC195/C195," ")</f>
        <v>0.22461121864243558</v>
      </c>
      <c r="BH195" s="45">
        <v>15557</v>
      </c>
      <c r="BI195" s="48">
        <f>IFERROR((BH195-BH194), 0)</f>
        <v>186</v>
      </c>
      <c r="BJ195" s="14">
        <v>43645</v>
      </c>
      <c r="BK195" s="48">
        <f>IFERROR((BJ195-BJ194),0)</f>
        <v>267</v>
      </c>
      <c r="BL195" s="14">
        <v>31613</v>
      </c>
      <c r="BM195" s="48">
        <f>IFERROR((BL195-BL194),0)</f>
        <v>192</v>
      </c>
      <c r="BN195" s="14">
        <v>11712</v>
      </c>
      <c r="BO195" s="48">
        <f>IFERROR((BN195-BN194),0)</f>
        <v>85</v>
      </c>
      <c r="BP195" s="14">
        <v>2352</v>
      </c>
      <c r="BQ195" s="48">
        <f>IFERROR((BP195-BP194),0)</f>
        <v>11</v>
      </c>
      <c r="BR195" s="16">
        <v>21</v>
      </c>
      <c r="BS195" s="24">
        <f>IFERROR((BR195-BR194),0)</f>
        <v>0</v>
      </c>
      <c r="BT195" s="16">
        <v>115</v>
      </c>
      <c r="BU195" s="24">
        <f>IFERROR((BT195-BT194),0)</f>
        <v>0</v>
      </c>
      <c r="BV195" s="16">
        <v>481</v>
      </c>
      <c r="BW195" s="24">
        <f>IFERROR((BV195-BV194),0)</f>
        <v>7</v>
      </c>
      <c r="BX195" s="16">
        <v>1052</v>
      </c>
      <c r="BY195" s="24">
        <f>IFERROR((BX195-BX194),0)</f>
        <v>5</v>
      </c>
      <c r="BZ195" s="21">
        <v>560</v>
      </c>
      <c r="CA195" s="27">
        <f>IFERROR((BZ195-BZ194),0)</f>
        <v>4</v>
      </c>
    </row>
    <row r="196" spans="1:79">
      <c r="A196" s="3">
        <v>44093</v>
      </c>
      <c r="B196" s="22">
        <v>44093</v>
      </c>
      <c r="C196" s="10">
        <v>105601</v>
      </c>
      <c r="D196">
        <f>IFERROR(C196-C195,"")</f>
        <v>722</v>
      </c>
      <c r="E196" s="10">
        <v>2247</v>
      </c>
      <c r="F196">
        <f>E196-E195</f>
        <v>18</v>
      </c>
      <c r="G196" s="10">
        <v>80190</v>
      </c>
      <c r="H196">
        <f>G196-G195</f>
        <v>1097</v>
      </c>
      <c r="I196">
        <f>+IFERROR(C196-E196-G196,"")</f>
        <v>23164</v>
      </c>
      <c r="J196">
        <f>+IFERROR(I196-I195,"")</f>
        <v>-393</v>
      </c>
      <c r="K196">
        <f>+IFERROR(E196/C196,"")</f>
        <v>2.1278207592731128E-2</v>
      </c>
      <c r="L196">
        <f>+IFERROR(G196/C196,"")</f>
        <v>0.7593678090169601</v>
      </c>
      <c r="M196">
        <f>+IFERROR(I196/C196,"")</f>
        <v>0.21935398339030882</v>
      </c>
      <c r="N196" s="22">
        <f>+IFERROR(D196/C196,"")</f>
        <v>6.8370564672683024E-3</v>
      </c>
      <c r="O196">
        <f>+IFERROR(F196/E196,"")</f>
        <v>8.0106809078771702E-3</v>
      </c>
      <c r="P196">
        <f>+IFERROR(H196/G196,"")</f>
        <v>1.3680009976306272E-2</v>
      </c>
      <c r="Q196">
        <f>+IFERROR(J196/I196,"")</f>
        <v>-1.696598169573476E-2</v>
      </c>
      <c r="R196" s="22">
        <f>+IFERROR(C196/3.974,"")</f>
        <v>26572.974333165574</v>
      </c>
      <c r="S196" s="22">
        <f>+IFERROR(E196/3.974,"")</f>
        <v>565.4252642174132</v>
      </c>
      <c r="T196" s="22">
        <f>+IFERROR(G196/3.974,"")</f>
        <v>20178.66129843986</v>
      </c>
      <c r="U196" s="22">
        <f>+IFERROR(I196/3.974,"")</f>
        <v>5828.8877705083041</v>
      </c>
      <c r="V196" s="10">
        <v>428842</v>
      </c>
      <c r="W196">
        <f>V196-V195</f>
        <v>5788</v>
      </c>
      <c r="X196" s="22">
        <f>IFERROR(W196-W195,0)</f>
        <v>354</v>
      </c>
      <c r="Y196" s="35">
        <f>IFERROR(V196/3.974,0)</f>
        <v>107911.92752893809</v>
      </c>
      <c r="Z196" s="10">
        <v>319691</v>
      </c>
      <c r="AA196" s="2">
        <f>Z196-Z195</f>
        <v>5066</v>
      </c>
      <c r="AB196" s="29">
        <f>IFERROR(Z196/V196,0)</f>
        <v>0.74547502343520455</v>
      </c>
      <c r="AC196" s="32">
        <f>IFERROR(AA196-AA195,0)</f>
        <v>373</v>
      </c>
      <c r="AD196">
        <f>V196-Z196</f>
        <v>109151</v>
      </c>
      <c r="AE196" s="1">
        <f>AD196-AD195</f>
        <v>722</v>
      </c>
      <c r="AF196" s="29">
        <f>IFERROR(AD196/V196,0)</f>
        <v>0.25452497656479545</v>
      </c>
      <c r="AG196" s="32">
        <f>IFERROR(AE196-AE195,0)</f>
        <v>-19</v>
      </c>
      <c r="AH196" s="34">
        <f>IFERROR(AE196/W196,0)</f>
        <v>0.12474084312370422</v>
      </c>
      <c r="AI196" s="34">
        <f>IFERROR(AD196/3.974,0)</f>
        <v>27466.280825364869</v>
      </c>
      <c r="AJ196" s="10">
        <v>21886</v>
      </c>
      <c r="AK196" s="2">
        <f>AJ196-AJ195</f>
        <v>-293</v>
      </c>
      <c r="AL196" s="2">
        <f>IFERROR(AJ196/AJ195,0)-1</f>
        <v>-1.32106948013887E-2</v>
      </c>
      <c r="AM196" s="34">
        <f>IFERROR(AJ196/3.974,0)</f>
        <v>5507.2974333165575</v>
      </c>
      <c r="AN196" s="34">
        <f>IFERROR(AJ196/C196," ")</f>
        <v>0.20725182526680619</v>
      </c>
      <c r="AO196" s="10">
        <v>404</v>
      </c>
      <c r="AP196">
        <f>AO196-AO195</f>
        <v>-93</v>
      </c>
      <c r="AQ196">
        <f>IFERROR(AO196/AO195,0)-1</f>
        <v>-0.18712273641851107</v>
      </c>
      <c r="AR196" s="34">
        <f>IFERROR(AO196/3.974,0)</f>
        <v>101.66079516859587</v>
      </c>
      <c r="AS196" s="10">
        <v>730</v>
      </c>
      <c r="AT196" s="2">
        <f>AS196-AS195</f>
        <v>5</v>
      </c>
      <c r="AU196" s="2">
        <f>IFERROR(AS196/AS195,0)-1</f>
        <v>6.8965517241379448E-3</v>
      </c>
      <c r="AV196" s="34">
        <f>IFERROR(AS196/3.974,0)</f>
        <v>183.69401107196779</v>
      </c>
      <c r="AW196" s="79">
        <f>IFERROR(AS196/C196," ")</f>
        <v>6.9128133256313859E-3</v>
      </c>
      <c r="AX196" s="10">
        <v>144</v>
      </c>
      <c r="AY196">
        <f>AX196-AX195</f>
        <v>-12</v>
      </c>
      <c r="AZ196" s="22">
        <f>IFERROR(AX196/AX195,0)-1</f>
        <v>-7.6923076923076872E-2</v>
      </c>
      <c r="BA196" s="35">
        <f>IFERROR(AX196/3.974,0)</f>
        <v>36.235530951182689</v>
      </c>
      <c r="BB196" s="51">
        <f>IFERROR(AX196/C196," ")</f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>IFERROR(BC196-BC195,0)</f>
        <v>-393</v>
      </c>
      <c r="BE196" s="51">
        <f>IFERROR(BC196/BC195,0)-1</f>
        <v>-1.6682939253724993E-2</v>
      </c>
      <c r="BF196" s="35">
        <f>IFERROR(BC196/3.974,0)</f>
        <v>5828.8877705083041</v>
      </c>
      <c r="BG196" s="35">
        <f>IFERROR(BC196/C196," ")</f>
        <v>0.21935398339030882</v>
      </c>
      <c r="BH196" s="45">
        <v>15728</v>
      </c>
      <c r="BI196" s="48">
        <f>IFERROR((BH196-BH195), 0)</f>
        <v>171</v>
      </c>
      <c r="BJ196" s="14">
        <v>43944</v>
      </c>
      <c r="BK196" s="48">
        <f>IFERROR((BJ196-BJ195),0)</f>
        <v>299</v>
      </c>
      <c r="BL196" s="14">
        <v>31782</v>
      </c>
      <c r="BM196" s="48">
        <f>IFERROR((BL196-BL195),0)</f>
        <v>169</v>
      </c>
      <c r="BN196" s="14">
        <v>11778</v>
      </c>
      <c r="BO196" s="48">
        <f>IFERROR((BN196-BN195),0)</f>
        <v>66</v>
      </c>
      <c r="BP196" s="14">
        <v>2369</v>
      </c>
      <c r="BQ196" s="48">
        <f>IFERROR((BP196-BP195),0)</f>
        <v>17</v>
      </c>
      <c r="BR196" s="16">
        <v>21</v>
      </c>
      <c r="BS196" s="24">
        <f>IFERROR((BR196-BR195),0)</f>
        <v>0</v>
      </c>
      <c r="BT196" s="16">
        <v>115</v>
      </c>
      <c r="BU196" s="24">
        <f>IFERROR((BT196-BT195),0)</f>
        <v>0</v>
      </c>
      <c r="BV196" s="16">
        <v>482</v>
      </c>
      <c r="BW196" s="24">
        <f>IFERROR((BV196-BV195),0)</f>
        <v>1</v>
      </c>
      <c r="BX196" s="16">
        <v>1064</v>
      </c>
      <c r="BY196" s="24">
        <f>IFERROR((BX196-BX195),0)</f>
        <v>12</v>
      </c>
      <c r="BZ196" s="21">
        <v>565</v>
      </c>
      <c r="CA196" s="27">
        <f>IFERROR((BZ196-BZ195),0)</f>
        <v>5</v>
      </c>
    </row>
    <row r="197" spans="1:79">
      <c r="A197" s="3">
        <v>44094</v>
      </c>
      <c r="B197" s="22">
        <v>44094</v>
      </c>
      <c r="C197" s="10">
        <v>106203</v>
      </c>
      <c r="D197">
        <f>IFERROR(C197-C196,"")</f>
        <v>602</v>
      </c>
      <c r="E197" s="10">
        <v>2257</v>
      </c>
      <c r="F197">
        <f>E197-E196</f>
        <v>10</v>
      </c>
      <c r="G197" s="10">
        <v>81365</v>
      </c>
      <c r="H197">
        <f>G197-G196</f>
        <v>1175</v>
      </c>
      <c r="I197">
        <f>+IFERROR(C197-E197-G197,"")</f>
        <v>22581</v>
      </c>
      <c r="J197">
        <f>+IFERROR(I197-I196,"")</f>
        <v>-583</v>
      </c>
      <c r="K197">
        <f>+IFERROR(E197/C197,"")</f>
        <v>2.1251753716938316E-2</v>
      </c>
      <c r="L197">
        <f>+IFERROR(G197/C197,"")</f>
        <v>0.76612713388510678</v>
      </c>
      <c r="M197">
        <f>+IFERROR(I197/C197,"")</f>
        <v>0.21262111239795486</v>
      </c>
      <c r="N197" s="22">
        <f>+IFERROR(D197/C197,"")</f>
        <v>5.6683897818329051E-3</v>
      </c>
      <c r="O197">
        <f>+IFERROR(F197/E197,"")</f>
        <v>4.4306601683650861E-3</v>
      </c>
      <c r="P197">
        <f>+IFERROR(H197/G197,"")</f>
        <v>1.4441098752534874E-2</v>
      </c>
      <c r="Q197">
        <f>+IFERROR(J197/I197,"")</f>
        <v>-2.5818165714538772E-2</v>
      </c>
      <c r="R197" s="22">
        <f>+IFERROR(C197/3.974,"")</f>
        <v>26724.458983392047</v>
      </c>
      <c r="S197" s="22">
        <f>+IFERROR(E197/3.974,"")</f>
        <v>567.94162053346747</v>
      </c>
      <c r="T197" s="22">
        <f>+IFERROR(G197/3.974,"")</f>
        <v>20474.333165576245</v>
      </c>
      <c r="U197" s="22">
        <f>+IFERROR(I197/3.974,"")</f>
        <v>5682.1841972823349</v>
      </c>
      <c r="V197" s="10">
        <v>433808</v>
      </c>
      <c r="W197">
        <f>V197-V196</f>
        <v>4966</v>
      </c>
      <c r="X197" s="22">
        <f>IFERROR(W197-W196,0)</f>
        <v>-822</v>
      </c>
      <c r="Y197" s="35">
        <f>IFERROR(V197/3.974,0)</f>
        <v>109161.55007549068</v>
      </c>
      <c r="Z197" s="10">
        <v>324055</v>
      </c>
      <c r="AA197" s="2">
        <f>Z197-Z196</f>
        <v>4364</v>
      </c>
      <c r="AB197" s="29">
        <f>IFERROR(Z197/V197,0)</f>
        <v>0.74700097739091953</v>
      </c>
      <c r="AC197" s="32">
        <f>IFERROR(AA197-AA196,0)</f>
        <v>-702</v>
      </c>
      <c r="AD197">
        <f>V197-Z197</f>
        <v>109753</v>
      </c>
      <c r="AE197" s="1">
        <f>AD197-AD196</f>
        <v>602</v>
      </c>
      <c r="AF197" s="29">
        <f>IFERROR(AD197/V197,0)</f>
        <v>0.25299902260908053</v>
      </c>
      <c r="AG197" s="32">
        <f>IFERROR(AE197-AE196,0)</f>
        <v>-120</v>
      </c>
      <c r="AH197" s="34">
        <f>IFERROR(AE197/W197,0)</f>
        <v>0.12122432541280709</v>
      </c>
      <c r="AI197" s="34">
        <f>IFERROR(AD197/3.974,0)</f>
        <v>27617.765475591343</v>
      </c>
      <c r="AJ197" s="10">
        <v>21377</v>
      </c>
      <c r="AK197" s="2">
        <f>AJ197-AJ196</f>
        <v>-509</v>
      </c>
      <c r="AL197" s="2">
        <f>IFERROR(AJ197/AJ196,0)-1</f>
        <v>-2.325687654208175E-2</v>
      </c>
      <c r="AM197" s="34">
        <f>IFERROR(AJ197/3.974,0)</f>
        <v>5379.2148968293905</v>
      </c>
      <c r="AN197" s="34">
        <f>IFERROR(AJ197/C197," ")</f>
        <v>0.20128433283428904</v>
      </c>
      <c r="AO197" s="10">
        <v>403</v>
      </c>
      <c r="AP197">
        <f>AO197-AO196</f>
        <v>-1</v>
      </c>
      <c r="AQ197">
        <f>IFERROR(AO197/AO196,0)-1</f>
        <v>-2.4752475247524774E-3</v>
      </c>
      <c r="AR197" s="34">
        <f>IFERROR(AO197/3.974,0)</f>
        <v>101.40915953699043</v>
      </c>
      <c r="AS197" s="10">
        <v>668</v>
      </c>
      <c r="AT197" s="2">
        <f>AS197-AS196</f>
        <v>-62</v>
      </c>
      <c r="AU197" s="2">
        <f>IFERROR(AS197/AS196,0)-1</f>
        <v>-8.4931506849315053E-2</v>
      </c>
      <c r="AV197" s="34">
        <f>IFERROR(AS197/3.974,0)</f>
        <v>168.09260191243078</v>
      </c>
      <c r="AW197" s="79">
        <f>IFERROR(AS197/C197," ")</f>
        <v>6.2898411532630906E-3</v>
      </c>
      <c r="AX197" s="10">
        <v>133</v>
      </c>
      <c r="AY197">
        <f>AX197-AX196</f>
        <v>-11</v>
      </c>
      <c r="AZ197" s="22">
        <f>IFERROR(AX197/AX196,0)-1</f>
        <v>-7.638888888888884E-2</v>
      </c>
      <c r="BA197" s="35">
        <f>IFERROR(AX197/3.974,0)</f>
        <v>33.467539003522894</v>
      </c>
      <c r="BB197" s="51">
        <f>IFERROR(AX197/C197," ")</f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>IFERROR(BC197-BC196,0)</f>
        <v>-583</v>
      </c>
      <c r="BE197" s="51">
        <f>IFERROR(BC197/BC196,0)-1</f>
        <v>-2.5168364703850754E-2</v>
      </c>
      <c r="BF197" s="35">
        <f>IFERROR(BC197/3.974,0)</f>
        <v>5682.1841972823349</v>
      </c>
      <c r="BG197" s="35">
        <f>IFERROR(BC197/C197," ")</f>
        <v>0.21262111239795486</v>
      </c>
      <c r="BH197" s="45">
        <v>15900</v>
      </c>
      <c r="BI197" s="48">
        <f>IFERROR((BH197-BH196), 0)</f>
        <v>172</v>
      </c>
      <c r="BJ197" s="14">
        <v>44134</v>
      </c>
      <c r="BK197" s="48">
        <f>IFERROR((BJ197-BJ196),0)</f>
        <v>190</v>
      </c>
      <c r="BL197" s="14">
        <v>31926</v>
      </c>
      <c r="BM197" s="48">
        <f>IFERROR((BL197-BL196),0)</f>
        <v>144</v>
      </c>
      <c r="BN197" s="14">
        <v>11861</v>
      </c>
      <c r="BO197" s="48">
        <f>IFERROR((BN197-BN196),0)</f>
        <v>83</v>
      </c>
      <c r="BP197" s="14">
        <v>2382</v>
      </c>
      <c r="BQ197" s="48">
        <f>IFERROR((BP197-BP196),0)</f>
        <v>13</v>
      </c>
      <c r="BR197" s="16">
        <v>21</v>
      </c>
      <c r="BS197" s="24">
        <f>IFERROR((BR197-BR196),0)</f>
        <v>0</v>
      </c>
      <c r="BT197" s="16">
        <v>116</v>
      </c>
      <c r="BU197" s="24">
        <f>IFERROR((BT197-BT196),0)</f>
        <v>1</v>
      </c>
      <c r="BV197" s="16">
        <v>484</v>
      </c>
      <c r="BW197" s="24">
        <f>IFERROR((BV197-BV196),0)</f>
        <v>2</v>
      </c>
      <c r="BX197" s="16">
        <v>1069</v>
      </c>
      <c r="BY197" s="24">
        <f>IFERROR((BX197-BX196),0)</f>
        <v>5</v>
      </c>
      <c r="BZ197" s="21">
        <v>567</v>
      </c>
      <c r="CA197" s="27">
        <f>IFERROR((BZ197-BZ196),0)</f>
        <v>2</v>
      </c>
    </row>
    <row r="198" spans="1:79">
      <c r="A198" s="3">
        <v>44095</v>
      </c>
      <c r="B198" s="22">
        <v>44095</v>
      </c>
      <c r="C198" s="10">
        <v>106810</v>
      </c>
      <c r="D198">
        <f>IFERROR(C198-C197,"")</f>
        <v>607</v>
      </c>
      <c r="E198" s="10">
        <v>2272</v>
      </c>
      <c r="F198">
        <f>E198-E197</f>
        <v>15</v>
      </c>
      <c r="G198" s="10">
        <v>82320</v>
      </c>
      <c r="H198">
        <f>G198-G197</f>
        <v>955</v>
      </c>
      <c r="I198">
        <f>+IFERROR(C198-E198-G198,"")</f>
        <v>22218</v>
      </c>
      <c r="J198">
        <f>+IFERROR(I198-I197,"")</f>
        <v>-363</v>
      </c>
      <c r="K198">
        <f>+IFERROR(E198/C198,"")</f>
        <v>2.1271416534032393E-2</v>
      </c>
      <c r="L198">
        <f>+IFERROR(G198/C198,"")</f>
        <v>0.77071435258870891</v>
      </c>
      <c r="M198">
        <f>+IFERROR(I198/C198,"")</f>
        <v>0.20801423087725868</v>
      </c>
      <c r="N198" s="22">
        <f>+IFERROR(D198/C198,"")</f>
        <v>5.6829884842243238E-3</v>
      </c>
      <c r="O198">
        <f>+IFERROR(F198/E198,"")</f>
        <v>6.6021126760563379E-3</v>
      </c>
      <c r="P198">
        <f>+IFERROR(H198/G198,"")</f>
        <v>1.1601068999028182E-2</v>
      </c>
      <c r="Q198">
        <f>+IFERROR(J198/I198,"")</f>
        <v>-1.6338104239805563E-2</v>
      </c>
      <c r="R198" s="22">
        <f>+IFERROR(C198/3.974,"")</f>
        <v>26877.201811776547</v>
      </c>
      <c r="S198" s="22">
        <f>+IFERROR(E198/3.974,"")</f>
        <v>571.71615500754899</v>
      </c>
      <c r="T198" s="22">
        <f>+IFERROR(G198/3.974,"")</f>
        <v>20714.645193759436</v>
      </c>
      <c r="U198" s="22">
        <f>+IFERROR(I198/3.974,"")</f>
        <v>5590.840463009562</v>
      </c>
      <c r="V198" s="10">
        <v>437706</v>
      </c>
      <c r="W198">
        <f>V198-V197</f>
        <v>3898</v>
      </c>
      <c r="X198" s="22">
        <f>IFERROR(W198-W197,0)</f>
        <v>-1068</v>
      </c>
      <c r="Y198" s="35">
        <f>IFERROR(V198/3.974,0)</f>
        <v>110142.42576748868</v>
      </c>
      <c r="Z198" s="10">
        <v>327346</v>
      </c>
      <c r="AA198" s="2">
        <f>Z198-Z197</f>
        <v>3291</v>
      </c>
      <c r="AB198" s="29">
        <f>IFERROR(Z198/V198,0)</f>
        <v>0.74786728991606233</v>
      </c>
      <c r="AC198" s="32">
        <f>IFERROR(AA198-AA197,0)</f>
        <v>-1073</v>
      </c>
      <c r="AD198">
        <f>V198-Z198</f>
        <v>110360</v>
      </c>
      <c r="AE198" s="1">
        <f>AD198-AD197</f>
        <v>607</v>
      </c>
      <c r="AF198" s="29">
        <f>IFERROR(AD198/V198,0)</f>
        <v>0.25213271008393762</v>
      </c>
      <c r="AG198" s="32">
        <f>IFERROR(AE198-AE197,0)</f>
        <v>5</v>
      </c>
      <c r="AH198" s="34">
        <f>IFERROR(AE198/W198,0)</f>
        <v>0.15572088250384813</v>
      </c>
      <c r="AI198" s="34">
        <f>IFERROR(AD198/3.974,0)</f>
        <v>27770.508303975843</v>
      </c>
      <c r="AJ198" s="10">
        <v>21996</v>
      </c>
      <c r="AK198" s="2">
        <f>AJ198-AJ197</f>
        <v>619</v>
      </c>
      <c r="AL198" s="2">
        <f>IFERROR(AJ198/AJ197,0)-1</f>
        <v>2.895635496093929E-2</v>
      </c>
      <c r="AM198" s="34">
        <f>IFERROR(AJ198/3.974,0)</f>
        <v>5534.9773527931557</v>
      </c>
      <c r="AN198" s="34">
        <f>IFERROR(AJ198/C198," ")</f>
        <v>0.20593577380395095</v>
      </c>
      <c r="AO198" s="10">
        <v>395</v>
      </c>
      <c r="AP198">
        <f>AO198-AO197</f>
        <v>-8</v>
      </c>
      <c r="AQ198">
        <f>IFERROR(AO198/AO197,0)-1</f>
        <v>-1.9851116625310139E-2</v>
      </c>
      <c r="AR198" s="34">
        <f>IFERROR(AO198/3.974,0)</f>
        <v>99.396074484146951</v>
      </c>
      <c r="AS198" s="10">
        <v>694</v>
      </c>
      <c r="AT198" s="2">
        <f>AS198-AS197</f>
        <v>26</v>
      </c>
      <c r="AU198" s="2">
        <f>IFERROR(AS198/AS197,0)-1</f>
        <v>3.8922155688622784E-2</v>
      </c>
      <c r="AV198" s="34">
        <f>IFERROR(AS198/3.974,0)</f>
        <v>174.63512833417212</v>
      </c>
      <c r="AW198" s="79">
        <f>IFERROR(AS198/C198," ")</f>
        <v>6.4975189588989792E-3</v>
      </c>
      <c r="AX198" s="10">
        <v>133</v>
      </c>
      <c r="AY198">
        <f>AX198-AX197</f>
        <v>0</v>
      </c>
      <c r="AZ198" s="22">
        <f>IFERROR(AX198/AX197,0)-1</f>
        <v>0</v>
      </c>
      <c r="BA198" s="35">
        <f>IFERROR(AX198/3.974,0)</f>
        <v>33.467539003522894</v>
      </c>
      <c r="BB198" s="51">
        <f>IFERROR(AX198/C198," ")</f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>IFERROR(BC198-BC197,0)</f>
        <v>637</v>
      </c>
      <c r="BE198" s="51">
        <f>IFERROR(BC198/BC197,0)-1</f>
        <v>2.820955670696601E-2</v>
      </c>
      <c r="BF198" s="35">
        <f>IFERROR(BC198/3.974,0)</f>
        <v>5842.4760946149972</v>
      </c>
      <c r="BG198" s="35">
        <f>IFERROR(BC198/C198," ")</f>
        <v>0.21737665012639265</v>
      </c>
      <c r="BH198" s="45">
        <v>16064</v>
      </c>
      <c r="BI198" s="48">
        <f>IFERROR((BH198-BH197), 0)</f>
        <v>164</v>
      </c>
      <c r="BJ198" s="14">
        <v>44318</v>
      </c>
      <c r="BK198" s="48">
        <f>IFERROR((BJ198-BJ197),0)</f>
        <v>184</v>
      </c>
      <c r="BL198" s="14">
        <v>32099</v>
      </c>
      <c r="BM198" s="48">
        <f>IFERROR((BL198-BL197),0)</f>
        <v>173</v>
      </c>
      <c r="BN198" s="14">
        <v>11923</v>
      </c>
      <c r="BO198" s="48">
        <f>IFERROR((BN198-BN197),0)</f>
        <v>62</v>
      </c>
      <c r="BP198" s="14">
        <v>2406</v>
      </c>
      <c r="BQ198" s="48">
        <f>IFERROR((BP198-BP197),0)</f>
        <v>24</v>
      </c>
      <c r="BR198" s="16">
        <v>21</v>
      </c>
      <c r="BS198" s="24">
        <f>IFERROR((BR198-BR197),0)</f>
        <v>0</v>
      </c>
      <c r="BT198" s="16">
        <v>116</v>
      </c>
      <c r="BU198" s="24">
        <f>IFERROR((BT198-BT197),0)</f>
        <v>0</v>
      </c>
      <c r="BV198" s="16">
        <v>487</v>
      </c>
      <c r="BW198" s="24">
        <f>IFERROR((BV198-BV197),0)</f>
        <v>3</v>
      </c>
      <c r="BX198" s="16">
        <v>1080</v>
      </c>
      <c r="BY198" s="24">
        <f>IFERROR((BX198-BX197),0)</f>
        <v>11</v>
      </c>
      <c r="BZ198" s="21">
        <v>568</v>
      </c>
      <c r="CA198" s="27">
        <f>IFERROR((BZ198-BZ197),0)</f>
        <v>1</v>
      </c>
    </row>
    <row r="199" spans="1:79">
      <c r="A199" s="3">
        <v>44096</v>
      </c>
      <c r="B199" s="22">
        <v>44096</v>
      </c>
      <c r="C199" s="10">
        <v>107284</v>
      </c>
      <c r="D199">
        <f>IFERROR(C199-C198,"")</f>
        <v>474</v>
      </c>
      <c r="E199" s="10">
        <v>2285</v>
      </c>
      <c r="F199">
        <f>E199-E198</f>
        <v>13</v>
      </c>
      <c r="G199" s="10">
        <v>83318</v>
      </c>
      <c r="H199">
        <f>G199-G198</f>
        <v>998</v>
      </c>
      <c r="I199">
        <f>+IFERROR(C199-E199-G199,"")</f>
        <v>21681</v>
      </c>
      <c r="J199">
        <f>+IFERROR(I199-I198,"")</f>
        <v>-537</v>
      </c>
      <c r="K199">
        <f>+IFERROR(E199/C199,"")</f>
        <v>2.1298609298683865E-2</v>
      </c>
      <c r="L199">
        <f>+IFERROR(G199/C199,"")</f>
        <v>0.77661161030535775</v>
      </c>
      <c r="M199">
        <f>+IFERROR(I199/C199,"")</f>
        <v>0.2020897803959584</v>
      </c>
      <c r="N199" s="22">
        <f>+IFERROR(D199/C199,"")</f>
        <v>4.4181797844972219E-3</v>
      </c>
      <c r="O199">
        <f>+IFERROR(F199/E199,"")</f>
        <v>5.6892778993435445E-3</v>
      </c>
      <c r="P199">
        <f>+IFERROR(H199/G199,"")</f>
        <v>1.1978203989534074E-2</v>
      </c>
      <c r="Q199">
        <f>+IFERROR(J199/I199,"")</f>
        <v>-2.4768230247682304E-2</v>
      </c>
      <c r="R199" s="22">
        <f>+IFERROR(C199/3.974,"")</f>
        <v>26996.477101157521</v>
      </c>
      <c r="S199" s="22">
        <f>+IFERROR(E199/3.974,"")</f>
        <v>574.98741821841975</v>
      </c>
      <c r="T199" s="22">
        <f>+IFERROR(G199/3.974,"")</f>
        <v>20965.77755410166</v>
      </c>
      <c r="U199" s="22">
        <f>+IFERROR(I199/3.974,"")</f>
        <v>5455.7121288374428</v>
      </c>
      <c r="V199" s="10">
        <v>442249</v>
      </c>
      <c r="W199">
        <f>V199-V198</f>
        <v>4543</v>
      </c>
      <c r="X199" s="22">
        <f>IFERROR(W199-W198,0)</f>
        <v>645</v>
      </c>
      <c r="Y199" s="35">
        <f>IFERROR(V199/3.974,0)</f>
        <v>111285.60644187217</v>
      </c>
      <c r="Z199" s="10">
        <v>331415</v>
      </c>
      <c r="AA199" s="22">
        <f>Z199-Z198</f>
        <v>4069</v>
      </c>
      <c r="AB199" s="28">
        <f>IFERROR(Z199/V199,0)</f>
        <v>0.74938552715777762</v>
      </c>
      <c r="AC199" s="31">
        <f>IFERROR(AA199-AA198,0)</f>
        <v>778</v>
      </c>
      <c r="AD199">
        <f>V199-Z199</f>
        <v>110834</v>
      </c>
      <c r="AE199">
        <f>AD199-AD198</f>
        <v>474</v>
      </c>
      <c r="AF199" s="28">
        <f>IFERROR(AD199/V199,0)</f>
        <v>0.25061447284222238</v>
      </c>
      <c r="AG199" s="31">
        <f>IFERROR(AE199-AE198,0)</f>
        <v>-133</v>
      </c>
      <c r="AH199" s="35">
        <f>IFERROR(AE199/W199,0)</f>
        <v>0.10433634162447722</v>
      </c>
      <c r="AI199" s="35">
        <f>IFERROR(AD199/3.974,0)</f>
        <v>27889.783593356817</v>
      </c>
      <c r="AJ199" s="10">
        <v>20478</v>
      </c>
      <c r="AK199" s="22">
        <f>AJ199-AJ198</f>
        <v>-1518</v>
      </c>
      <c r="AL199" s="22">
        <f>IFERROR(AJ199/AJ198,0)-1</f>
        <v>-6.9012547735952001E-2</v>
      </c>
      <c r="AM199" s="35">
        <f>IFERROR(AJ199/3.974,0)</f>
        <v>5152.9944640161048</v>
      </c>
      <c r="AN199" s="35">
        <f>IFERROR(AJ199/C199," ")</f>
        <v>0.19087655195555722</v>
      </c>
      <c r="AO199" s="10">
        <v>375</v>
      </c>
      <c r="AP199">
        <f>AO199-AO198</f>
        <v>-20</v>
      </c>
      <c r="AQ199">
        <f>IFERROR(AO199/AO198,0)-1</f>
        <v>-5.0632911392405111E-2</v>
      </c>
      <c r="AR199" s="35">
        <f>IFERROR(AO199/3.974,0)</f>
        <v>94.363361852038238</v>
      </c>
      <c r="AS199" s="10">
        <v>707</v>
      </c>
      <c r="AT199" s="22">
        <f>AS199-AS198</f>
        <v>13</v>
      </c>
      <c r="AU199" s="22">
        <f>IFERROR(AS199/AS198,0)-1</f>
        <v>1.8731988472622474E-2</v>
      </c>
      <c r="AV199" s="35">
        <f>IFERROR(AS199/3.974,0)</f>
        <v>177.90639154504277</v>
      </c>
      <c r="AW199" s="51">
        <f>IFERROR(AS199/C199," ")</f>
        <v>6.5899854591551397E-3</v>
      </c>
      <c r="AX199" s="10">
        <v>121</v>
      </c>
      <c r="AY199">
        <f>AX199-AX198</f>
        <v>-12</v>
      </c>
      <c r="AZ199" s="22">
        <f>IFERROR(AX199/AX198,0)-1</f>
        <v>-9.0225563909774431E-2</v>
      </c>
      <c r="BA199" s="35">
        <f>IFERROR(AX199/3.974,0)</f>
        <v>30.447911424257672</v>
      </c>
      <c r="BB199" s="51">
        <f>IFERROR(AX199/C199," ")</f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>IFERROR(BC199-BC198,0)</f>
        <v>-1537</v>
      </c>
      <c r="BE199" s="51">
        <f>IFERROR(BC199/BC198,0)-1</f>
        <v>-6.6198638986992853E-2</v>
      </c>
      <c r="BF199" s="35">
        <f>IFERROR(BC199/3.974,0)</f>
        <v>5455.7121288374428</v>
      </c>
      <c r="BG199" s="35">
        <f>IFERROR(BC199/C199," ")</f>
        <v>0.2020897803959584</v>
      </c>
      <c r="BH199" s="45">
        <v>16195</v>
      </c>
      <c r="BI199" s="48">
        <f>IFERROR((BH199-BH198), 0)</f>
        <v>131</v>
      </c>
      <c r="BJ199" s="14">
        <v>44366</v>
      </c>
      <c r="BK199" s="48">
        <f>IFERROR((BJ199-BJ198),0)</f>
        <v>48</v>
      </c>
      <c r="BL199" s="14">
        <v>32307</v>
      </c>
      <c r="BM199" s="48">
        <f>IFERROR((BL199-BL198),0)</f>
        <v>208</v>
      </c>
      <c r="BN199" s="14">
        <v>11990</v>
      </c>
      <c r="BO199" s="48">
        <f>IFERROR((BN199-BN198),0)</f>
        <v>67</v>
      </c>
      <c r="BP199" s="14">
        <v>2426</v>
      </c>
      <c r="BQ199" s="48">
        <f>IFERROR((BP199-BP198),0)</f>
        <v>20</v>
      </c>
      <c r="BR199" s="57">
        <v>21</v>
      </c>
      <c r="BS199" s="53">
        <f>IFERROR((BR199-BR198),0)</f>
        <v>0</v>
      </c>
      <c r="BT199" s="57">
        <v>117</v>
      </c>
      <c r="BU199" s="53">
        <f>IFERROR((BT199-BT198),0)</f>
        <v>1</v>
      </c>
      <c r="BV199" s="57">
        <v>490</v>
      </c>
      <c r="BW199" s="53">
        <f>IFERROR((BV199-BV198),0)</f>
        <v>3</v>
      </c>
      <c r="BX199" s="57">
        <v>1086</v>
      </c>
      <c r="BY199" s="53">
        <f>IFERROR((BX199-BX198),0)</f>
        <v>6</v>
      </c>
      <c r="BZ199" s="21">
        <v>571</v>
      </c>
      <c r="CA199" s="27">
        <f>IFERROR((BZ199-BZ198),0)</f>
        <v>3</v>
      </c>
    </row>
    <row r="200" spans="1:79">
      <c r="A200" s="3">
        <v>44097</v>
      </c>
      <c r="B200" s="22">
        <v>44097</v>
      </c>
      <c r="C200" s="10">
        <v>107990</v>
      </c>
      <c r="D200">
        <f>IFERROR(C200-C199,"")</f>
        <v>706</v>
      </c>
      <c r="E200" s="10">
        <v>2291</v>
      </c>
      <c r="F200">
        <f>E200-E199</f>
        <v>6</v>
      </c>
      <c r="G200" s="10">
        <v>84437</v>
      </c>
      <c r="H200">
        <f>G200-G199</f>
        <v>1119</v>
      </c>
      <c r="I200">
        <f>+IFERROR(C200-E200-G200,"")</f>
        <v>21262</v>
      </c>
      <c r="J200">
        <f>+IFERROR(I200-I199,"")</f>
        <v>-419</v>
      </c>
      <c r="K200">
        <f>+IFERROR(E200/C200,"")</f>
        <v>2.1214927308084081E-2</v>
      </c>
      <c r="L200">
        <f>+IFERROR(G200/C200,"")</f>
        <v>0.7818964718955459</v>
      </c>
      <c r="M200">
        <f>+IFERROR(I200/C200,"")</f>
        <v>0.19688860079637002</v>
      </c>
      <c r="N200" s="22">
        <f>+IFERROR(D200/C200,"")</f>
        <v>6.5376423742939159E-3</v>
      </c>
      <c r="O200">
        <f>+IFERROR(F200/E200,"")</f>
        <v>2.6189436927106066E-3</v>
      </c>
      <c r="P200">
        <f>+IFERROR(H200/G200,"")</f>
        <v>1.3252484100572025E-2</v>
      </c>
      <c r="Q200">
        <f>+IFERROR(J200/I200,"")</f>
        <v>-1.9706518671808861E-2</v>
      </c>
      <c r="R200" s="22">
        <f>+IFERROR(C200/3.974,"")</f>
        <v>27174.131857070959</v>
      </c>
      <c r="S200" s="22">
        <f>+IFERROR(E200/3.974,"")</f>
        <v>576.49723200805226</v>
      </c>
      <c r="T200" s="22">
        <f>+IFERROR(G200/3.974,"")</f>
        <v>21247.357825868141</v>
      </c>
      <c r="U200" s="22">
        <f>+IFERROR(I200/3.974,"")</f>
        <v>5350.2767991947658</v>
      </c>
      <c r="V200" s="10">
        <v>447769</v>
      </c>
      <c r="W200">
        <f>V200-V199</f>
        <v>5520</v>
      </c>
      <c r="X200" s="22">
        <f>IFERROR(W200-W199,0)</f>
        <v>977</v>
      </c>
      <c r="Y200" s="35">
        <f>IFERROR(V200/3.974,0)</f>
        <v>112674.63512833416</v>
      </c>
      <c r="Z200" s="10">
        <v>336229</v>
      </c>
      <c r="AA200" s="2">
        <f>Z200-Z199</f>
        <v>4814</v>
      </c>
      <c r="AB200" s="29">
        <f>IFERROR(Z200/V200,0)</f>
        <v>0.7508983426722261</v>
      </c>
      <c r="AC200" s="32">
        <f>IFERROR(AA200-AA199,0)</f>
        <v>745</v>
      </c>
      <c r="AD200">
        <f>V200-Z200</f>
        <v>111540</v>
      </c>
      <c r="AE200" s="1">
        <f>AD200-AD199</f>
        <v>706</v>
      </c>
      <c r="AF200" s="29">
        <f>IFERROR(AD200/V200,0)</f>
        <v>0.24910165732777392</v>
      </c>
      <c r="AG200" s="32">
        <f>IFERROR(AE200-AE199,0)</f>
        <v>232</v>
      </c>
      <c r="AH200" s="34">
        <f>IFERROR(AE200/W200,0)</f>
        <v>0.12789855072463768</v>
      </c>
      <c r="AI200" s="34">
        <f>IFERROR(AD200/3.974,0)</f>
        <v>28067.438349270255</v>
      </c>
      <c r="AJ200" s="10">
        <v>20060</v>
      </c>
      <c r="AK200" s="2">
        <f>AJ200-AJ199</f>
        <v>-418</v>
      </c>
      <c r="AL200" s="2">
        <f>IFERROR(AJ200/AJ199,0)-1</f>
        <v>-2.0412149623986742E-2</v>
      </c>
      <c r="AM200" s="34">
        <f>IFERROR(AJ200/3.974,0)</f>
        <v>5047.8107700050323</v>
      </c>
      <c r="AN200" s="34">
        <f>IFERROR(AJ200/C200," ")</f>
        <v>0.18575794055005093</v>
      </c>
      <c r="AO200" s="10">
        <v>356</v>
      </c>
      <c r="AP200">
        <f>AO200-AO199</f>
        <v>-19</v>
      </c>
      <c r="AQ200">
        <f>IFERROR(AO200/AO199,0)-1</f>
        <v>-5.0666666666666638E-2</v>
      </c>
      <c r="AR200" s="34">
        <f>IFERROR(AO200/3.974,0)</f>
        <v>89.582284851534979</v>
      </c>
      <c r="AS200" s="10">
        <v>724</v>
      </c>
      <c r="AT200" s="2">
        <f>AS200-AS199</f>
        <v>17</v>
      </c>
      <c r="AU200" s="2">
        <f>IFERROR(AS200/AS199,0)-1</f>
        <v>2.4045261669024098E-2</v>
      </c>
      <c r="AV200" s="34">
        <f>IFERROR(AS200/3.974,0)</f>
        <v>182.18419728233516</v>
      </c>
      <c r="AW200" s="79">
        <f>IFERROR(AS200/C200," ")</f>
        <v>6.7043244744883785E-3</v>
      </c>
      <c r="AX200" s="10">
        <v>122</v>
      </c>
      <c r="AY200">
        <f>AX200-AX199</f>
        <v>1</v>
      </c>
      <c r="AZ200" s="22">
        <f>IFERROR(AX200/AX199,0)-1</f>
        <v>8.2644628099173278E-3</v>
      </c>
      <c r="BA200" s="35">
        <f>IFERROR(AX200/3.974,0)</f>
        <v>30.699547055863107</v>
      </c>
      <c r="BB200" s="51">
        <f>IFERROR(AX200/C200," ")</f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>IFERROR(BC200-BC199,0)</f>
        <v>-419</v>
      </c>
      <c r="BE200" s="51">
        <f>IFERROR(BC200/BC199,0)-1</f>
        <v>-1.932567685992348E-2</v>
      </c>
      <c r="BF200" s="35">
        <f>IFERROR(BC200/3.974,0)</f>
        <v>5350.2767991947658</v>
      </c>
      <c r="BG200" s="35">
        <f>IFERROR(BC200/C200," ")</f>
        <v>0.19688860079637002</v>
      </c>
      <c r="BH200" s="45">
        <v>16323</v>
      </c>
      <c r="BI200" s="48">
        <f>IFERROR((BH200-BH199), 0)</f>
        <v>128</v>
      </c>
      <c r="BJ200" s="14">
        <v>44669</v>
      </c>
      <c r="BK200" s="48">
        <f>IFERROR((BJ200-BJ199),0)</f>
        <v>303</v>
      </c>
      <c r="BL200" s="14">
        <v>32505</v>
      </c>
      <c r="BM200" s="48">
        <f>IFERROR((BL200-BL199),0)</f>
        <v>198</v>
      </c>
      <c r="BN200" s="14">
        <v>12060</v>
      </c>
      <c r="BO200" s="48">
        <f>IFERROR((BN200-BN199),0)</f>
        <v>70</v>
      </c>
      <c r="BP200" s="14">
        <v>2433</v>
      </c>
      <c r="BQ200" s="48">
        <f>IFERROR((BP200-BP199),0)</f>
        <v>7</v>
      </c>
      <c r="BR200" s="16">
        <v>21</v>
      </c>
      <c r="BS200" s="24">
        <f>IFERROR((BR200-BR199),0)</f>
        <v>0</v>
      </c>
      <c r="BT200" s="16">
        <v>117</v>
      </c>
      <c r="BU200" s="24">
        <f>IFERROR((BT200-BT199),0)</f>
        <v>0</v>
      </c>
      <c r="BV200" s="16">
        <v>492</v>
      </c>
      <c r="BW200" s="24">
        <f>IFERROR((BV200-BV199),0)</f>
        <v>2</v>
      </c>
      <c r="BX200" s="16">
        <v>1090</v>
      </c>
      <c r="BY200" s="24">
        <f>IFERROR((BX200-BX199),0)</f>
        <v>4</v>
      </c>
      <c r="BZ200" s="21">
        <v>571</v>
      </c>
      <c r="CA200" s="27">
        <f>IFERROR((BZ200-BZ199),0)</f>
        <v>0</v>
      </c>
    </row>
    <row r="201" spans="1:79">
      <c r="A201" s="3">
        <v>44098</v>
      </c>
      <c r="B201" s="22">
        <v>44098</v>
      </c>
      <c r="C201" s="10">
        <v>108726</v>
      </c>
      <c r="D201">
        <f>IFERROR(C201-C200,"")</f>
        <v>736</v>
      </c>
      <c r="E201" s="10">
        <v>2297</v>
      </c>
      <c r="F201">
        <f>E201-E200</f>
        <v>6</v>
      </c>
      <c r="G201" s="10">
        <v>85494</v>
      </c>
      <c r="H201">
        <f>G201-G200</f>
        <v>1057</v>
      </c>
      <c r="I201">
        <f>+IFERROR(C201-E201-G201,"")</f>
        <v>20935</v>
      </c>
      <c r="J201">
        <f>+IFERROR(I201-I200,"")</f>
        <v>-327</v>
      </c>
      <c r="K201">
        <f>+IFERROR(E201/C201,"")</f>
        <v>2.1126501480786566E-2</v>
      </c>
      <c r="L201">
        <f>+IFERROR(G201/C201,"")</f>
        <v>0.78632525798796971</v>
      </c>
      <c r="M201">
        <f>+IFERROR(I201/C201,"")</f>
        <v>0.19254824053124367</v>
      </c>
      <c r="N201" s="22">
        <f>+IFERROR(D201/C201,"")</f>
        <v>6.7693100086455857E-3</v>
      </c>
      <c r="O201">
        <f>+IFERROR(F201/E201,"")</f>
        <v>2.6121027427078798E-3</v>
      </c>
      <c r="P201">
        <f>+IFERROR(H201/G201,"")</f>
        <v>1.236344070928954E-2</v>
      </c>
      <c r="Q201">
        <f>+IFERROR(J201/I201,"")</f>
        <v>-1.5619775495581563E-2</v>
      </c>
      <c r="R201" s="22">
        <f>+IFERROR(C201/3.974,"")</f>
        <v>27359.33568193256</v>
      </c>
      <c r="S201" s="22">
        <f>+IFERROR(E201/3.974,"")</f>
        <v>578.0070457976849</v>
      </c>
      <c r="T201" s="22">
        <f>+IFERROR(G201/3.974,"")</f>
        <v>21513.336688475087</v>
      </c>
      <c r="U201" s="22">
        <f>+IFERROR(I201/3.974,"")</f>
        <v>5267.9919476597879</v>
      </c>
      <c r="V201" s="10">
        <v>453919</v>
      </c>
      <c r="W201">
        <f>V201-V200</f>
        <v>6150</v>
      </c>
      <c r="X201" s="22">
        <f>IFERROR(W201-W200,0)</f>
        <v>630</v>
      </c>
      <c r="Y201" s="35">
        <f>IFERROR(V201/3.974,0)</f>
        <v>114222.19426270759</v>
      </c>
      <c r="Z201" s="10">
        <v>341643</v>
      </c>
      <c r="AA201" s="22">
        <f>Z201-Z200</f>
        <v>5414</v>
      </c>
      <c r="AB201" s="28">
        <f>IFERROR(Z201/V201,0)</f>
        <v>0.75265190485527156</v>
      </c>
      <c r="AC201" s="31">
        <f>IFERROR(AA201-AA200,0)</f>
        <v>600</v>
      </c>
      <c r="AD201">
        <f>V201-Z201</f>
        <v>112276</v>
      </c>
      <c r="AE201">
        <f>AD201-AD200</f>
        <v>736</v>
      </c>
      <c r="AF201" s="28">
        <f>IFERROR(AD201/V201,0)</f>
        <v>0.24734809514472847</v>
      </c>
      <c r="AG201" s="31">
        <f>IFERROR(AE201-AE200,0)</f>
        <v>30</v>
      </c>
      <c r="AH201" s="35">
        <f>IFERROR(AE201/W201,0)</f>
        <v>0.11967479674796748</v>
      </c>
      <c r="AI201" s="35">
        <f>IFERROR(AD201/3.974,0)</f>
        <v>28252.642174131855</v>
      </c>
      <c r="AJ201" s="10">
        <v>19759</v>
      </c>
      <c r="AK201" s="22">
        <f>AJ201-AJ200</f>
        <v>-301</v>
      </c>
      <c r="AL201" s="22">
        <f>IFERROR(AJ201/AJ200,0)-1</f>
        <v>-1.500498504486536E-2</v>
      </c>
      <c r="AM201" s="35">
        <f>IFERROR(AJ201/3.974,0)</f>
        <v>4972.0684448917964</v>
      </c>
      <c r="AN201" s="35">
        <f>IFERROR(AJ201/C201," ")</f>
        <v>0.18173206040873388</v>
      </c>
      <c r="AO201" s="10">
        <v>347</v>
      </c>
      <c r="AP201">
        <f>AO201-AO200</f>
        <v>-9</v>
      </c>
      <c r="AQ201">
        <f>IFERROR(AO201/AO200,0)-1</f>
        <v>-2.5280898876404501E-2</v>
      </c>
      <c r="AR201" s="35">
        <f>IFERROR(AO201/3.974,0)</f>
        <v>87.317564167086061</v>
      </c>
      <c r="AS201" s="10">
        <v>701</v>
      </c>
      <c r="AT201" s="22">
        <f>AS201-AS200</f>
        <v>-23</v>
      </c>
      <c r="AU201" s="22">
        <f>IFERROR(AS201/AS200,0)-1</f>
        <v>-3.1767955801104919E-2</v>
      </c>
      <c r="AV201" s="35">
        <f>IFERROR(AS201/3.974,0)</f>
        <v>176.39657775541016</v>
      </c>
      <c r="AW201" s="51">
        <f>IFERROR(AS201/C201," ")</f>
        <v>6.4473998859518426E-3</v>
      </c>
      <c r="AX201" s="10">
        <v>128</v>
      </c>
      <c r="AY201">
        <f>AX201-AX200</f>
        <v>6</v>
      </c>
      <c r="AZ201" s="22">
        <f>IFERROR(AX201/AX200,0)-1</f>
        <v>4.9180327868852514E-2</v>
      </c>
      <c r="BA201" s="35">
        <f>IFERROR(AX201/3.974,0)</f>
        <v>32.209360845495723</v>
      </c>
      <c r="BB201" s="51">
        <f>IFERROR(AX201/C201," ")</f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>IFERROR(BC201-BC200,0)</f>
        <v>-327</v>
      </c>
      <c r="BE201" s="51">
        <f>IFERROR(BC201/BC200,0)-1</f>
        <v>-1.5379550371554918E-2</v>
      </c>
      <c r="BF201" s="35">
        <f>IFERROR(BC201/3.974,0)</f>
        <v>5267.9919476597879</v>
      </c>
      <c r="BG201" s="35">
        <f>IFERROR(BC201/C201," ")</f>
        <v>0.19254824053124367</v>
      </c>
      <c r="BH201" s="45">
        <v>16501</v>
      </c>
      <c r="BI201" s="48">
        <f>IFERROR((BH201-BH200), 0)</f>
        <v>178</v>
      </c>
      <c r="BJ201" s="14">
        <v>44882</v>
      </c>
      <c r="BK201" s="48">
        <f>IFERROR((BJ201-BJ200),0)</f>
        <v>213</v>
      </c>
      <c r="BL201" s="14">
        <v>32733</v>
      </c>
      <c r="BM201" s="48">
        <f>IFERROR((BL201-BL200),0)</f>
        <v>228</v>
      </c>
      <c r="BN201" s="14">
        <v>12157</v>
      </c>
      <c r="BO201" s="48">
        <f>IFERROR((BN201-BN200),0)</f>
        <v>97</v>
      </c>
      <c r="BP201" s="14">
        <v>2453</v>
      </c>
      <c r="BQ201" s="48">
        <f>IFERROR((BP201-BP200),0)</f>
        <v>20</v>
      </c>
      <c r="BR201" s="57">
        <v>21</v>
      </c>
      <c r="BS201" s="53">
        <f>IFERROR((BR201-BR200),0)</f>
        <v>0</v>
      </c>
      <c r="BT201" s="57">
        <v>117</v>
      </c>
      <c r="BU201" s="53">
        <f>IFERROR((BT201-BT200),0)</f>
        <v>0</v>
      </c>
      <c r="BV201" s="57">
        <v>492</v>
      </c>
      <c r="BW201" s="53">
        <f>IFERROR((BV201-BV200),0)</f>
        <v>0</v>
      </c>
      <c r="BX201" s="57">
        <v>1094</v>
      </c>
      <c r="BY201" s="53">
        <f>IFERROR((BX201-BX200),0)</f>
        <v>4</v>
      </c>
      <c r="BZ201" s="21">
        <v>573</v>
      </c>
      <c r="CA201" s="27">
        <f>IFERROR((BZ201-BZ200),0)</f>
        <v>2</v>
      </c>
    </row>
    <row r="202" spans="1:79">
      <c r="A202" s="3">
        <v>44099</v>
      </c>
      <c r="B202" s="22">
        <v>44099</v>
      </c>
      <c r="C202" s="10">
        <v>109431</v>
      </c>
      <c r="D202">
        <f>IFERROR(C202-C201,"")</f>
        <v>705</v>
      </c>
      <c r="E202" s="10">
        <v>2311</v>
      </c>
      <c r="F202">
        <f>E202-E201</f>
        <v>14</v>
      </c>
      <c r="G202" s="10">
        <v>86158</v>
      </c>
      <c r="H202">
        <f>G202-G201</f>
        <v>664</v>
      </c>
      <c r="I202">
        <f>+IFERROR(C202-E202-G202,"")</f>
        <v>20962</v>
      </c>
      <c r="J202">
        <f>+IFERROR(I202-I201,"")</f>
        <v>27</v>
      </c>
      <c r="K202">
        <f>+IFERROR(E202/C202,"")</f>
        <v>2.1118330272043569E-2</v>
      </c>
      <c r="L202">
        <f>+IFERROR(G202/C202,"")</f>
        <v>0.78732717420109477</v>
      </c>
      <c r="M202">
        <f>+IFERROR(I202/C202,"")</f>
        <v>0.19155449552686168</v>
      </c>
      <c r="N202" s="22">
        <f>+IFERROR(D202/C202,"")</f>
        <v>6.4424157688406395E-3</v>
      </c>
      <c r="O202">
        <f>+IFERROR(F202/E202,"")</f>
        <v>6.0579835569017741E-3</v>
      </c>
      <c r="P202">
        <f>+IFERROR(H202/G202,"")</f>
        <v>7.7067712806703961E-3</v>
      </c>
      <c r="Q202">
        <f>+IFERROR(J202/I202,"")</f>
        <v>1.288045033870814E-3</v>
      </c>
      <c r="R202" s="22">
        <f>+IFERROR(C202/3.974,"")</f>
        <v>27536.738802214393</v>
      </c>
      <c r="S202" s="22">
        <f>+IFERROR(E202/3.974,"")</f>
        <v>581.52994464016103</v>
      </c>
      <c r="T202" s="22">
        <f>+IFERROR(G202/3.974,"")</f>
        <v>21680.422747861096</v>
      </c>
      <c r="U202" s="22">
        <f>+IFERROR(I202/3.974,"")</f>
        <v>5274.7861097131354</v>
      </c>
      <c r="V202" s="10">
        <v>459451</v>
      </c>
      <c r="W202">
        <f>V202-V201</f>
        <v>5532</v>
      </c>
      <c r="X202" s="22">
        <f>IFERROR(W202-W201,0)</f>
        <v>-618</v>
      </c>
      <c r="Y202" s="35">
        <f>IFERROR(V202/3.974,0)</f>
        <v>115614.24257674886</v>
      </c>
      <c r="Z202" s="10">
        <v>346470</v>
      </c>
      <c r="AA202" s="2">
        <f>Z202-Z201</f>
        <v>4827</v>
      </c>
      <c r="AB202" s="29">
        <f>IFERROR(Z202/V202,0)</f>
        <v>0.75409564893753633</v>
      </c>
      <c r="AC202" s="32">
        <f>IFERROR(AA202-AA201,0)</f>
        <v>-587</v>
      </c>
      <c r="AD202">
        <f>V202-Z202</f>
        <v>112981</v>
      </c>
      <c r="AE202" s="1">
        <f>AD202-AD201</f>
        <v>705</v>
      </c>
      <c r="AF202" s="29">
        <f>IFERROR(AD202/V202,0)</f>
        <v>0.24590435106246367</v>
      </c>
      <c r="AG202" s="32">
        <f>IFERROR(AE202-AE201,0)</f>
        <v>-31</v>
      </c>
      <c r="AH202" s="34">
        <f>IFERROR(AE202/W202,0)</f>
        <v>0.12744034707158353</v>
      </c>
      <c r="AI202" s="34">
        <f>IFERROR(AD202/3.974,0)</f>
        <v>28430.045294413689</v>
      </c>
      <c r="AJ202" s="10">
        <v>19777</v>
      </c>
      <c r="AK202" s="2">
        <f>AJ202-AJ201</f>
        <v>18</v>
      </c>
      <c r="AL202" s="2">
        <f>IFERROR(AJ202/AJ201,0)-1</f>
        <v>9.1097727617794888E-4</v>
      </c>
      <c r="AM202" s="34">
        <f>IFERROR(AJ202/3.974,0)</f>
        <v>4976.5978862606944</v>
      </c>
      <c r="AN202" s="34">
        <f>IFERROR(AJ202/C202," ")</f>
        <v>0.1807257541281721</v>
      </c>
      <c r="AO202" s="10">
        <v>352</v>
      </c>
      <c r="AP202">
        <f>AO202-AO201</f>
        <v>5</v>
      </c>
      <c r="AQ202">
        <f>IFERROR(AO202/AO201,0)-1</f>
        <v>1.4409221902017322E-2</v>
      </c>
      <c r="AR202" s="34">
        <f>IFERROR(AO202/3.974,0)</f>
        <v>88.575742325113225</v>
      </c>
      <c r="AS202" s="10">
        <v>712</v>
      </c>
      <c r="AT202" s="2">
        <f>AS202-AS201</f>
        <v>11</v>
      </c>
      <c r="AU202" s="2">
        <f>IFERROR(AS202/AS201,0)-1</f>
        <v>1.5691868758915817E-2</v>
      </c>
      <c r="AV202" s="34">
        <f>IFERROR(AS202/3.974,0)</f>
        <v>179.16456970306996</v>
      </c>
      <c r="AW202" s="79">
        <f>IFERROR(AS202/C202," ")</f>
        <v>6.5063830176092701E-3</v>
      </c>
      <c r="AX202" s="10">
        <v>121</v>
      </c>
      <c r="AY202">
        <f>AX202-AX201</f>
        <v>-7</v>
      </c>
      <c r="AZ202" s="22">
        <f>IFERROR(AX202/AX201,0)-1</f>
        <v>-5.46875E-2</v>
      </c>
      <c r="BA202" s="35">
        <f>IFERROR(AX202/3.974,0)</f>
        <v>30.447911424257672</v>
      </c>
      <c r="BB202" s="51">
        <f>IFERROR(AX202/C202," ")</f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>IFERROR(BC202-BC201,0)</f>
        <v>27</v>
      </c>
      <c r="BE202" s="51">
        <f>IFERROR(BC202/BC201,0)-1</f>
        <v>1.2897062335801568E-3</v>
      </c>
      <c r="BF202" s="35">
        <f>IFERROR(BC202/3.974,0)</f>
        <v>5274.7861097131354</v>
      </c>
      <c r="BG202" s="35">
        <f>IFERROR(BC202/C202," ")</f>
        <v>0.19155449552686168</v>
      </c>
      <c r="BH202" s="45">
        <v>16693</v>
      </c>
      <c r="BI202" s="48">
        <f>IFERROR((BH202-BH201), 0)</f>
        <v>192</v>
      </c>
      <c r="BJ202" s="14">
        <v>45236</v>
      </c>
      <c r="BK202" s="48">
        <f>IFERROR((BJ202-BJ201),0)</f>
        <v>354</v>
      </c>
      <c r="BL202" s="14">
        <v>32794</v>
      </c>
      <c r="BM202" s="48">
        <f>IFERROR((BL202-BL201),0)</f>
        <v>61</v>
      </c>
      <c r="BN202" s="14">
        <v>12235</v>
      </c>
      <c r="BO202" s="48">
        <f>IFERROR((BN202-BN201),0)</f>
        <v>78</v>
      </c>
      <c r="BP202" s="14">
        <v>2473</v>
      </c>
      <c r="BQ202" s="48">
        <f>IFERROR((BP202-BP201),0)</f>
        <v>20</v>
      </c>
      <c r="BR202" s="16">
        <v>21</v>
      </c>
      <c r="BS202" s="24">
        <f>IFERROR((BR202-BR201),0)</f>
        <v>0</v>
      </c>
      <c r="BT202" s="16">
        <v>117</v>
      </c>
      <c r="BU202" s="24">
        <f>IFERROR((BT202-BT201),0)</f>
        <v>0</v>
      </c>
      <c r="BV202" s="16">
        <v>495</v>
      </c>
      <c r="BW202" s="24">
        <f>IFERROR((BV202-BV201),0)</f>
        <v>3</v>
      </c>
      <c r="BX202" s="16">
        <v>1104</v>
      </c>
      <c r="BY202" s="24">
        <f>IFERROR((BX202-BX201),0)</f>
        <v>10</v>
      </c>
      <c r="BZ202" s="21">
        <v>574</v>
      </c>
      <c r="CA202" s="27">
        <f>IFERROR((BZ202-BZ201),0)</f>
        <v>1</v>
      </c>
    </row>
    <row r="203" spans="1:79">
      <c r="A203" s="3">
        <v>44100</v>
      </c>
      <c r="B203" s="22">
        <v>44100</v>
      </c>
      <c r="C203" s="10">
        <v>110108</v>
      </c>
      <c r="D203">
        <f>IFERROR(C203-C202,"")</f>
        <v>677</v>
      </c>
      <c r="E203" s="10">
        <v>2323</v>
      </c>
      <c r="F203">
        <f>E203-E202</f>
        <v>12</v>
      </c>
      <c r="G203" s="10">
        <v>86796</v>
      </c>
      <c r="H203">
        <f>G203-G202</f>
        <v>638</v>
      </c>
      <c r="I203">
        <f>+IFERROR(C203-E203-G203,"")</f>
        <v>20989</v>
      </c>
      <c r="J203">
        <f>+IFERROR(I203-I202,"")</f>
        <v>27</v>
      </c>
      <c r="K203">
        <f>+IFERROR(E203/C203,"")</f>
        <v>2.1097467940567442E-2</v>
      </c>
      <c r="L203">
        <f>+IFERROR(G203/C203,"")</f>
        <v>0.78828059723180877</v>
      </c>
      <c r="M203">
        <f>+IFERROR(I203/C203,"")</f>
        <v>0.1906219348276238</v>
      </c>
      <c r="N203" s="22">
        <f>+IFERROR(D203/C203,"")</f>
        <v>6.1485087368765212E-3</v>
      </c>
      <c r="O203">
        <f>+IFERROR(F203/E203,"")</f>
        <v>5.165733964700818E-3</v>
      </c>
      <c r="P203">
        <f>+IFERROR(H203/G203,"")</f>
        <v>7.350569150652104E-3</v>
      </c>
      <c r="Q203">
        <f>+IFERROR(J203/I203,"")</f>
        <v>1.2863881080566011E-3</v>
      </c>
      <c r="R203" s="22">
        <f>+IFERROR(C203/3.974,"")</f>
        <v>27707.096124811273</v>
      </c>
      <c r="S203" s="22">
        <f>+IFERROR(E203/3.974,"")</f>
        <v>584.5495722194263</v>
      </c>
      <c r="T203" s="22">
        <f>+IFERROR(G203/3.974,"")</f>
        <v>21840.966280825363</v>
      </c>
      <c r="U203" s="22">
        <f>+IFERROR(I203/3.974,"")</f>
        <v>5281.5802717664819</v>
      </c>
      <c r="V203" s="10">
        <v>464739</v>
      </c>
      <c r="W203">
        <f>V203-V202</f>
        <v>5288</v>
      </c>
      <c r="X203" s="22">
        <f>IFERROR(W203-W202,0)</f>
        <v>-244</v>
      </c>
      <c r="Y203" s="35">
        <f>IFERROR(V203/3.974,0)</f>
        <v>116944.89179667841</v>
      </c>
      <c r="Z203" s="10">
        <v>351081</v>
      </c>
      <c r="AA203" s="2">
        <f>Z203-Z202</f>
        <v>4611</v>
      </c>
      <c r="AB203" s="29">
        <f>IFERROR(Z203/V203,0)</f>
        <v>0.75543692265981555</v>
      </c>
      <c r="AC203" s="32">
        <f>IFERROR(AA203-AA202,0)</f>
        <v>-216</v>
      </c>
      <c r="AD203">
        <f>V203-Z203</f>
        <v>113658</v>
      </c>
      <c r="AE203" s="1">
        <f>AD203-AD202</f>
        <v>677</v>
      </c>
      <c r="AF203" s="29">
        <f>IFERROR(AD203/V203,0)</f>
        <v>0.24456307734018448</v>
      </c>
      <c r="AG203" s="32">
        <f>IFERROR(AE203-AE202,0)</f>
        <v>-28</v>
      </c>
      <c r="AH203" s="34">
        <f>IFERROR(AE203/W203,0)</f>
        <v>0.12802571860816944</v>
      </c>
      <c r="AI203" s="34">
        <f>IFERROR(AD203/3.974,0)</f>
        <v>28600.402617010568</v>
      </c>
      <c r="AJ203" s="10">
        <v>19804</v>
      </c>
      <c r="AK203" s="2">
        <f>AJ203-AJ202</f>
        <v>27</v>
      </c>
      <c r="AL203" s="2">
        <f>IFERROR(AJ203/AJ202,0)-1</f>
        <v>1.3652222278404125E-3</v>
      </c>
      <c r="AM203" s="34">
        <f>IFERROR(AJ203/3.974,0)</f>
        <v>4983.3920483140409</v>
      </c>
      <c r="AN203" s="34">
        <f>IFERROR(AJ203/C203," ")</f>
        <v>0.17985977404003342</v>
      </c>
      <c r="AO203" s="10">
        <v>364</v>
      </c>
      <c r="AP203">
        <f>AO203-AO202</f>
        <v>12</v>
      </c>
      <c r="AQ203">
        <f>IFERROR(AO203/AO202,0)-1</f>
        <v>3.4090909090909172E-2</v>
      </c>
      <c r="AR203" s="34">
        <f>IFERROR(AO203/3.974,0)</f>
        <v>91.595369904378458</v>
      </c>
      <c r="AS203" s="10">
        <v>705</v>
      </c>
      <c r="AT203" s="2">
        <f>AS203-AS202</f>
        <v>-7</v>
      </c>
      <c r="AU203" s="2">
        <f>IFERROR(AS203/AS202,0)-1</f>
        <v>-9.8314606741572996E-3</v>
      </c>
      <c r="AV203" s="34">
        <f>IFERROR(AS203/3.974,0)</f>
        <v>177.40312028183189</v>
      </c>
      <c r="AW203" s="79">
        <f>IFERROR(AS203/C203," ")</f>
        <v>6.4028045191993318E-3</v>
      </c>
      <c r="AX203" s="10">
        <v>116</v>
      </c>
      <c r="AY203">
        <f>AX203-AX202</f>
        <v>-5</v>
      </c>
      <c r="AZ203" s="22">
        <f>IFERROR(AX203/AX202,0)-1</f>
        <v>-4.132231404958675E-2</v>
      </c>
      <c r="BA203" s="35">
        <f>IFERROR(AX203/3.974,0)</f>
        <v>29.189733266230498</v>
      </c>
      <c r="BB203" s="51">
        <f>IFERROR(AX203/C203," ")</f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>IFERROR(BC203-BC202,0)</f>
        <v>27</v>
      </c>
      <c r="BE203" s="51">
        <f>IFERROR(BC203/BC202,0)-1</f>
        <v>1.2880450338708105E-3</v>
      </c>
      <c r="BF203" s="35">
        <f>IFERROR(BC203/3.974,0)</f>
        <v>5281.5802717664819</v>
      </c>
      <c r="BG203" s="35">
        <f>IFERROR(BC203/C203," ")</f>
        <v>0.1906219348276238</v>
      </c>
      <c r="BH203" s="45">
        <v>16850</v>
      </c>
      <c r="BI203" s="48">
        <f>IFERROR((BH203-BH202), 0)</f>
        <v>157</v>
      </c>
      <c r="BJ203" s="14">
        <v>45523</v>
      </c>
      <c r="BK203" s="48">
        <f>IFERROR((BJ203-BJ202),0)</f>
        <v>287</v>
      </c>
      <c r="BL203" s="14">
        <v>32941</v>
      </c>
      <c r="BM203" s="48">
        <f>IFERROR((BL203-BL202),0)</f>
        <v>147</v>
      </c>
      <c r="BN203" s="14">
        <v>12308</v>
      </c>
      <c r="BO203" s="48">
        <f>IFERROR((BN203-BN202),0)</f>
        <v>73</v>
      </c>
      <c r="BP203" s="14">
        <v>2486</v>
      </c>
      <c r="BQ203" s="48">
        <f>IFERROR((BP203-BP202),0)</f>
        <v>13</v>
      </c>
      <c r="BR203" s="16">
        <v>21</v>
      </c>
      <c r="BS203" s="24">
        <f>IFERROR((BR203-BR202),0)</f>
        <v>0</v>
      </c>
      <c r="BT203" s="16">
        <v>117</v>
      </c>
      <c r="BU203" s="24">
        <f>IFERROR((BT203-BT202),0)</f>
        <v>0</v>
      </c>
      <c r="BV203" s="16">
        <v>496</v>
      </c>
      <c r="BW203" s="24">
        <f>IFERROR((BV203-BV202),0)</f>
        <v>1</v>
      </c>
      <c r="BX203" s="16">
        <v>1112</v>
      </c>
      <c r="BY203" s="24">
        <f>IFERROR((BX203-BX202),0)</f>
        <v>8</v>
      </c>
      <c r="BZ203" s="21">
        <v>577</v>
      </c>
      <c r="CA203" s="27">
        <f>IFERROR((BZ203-BZ202),0)</f>
        <v>3</v>
      </c>
    </row>
    <row r="204" spans="1:79">
      <c r="A204" s="3">
        <v>44101</v>
      </c>
      <c r="B204" s="22">
        <v>44101</v>
      </c>
      <c r="C204" s="10">
        <v>110555</v>
      </c>
      <c r="D204">
        <f>IFERROR(C204-C203,"")</f>
        <v>447</v>
      </c>
      <c r="E204" s="10">
        <v>2340</v>
      </c>
      <c r="F204">
        <f>E204-E203</f>
        <v>17</v>
      </c>
      <c r="G204" s="10">
        <v>87215</v>
      </c>
      <c r="H204">
        <f>G204-G203</f>
        <v>419</v>
      </c>
      <c r="I204">
        <f>+IFERROR(C204-E204-G204,"")</f>
        <v>21000</v>
      </c>
      <c r="J204">
        <f>+IFERROR(I204-I203,"")</f>
        <v>11</v>
      </c>
      <c r="K204">
        <f>+IFERROR(E204/C204,"")</f>
        <v>2.1165935507213605E-2</v>
      </c>
      <c r="L204">
        <f>+IFERROR(G204/C204,"")</f>
        <v>0.78888336122292069</v>
      </c>
      <c r="M204">
        <f>+IFERROR(I204/C204,"")</f>
        <v>0.18995070326986568</v>
      </c>
      <c r="N204" s="22">
        <f>+IFERROR(D204/C204,"")</f>
        <v>4.0432363981728553E-3</v>
      </c>
      <c r="O204">
        <f>+IFERROR(F204/E204,"")</f>
        <v>7.2649572649572652E-3</v>
      </c>
      <c r="P204">
        <f>+IFERROR(H204/G204,"")</f>
        <v>4.8042194576620994E-3</v>
      </c>
      <c r="Q204">
        <f>+IFERROR(J204/I204,"")</f>
        <v>5.2380952380952383E-4</v>
      </c>
      <c r="R204" s="22">
        <f>+IFERROR(C204/3.974,"")</f>
        <v>27819.577252138901</v>
      </c>
      <c r="S204" s="22">
        <f>+IFERROR(E204/3.974,"")</f>
        <v>588.82737795671869</v>
      </c>
      <c r="T204" s="22">
        <f>+IFERROR(G204/3.974,"")</f>
        <v>21946.401610468041</v>
      </c>
      <c r="U204" s="22">
        <f>+IFERROR(I204/3.974,"")</f>
        <v>5284.3482637141415</v>
      </c>
      <c r="V204" s="10">
        <v>468323</v>
      </c>
      <c r="W204">
        <f>V204-V203</f>
        <v>3584</v>
      </c>
      <c r="X204" s="22">
        <f>IFERROR(W204-W203,0)</f>
        <v>-1704</v>
      </c>
      <c r="Y204" s="35">
        <f>IFERROR(V204/3.974,0)</f>
        <v>117846.75390035228</v>
      </c>
      <c r="Z204" s="10">
        <v>354218</v>
      </c>
      <c r="AA204" s="2">
        <f>Z204-Z203</f>
        <v>3137</v>
      </c>
      <c r="AB204" s="29">
        <f>IFERROR(Z204/V204,0)</f>
        <v>0.75635405478697393</v>
      </c>
      <c r="AC204" s="32">
        <f>IFERROR(AA204-AA203,0)</f>
        <v>-1474</v>
      </c>
      <c r="AD204">
        <f>V204-Z204</f>
        <v>114105</v>
      </c>
      <c r="AE204" s="1">
        <f>AD204-AD203</f>
        <v>447</v>
      </c>
      <c r="AF204" s="29">
        <f>IFERROR(AD204/V204,0)</f>
        <v>0.24364594521302604</v>
      </c>
      <c r="AG204" s="32">
        <f>IFERROR(AE204-AE203,0)</f>
        <v>-230</v>
      </c>
      <c r="AH204" s="34">
        <f>IFERROR(AE204/W204,0)</f>
        <v>0.12472098214285714</v>
      </c>
      <c r="AI204" s="34">
        <f>IFERROR(AD204/3.974,0)</f>
        <v>28712.883744338196</v>
      </c>
      <c r="AJ204" s="10">
        <v>19812</v>
      </c>
      <c r="AK204" s="2">
        <f>AJ204-AJ203</f>
        <v>8</v>
      </c>
      <c r="AL204" s="2">
        <f>IFERROR(AJ204/AJ203,0)-1</f>
        <v>4.0395879620280795E-4</v>
      </c>
      <c r="AM204" s="34">
        <f>IFERROR(AJ204/3.974,0)</f>
        <v>4985.4051333668849</v>
      </c>
      <c r="AN204" s="34">
        <f>IFERROR(AJ204/C204," ")</f>
        <v>0.17920492062774185</v>
      </c>
      <c r="AO204" s="10">
        <v>381</v>
      </c>
      <c r="AP204">
        <f>AO204-AO203</f>
        <v>17</v>
      </c>
      <c r="AQ204">
        <f>IFERROR(AO204/AO203,0)-1</f>
        <v>4.6703296703296759E-2</v>
      </c>
      <c r="AR204" s="34">
        <f>IFERROR(AO204/3.974,0)</f>
        <v>95.873175641670855</v>
      </c>
      <c r="AS204" s="10">
        <v>699</v>
      </c>
      <c r="AT204" s="2">
        <f>AS204-AS203</f>
        <v>-6</v>
      </c>
      <c r="AU204" s="2">
        <f>IFERROR(AS204/AS203,0)-1</f>
        <v>-8.5106382978723527E-3</v>
      </c>
      <c r="AV204" s="34">
        <f>IFERROR(AS204/3.974,0)</f>
        <v>175.89330649219929</v>
      </c>
      <c r="AW204" s="79">
        <f>IFERROR(AS204/C204," ")</f>
        <v>6.3226448374112433E-3</v>
      </c>
      <c r="AX204" s="10">
        <v>108</v>
      </c>
      <c r="AY204">
        <f>AX204-AX203</f>
        <v>-8</v>
      </c>
      <c r="AZ204" s="22">
        <f>IFERROR(AX204/AX203,0)-1</f>
        <v>-6.8965517241379337E-2</v>
      </c>
      <c r="BA204" s="35">
        <f>IFERROR(AX204/3.974,0)</f>
        <v>27.176648213387015</v>
      </c>
      <c r="BB204" s="51">
        <f>IFERROR(AX204/C204," ")</f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>IFERROR(BC204-BC203,0)</f>
        <v>11</v>
      </c>
      <c r="BE204" s="51">
        <f>IFERROR(BC204/BC203,0)-1</f>
        <v>5.2408404402304321E-4</v>
      </c>
      <c r="BF204" s="35">
        <f>IFERROR(BC204/3.974,0)</f>
        <v>5284.3482637141415</v>
      </c>
      <c r="BG204" s="35">
        <f>IFERROR(BC204/C204," ")</f>
        <v>0.18995070326986568</v>
      </c>
      <c r="BH204" s="45">
        <v>16957</v>
      </c>
      <c r="BI204" s="48">
        <f>IFERROR((BH204-BH203), 0)</f>
        <v>107</v>
      </c>
      <c r="BJ204" s="14">
        <v>45663</v>
      </c>
      <c r="BK204" s="48">
        <f>IFERROR((BJ204-BJ203),0)</f>
        <v>140</v>
      </c>
      <c r="BL204" s="14">
        <v>33059</v>
      </c>
      <c r="BM204" s="48">
        <f>IFERROR((BL204-BL203),0)</f>
        <v>118</v>
      </c>
      <c r="BN204" s="14">
        <v>12365</v>
      </c>
      <c r="BO204" s="48">
        <f>IFERROR((BN204-BN203),0)</f>
        <v>57</v>
      </c>
      <c r="BP204" s="14">
        <v>2511</v>
      </c>
      <c r="BQ204" s="48">
        <f>IFERROR((BP204-BP203),0)</f>
        <v>25</v>
      </c>
      <c r="BR204" s="16">
        <v>21</v>
      </c>
      <c r="BS204" s="24">
        <f>IFERROR((BR204-BR203),0)</f>
        <v>0</v>
      </c>
      <c r="BT204" s="16">
        <v>118</v>
      </c>
      <c r="BU204" s="24">
        <f>IFERROR((BT204-BT203),0)</f>
        <v>1</v>
      </c>
      <c r="BV204" s="16">
        <v>498</v>
      </c>
      <c r="BW204" s="24">
        <f>IFERROR((BV204-BV203),0)</f>
        <v>2</v>
      </c>
      <c r="BX204" s="16">
        <v>1122</v>
      </c>
      <c r="BY204" s="24">
        <f>IFERROR((BX204-BX203),0)</f>
        <v>10</v>
      </c>
      <c r="BZ204" s="21">
        <v>581</v>
      </c>
      <c r="CA204" s="27">
        <f>IFERROR((BZ204-BZ203),0)</f>
        <v>4</v>
      </c>
    </row>
    <row r="205" spans="1:79">
      <c r="A205" s="3">
        <v>44102</v>
      </c>
      <c r="B205" s="22">
        <v>44102</v>
      </c>
      <c r="C205" s="10">
        <v>111277</v>
      </c>
      <c r="D205">
        <f>IFERROR(C205-C204,"")</f>
        <v>722</v>
      </c>
      <c r="E205" s="10">
        <v>2348</v>
      </c>
      <c r="F205">
        <f>E205-E204</f>
        <v>8</v>
      </c>
      <c r="G205" s="10">
        <v>87695</v>
      </c>
      <c r="H205">
        <f>G205-G204</f>
        <v>480</v>
      </c>
      <c r="I205">
        <f>+IFERROR(C205-E205-G205,"")</f>
        <v>21234</v>
      </c>
      <c r="J205">
        <f>+IFERROR(I205-I204,"")</f>
        <v>234</v>
      </c>
      <c r="K205">
        <f>+IFERROR(E205/C205,"")</f>
        <v>2.1100496958041642E-2</v>
      </c>
      <c r="L205">
        <f>+IFERROR(G205/C205,"")</f>
        <v>0.78807839895036713</v>
      </c>
      <c r="M205">
        <f>+IFERROR(I205/C205,"")</f>
        <v>0.19082110409159125</v>
      </c>
      <c r="N205" s="22">
        <f>+IFERROR(D205/C205,"")</f>
        <v>6.4883129487674903E-3</v>
      </c>
      <c r="O205">
        <f>+IFERROR(F205/E205,"")</f>
        <v>3.4071550255536627E-3</v>
      </c>
      <c r="P205">
        <f>+IFERROR(H205/G205,"")</f>
        <v>5.4735161639774214E-3</v>
      </c>
      <c r="Q205">
        <f>+IFERROR(J205/I205,"")</f>
        <v>1.1020062164453235E-2</v>
      </c>
      <c r="R205" s="22">
        <f>+IFERROR(C205/3.974,"")</f>
        <v>28001.258178158027</v>
      </c>
      <c r="S205" s="22">
        <f>+IFERROR(E205/3.974,"")</f>
        <v>590.84046300956209</v>
      </c>
      <c r="T205" s="22">
        <f>+IFERROR(G205/3.974,"")</f>
        <v>22067.18671363865</v>
      </c>
      <c r="U205" s="22">
        <f>+IFERROR(I205/3.974,"")</f>
        <v>5343.2310015098137</v>
      </c>
      <c r="V205" s="10">
        <v>472799</v>
      </c>
      <c r="W205">
        <f>V205-V204</f>
        <v>4476</v>
      </c>
      <c r="X205" s="22">
        <f>IFERROR(W205-W204,0)</f>
        <v>892</v>
      </c>
      <c r="Y205" s="35">
        <f>IFERROR(V205/3.974,0)</f>
        <v>118973.07498741821</v>
      </c>
      <c r="Z205" s="10">
        <v>357972</v>
      </c>
      <c r="AA205" s="22">
        <f>Z205-Z204</f>
        <v>3754</v>
      </c>
      <c r="AB205" s="28">
        <f>IFERROR(Z205/V205,0)</f>
        <v>0.75713358107779416</v>
      </c>
      <c r="AC205" s="31">
        <f>IFERROR(AA205-AA204,0)</f>
        <v>617</v>
      </c>
      <c r="AD205">
        <f>V205-Z205</f>
        <v>114827</v>
      </c>
      <c r="AE205">
        <f>AD205-AD204</f>
        <v>722</v>
      </c>
      <c r="AF205" s="28">
        <f>IFERROR(AD205/V205,0)</f>
        <v>0.24286641892220584</v>
      </c>
      <c r="AG205" s="31">
        <f>IFERROR(AE205-AE204,0)</f>
        <v>275</v>
      </c>
      <c r="AH205" s="35">
        <f>IFERROR(AE205/W205,0)</f>
        <v>0.16130473637176049</v>
      </c>
      <c r="AI205" s="35">
        <f>IFERROR(AD205/3.974,0)</f>
        <v>28894.564670357322</v>
      </c>
      <c r="AJ205" s="10">
        <v>20056</v>
      </c>
      <c r="AK205" s="22">
        <f>AJ205-AJ204</f>
        <v>244</v>
      </c>
      <c r="AL205" s="22">
        <f>IFERROR(AJ205/AJ204,0)-1</f>
        <v>1.2315768221279999E-2</v>
      </c>
      <c r="AM205" s="35">
        <f>IFERROR(AJ205/3.974,0)</f>
        <v>5046.8042274786103</v>
      </c>
      <c r="AN205" s="35">
        <f>IFERROR(AJ205/C205," ")</f>
        <v>0.18023490928044431</v>
      </c>
      <c r="AO205" s="10">
        <v>378</v>
      </c>
      <c r="AP205">
        <f>AO205-AO204</f>
        <v>-3</v>
      </c>
      <c r="AQ205">
        <f>IFERROR(AO205/AO204,0)-1</f>
        <v>-7.8740157480314821E-3</v>
      </c>
      <c r="AR205" s="35">
        <f>IFERROR(AO205/3.974,0)</f>
        <v>95.118268746854554</v>
      </c>
      <c r="AS205" s="10">
        <v>690</v>
      </c>
      <c r="AT205" s="22">
        <f>AS205-AS204</f>
        <v>-9</v>
      </c>
      <c r="AU205" s="22">
        <f>IFERROR(AS205/AS204,0)-1</f>
        <v>-1.2875536480686733E-2</v>
      </c>
      <c r="AV205" s="35">
        <f>IFERROR(AS205/3.974,0)</f>
        <v>173.62858580775037</v>
      </c>
      <c r="AW205" s="51">
        <f>IFERROR(AS205/C205," ")</f>
        <v>6.2007422917584043E-3</v>
      </c>
      <c r="AX205" s="10">
        <v>110</v>
      </c>
      <c r="AY205">
        <f>AX205-AX204</f>
        <v>2</v>
      </c>
      <c r="AZ205" s="22">
        <f>IFERROR(AX205/AX204,0)-1</f>
        <v>1.8518518518518601E-2</v>
      </c>
      <c r="BA205" s="35">
        <f>IFERROR(AX205/3.974,0)</f>
        <v>27.679919476597885</v>
      </c>
      <c r="BB205" s="51">
        <f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>IFERROR(BC205-BC204,0)</f>
        <v>234</v>
      </c>
      <c r="BE205" s="51">
        <f>IFERROR(BC205/BC204,0)-1</f>
        <v>1.1142857142857121E-2</v>
      </c>
      <c r="BF205" s="35">
        <f>IFERROR(BC205/3.974,0)</f>
        <v>5343.2310015098137</v>
      </c>
      <c r="BG205" s="35">
        <f>IFERROR(BC205/C205," ")</f>
        <v>0.19082110409159125</v>
      </c>
      <c r="BH205" s="45">
        <v>17167</v>
      </c>
      <c r="BI205" s="48">
        <f>IFERROR((BH205-BH204), 0)</f>
        <v>210</v>
      </c>
      <c r="BJ205" s="14">
        <v>45883</v>
      </c>
      <c r="BK205" s="48">
        <f>IFERROR((BJ205-BJ204),0)</f>
        <v>220</v>
      </c>
      <c r="BL205" s="14">
        <v>33260</v>
      </c>
      <c r="BM205" s="48">
        <f>IFERROR((BL205-BL204),0)</f>
        <v>201</v>
      </c>
      <c r="BN205" s="14">
        <v>12452</v>
      </c>
      <c r="BO205" s="48">
        <f>IFERROR((BN205-BN204),0)</f>
        <v>87</v>
      </c>
      <c r="BP205" s="14">
        <v>2515</v>
      </c>
      <c r="BQ205" s="48">
        <f>IFERROR((BP205-BP204),0)</f>
        <v>4</v>
      </c>
      <c r="BR205" s="57">
        <v>21</v>
      </c>
      <c r="BS205" s="53">
        <f>IFERROR((BR205-BR204),0)</f>
        <v>0</v>
      </c>
      <c r="BT205" s="57">
        <v>118</v>
      </c>
      <c r="BU205" s="53">
        <f>IFERROR((BT205-BT204),0)</f>
        <v>0</v>
      </c>
      <c r="BV205" s="57">
        <v>499</v>
      </c>
      <c r="BW205" s="53">
        <f>IFERROR((BV205-BV204),0)</f>
        <v>1</v>
      </c>
      <c r="BX205" s="57">
        <v>1127</v>
      </c>
      <c r="BY205" s="53">
        <f>IFERROR((BX205-BX204),0)</f>
        <v>5</v>
      </c>
      <c r="BZ205" s="21">
        <v>583</v>
      </c>
      <c r="CA205" s="27">
        <f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>IFERROR(C206-C205,"")</f>
        <v>576</v>
      </c>
      <c r="E206" s="10">
        <v>2364</v>
      </c>
      <c r="F206">
        <f>E206-E205</f>
        <v>16</v>
      </c>
      <c r="G206" s="10">
        <v>88202</v>
      </c>
      <c r="H206">
        <f>G206-G205</f>
        <v>507</v>
      </c>
      <c r="I206">
        <f>+IFERROR(C206-E206-G206,"")</f>
        <v>21287</v>
      </c>
      <c r="J206">
        <f>+IFERROR(I206-I205,"")</f>
        <v>53</v>
      </c>
      <c r="K206">
        <f>+IFERROR(E206/C206,"")</f>
        <v>2.1134882390280101E-2</v>
      </c>
      <c r="L206">
        <f>+IFERROR(G206/C206,"")</f>
        <v>0.78855283273582288</v>
      </c>
      <c r="M206">
        <f>+IFERROR(I206/C206,"")</f>
        <v>0.19031228487389698</v>
      </c>
      <c r="N206" s="22">
        <f>+IFERROR(D206/C206,"")</f>
        <v>5.1496160138753541E-3</v>
      </c>
      <c r="O206">
        <f>+IFERROR(F206/E206,"")</f>
        <v>6.7681895093062603E-3</v>
      </c>
      <c r="P206">
        <f>+IFERROR(H206/G206,"")</f>
        <v>5.7481689757601867E-3</v>
      </c>
      <c r="Q206">
        <f>+IFERROR(J206/I206,"")</f>
        <v>2.4897824963592803E-3</v>
      </c>
      <c r="R206" s="22">
        <f>+IFERROR(C206/3.974,"")</f>
        <v>28146.200301962755</v>
      </c>
      <c r="S206" s="22">
        <f>+IFERROR(E206/3.974,"")</f>
        <v>594.8666331152491</v>
      </c>
      <c r="T206" s="22">
        <f>+IFERROR(G206/3.974,"")</f>
        <v>22194.765978862604</v>
      </c>
      <c r="U206" s="22">
        <f>+IFERROR(I206/3.974,"")</f>
        <v>5356.5676899849013</v>
      </c>
      <c r="V206" s="10">
        <v>477033</v>
      </c>
      <c r="W206">
        <f>V206-V205</f>
        <v>4234</v>
      </c>
      <c r="X206" s="22">
        <f>IFERROR(W206-W205,0)</f>
        <v>-242</v>
      </c>
      <c r="Y206" s="35">
        <f>IFERROR(V206/3.974,0)</f>
        <v>120038.50025163563</v>
      </c>
      <c r="Z206" s="10">
        <v>361630</v>
      </c>
      <c r="AA206" s="2">
        <f>Z206-Z205</f>
        <v>3658</v>
      </c>
      <c r="AB206" s="29">
        <f>IFERROR(Z206/V206,0)</f>
        <v>0.75808172600218438</v>
      </c>
      <c r="AC206" s="32">
        <f>IFERROR(AA206-AA205,0)</f>
        <v>-96</v>
      </c>
      <c r="AD206">
        <f>V206-Z206</f>
        <v>115403</v>
      </c>
      <c r="AE206" s="1">
        <f>AD206-AD205</f>
        <v>576</v>
      </c>
      <c r="AF206" s="29">
        <f>IFERROR(AD206/V206,0)</f>
        <v>0.24191827399781565</v>
      </c>
      <c r="AG206" s="32">
        <f>IFERROR(AE206-AE205,0)</f>
        <v>-146</v>
      </c>
      <c r="AH206" s="34">
        <f>IFERROR(AE206/W206,0)</f>
        <v>0.13604156825696739</v>
      </c>
      <c r="AI206" s="34">
        <f>IFERROR(AD206/3.974,0)</f>
        <v>29039.506794162051</v>
      </c>
      <c r="AJ206" s="10">
        <v>20127</v>
      </c>
      <c r="AK206" s="2">
        <f>AJ206-AJ205</f>
        <v>71</v>
      </c>
      <c r="AL206" s="2">
        <f>IFERROR(AJ206/AJ205,0)-1</f>
        <v>3.540087754287935E-3</v>
      </c>
      <c r="AM206" s="34">
        <f>IFERROR(AJ206/3.974,0)</f>
        <v>5064.6703573225968</v>
      </c>
      <c r="AN206" s="34">
        <f>IFERROR(AJ206/C206," ")</f>
        <v>0.17994153040150912</v>
      </c>
      <c r="AO206" s="10">
        <v>364</v>
      </c>
      <c r="AP206">
        <f>AO206-AO205</f>
        <v>-14</v>
      </c>
      <c r="AQ206">
        <f>IFERROR(AO206/AO205,0)-1</f>
        <v>-3.703703703703709E-2</v>
      </c>
      <c r="AR206" s="34">
        <f>IFERROR(AO206/3.974,0)</f>
        <v>91.595369904378458</v>
      </c>
      <c r="AS206" s="10">
        <v>683</v>
      </c>
      <c r="AT206" s="2">
        <f>AS206-AS205</f>
        <v>-7</v>
      </c>
      <c r="AU206" s="2">
        <f>IFERROR(AS206/AS205,0)-1</f>
        <v>-1.0144927536231862E-2</v>
      </c>
      <c r="AV206" s="34">
        <f>IFERROR(AS206/3.974,0)</f>
        <v>171.86713638651233</v>
      </c>
      <c r="AW206" s="79">
        <f>IFERROR(AS206/C206," ")</f>
        <v>6.1062287108973384E-3</v>
      </c>
      <c r="AX206" s="10">
        <v>113</v>
      </c>
      <c r="AY206">
        <f>AX206-AX205</f>
        <v>3</v>
      </c>
      <c r="AZ206" s="22">
        <f>IFERROR(AX206/AX205,0)-1</f>
        <v>2.7272727272727337E-2</v>
      </c>
      <c r="BA206" s="35">
        <f>IFERROR(AX206/3.974,0)</f>
        <v>28.434826371414189</v>
      </c>
      <c r="BB206" s="51">
        <f>IFERROR(AX206/C206," ")</f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>IFERROR(BC206-BC205,0)</f>
        <v>53</v>
      </c>
      <c r="BE206" s="51">
        <f>IFERROR(BC206/BC205,0)-1</f>
        <v>2.4959969859659203E-3</v>
      </c>
      <c r="BF206" s="35">
        <f>IFERROR(BC206/3.974,0)</f>
        <v>5356.5676899849013</v>
      </c>
      <c r="BG206" s="35">
        <f>IFERROR(BC206/C206," ")</f>
        <v>0.19031228487389698</v>
      </c>
      <c r="BH206" s="45">
        <v>17263</v>
      </c>
      <c r="BI206" s="48">
        <f>IFERROR((BH206-BH205), 0)</f>
        <v>96</v>
      </c>
      <c r="BJ206" s="14">
        <v>46087</v>
      </c>
      <c r="BK206" s="48">
        <f>IFERROR((BJ206-BJ205),0)</f>
        <v>204</v>
      </c>
      <c r="BL206" s="14">
        <v>33434</v>
      </c>
      <c r="BM206" s="48">
        <f>IFERROR((BL206-BL205),0)</f>
        <v>174</v>
      </c>
      <c r="BN206" s="14">
        <v>12533</v>
      </c>
      <c r="BO206" s="48">
        <f>IFERROR((BN206-BN205),0)</f>
        <v>81</v>
      </c>
      <c r="BP206" s="14">
        <v>2536</v>
      </c>
      <c r="BQ206" s="48">
        <f>IFERROR((BP206-BP205),0)</f>
        <v>21</v>
      </c>
      <c r="BR206" s="16">
        <v>21</v>
      </c>
      <c r="BS206" s="24">
        <f>IFERROR((BR206-BR205),0)</f>
        <v>0</v>
      </c>
      <c r="BT206" s="16">
        <v>118</v>
      </c>
      <c r="BU206" s="24">
        <f>IFERROR((BT206-BT205),0)</f>
        <v>0</v>
      </c>
      <c r="BV206" s="16">
        <v>502</v>
      </c>
      <c r="BW206" s="24">
        <f>IFERROR((BV206-BV205),0)</f>
        <v>3</v>
      </c>
      <c r="BX206" s="16">
        <v>1136</v>
      </c>
      <c r="BY206" s="24">
        <f>IFERROR((BX206-BX205),0)</f>
        <v>9</v>
      </c>
      <c r="BZ206" s="21">
        <v>587</v>
      </c>
      <c r="CA206" s="27">
        <f>IFERROR((BZ206-BZ205),0)</f>
        <v>4</v>
      </c>
    </row>
    <row r="207" spans="1:79">
      <c r="A207" s="3">
        <v>44104</v>
      </c>
      <c r="B207" s="22">
        <v>44104</v>
      </c>
      <c r="C207" s="10">
        <v>112595</v>
      </c>
      <c r="D207">
        <f>IFERROR(C207-C206,"")</f>
        <v>742</v>
      </c>
      <c r="E207" s="10">
        <v>2372</v>
      </c>
      <c r="F207">
        <f>E207-E206</f>
        <v>8</v>
      </c>
      <c r="G207" s="10">
        <v>89061</v>
      </c>
      <c r="H207">
        <f>G207-G206</f>
        <v>859</v>
      </c>
      <c r="I207">
        <f>+IFERROR(C207-E207-G207,"")</f>
        <v>21162</v>
      </c>
      <c r="J207">
        <f>+IFERROR(I207-I206,"")</f>
        <v>-125</v>
      </c>
      <c r="K207">
        <f>+IFERROR(E207/C207,"")</f>
        <v>2.1066654824814603E-2</v>
      </c>
      <c r="L207">
        <f>+IFERROR(G207/C207,"")</f>
        <v>0.79098539011501401</v>
      </c>
      <c r="M207">
        <f>+IFERROR(I207/C207,"")</f>
        <v>0.18794795506017142</v>
      </c>
      <c r="N207" s="22">
        <f>+IFERROR(D207/C207,"")</f>
        <v>6.5899906745414986E-3</v>
      </c>
      <c r="O207">
        <f>+IFERROR(F207/E207,"")</f>
        <v>3.3726812816188868E-3</v>
      </c>
      <c r="P207">
        <f>+IFERROR(H207/G207,"")</f>
        <v>9.645074724065528E-3</v>
      </c>
      <c r="Q207">
        <f>+IFERROR(J207/I207,"")</f>
        <v>-5.9068141007466209E-3</v>
      </c>
      <c r="R207" s="22">
        <f>+IFERROR(C207/3.974,"")</f>
        <v>28332.913940613991</v>
      </c>
      <c r="S207" s="22">
        <f>+IFERROR(E207/3.974,"")</f>
        <v>596.87971816809261</v>
      </c>
      <c r="T207" s="22">
        <f>+IFERROR(G207/3.974,"")</f>
        <v>22410.920986411675</v>
      </c>
      <c r="U207" s="22">
        <f>+IFERROR(I207/3.974,"")</f>
        <v>5325.1132360342226</v>
      </c>
      <c r="V207" s="10">
        <v>482245</v>
      </c>
      <c r="W207">
        <f>V207-V206</f>
        <v>5212</v>
      </c>
      <c r="X207" s="22">
        <f>IFERROR(W207-W206,0)</f>
        <v>978</v>
      </c>
      <c r="Y207" s="35">
        <f>IFERROR(V207/3.974,0)</f>
        <v>121350.02516356316</v>
      </c>
      <c r="Z207" s="10">
        <v>366100</v>
      </c>
      <c r="AA207" s="2">
        <f>Z207-Z206</f>
        <v>4470</v>
      </c>
      <c r="AB207" s="29">
        <f>IFERROR(Z207/V207,0)</f>
        <v>0.75915768955613849</v>
      </c>
      <c r="AC207" s="32">
        <f>IFERROR(AA207-AA206,0)</f>
        <v>812</v>
      </c>
      <c r="AD207">
        <f>V207-Z207</f>
        <v>116145</v>
      </c>
      <c r="AE207" s="1">
        <f>AD207-AD206</f>
        <v>742</v>
      </c>
      <c r="AF207" s="29">
        <f>IFERROR(AD207/V207,0)</f>
        <v>0.24084231044386153</v>
      </c>
      <c r="AG207" s="32">
        <f>IFERROR(AE207-AE206,0)</f>
        <v>166</v>
      </c>
      <c r="AH207" s="34">
        <f>IFERROR(AE207/W207,0)</f>
        <v>0.14236377590176516</v>
      </c>
      <c r="AI207" s="34">
        <f>IFERROR(AD207/3.974,0)</f>
        <v>29226.220432813287</v>
      </c>
      <c r="AJ207" s="10">
        <v>19995</v>
      </c>
      <c r="AK207" s="2">
        <f>AJ207-AJ206</f>
        <v>-132</v>
      </c>
      <c r="AL207" s="2">
        <f>IFERROR(AJ207/AJ206,0)-1</f>
        <v>-6.558354449247239E-3</v>
      </c>
      <c r="AM207" s="34">
        <f>IFERROR(AJ207/3.974,0)</f>
        <v>5031.4544539506787</v>
      </c>
      <c r="AN207" s="34">
        <f>IFERROR(AJ207/C207," ")</f>
        <v>0.17758337403969982</v>
      </c>
      <c r="AO207" s="10">
        <v>363</v>
      </c>
      <c r="AP207">
        <f>AO207-AO206</f>
        <v>-1</v>
      </c>
      <c r="AQ207">
        <f>IFERROR(AO207/AO206,0)-1</f>
        <v>-2.7472527472527375E-3</v>
      </c>
      <c r="AR207" s="34">
        <f>IFERROR(AO207/3.974,0)</f>
        <v>91.34373427277302</v>
      </c>
      <c r="AS207" s="10">
        <v>688</v>
      </c>
      <c r="AT207" s="2">
        <f>AS207-AS206</f>
        <v>5</v>
      </c>
      <c r="AU207" s="2">
        <f>IFERROR(AS207/AS206,0)-1</f>
        <v>7.3206442166910968E-3</v>
      </c>
      <c r="AV207" s="34">
        <f>IFERROR(AS207/3.974,0)</f>
        <v>173.12531454453949</v>
      </c>
      <c r="AW207" s="79">
        <f>IFERROR(AS207/C207," ")</f>
        <v>6.1103956658821439E-3</v>
      </c>
      <c r="AX207" s="10">
        <v>116</v>
      </c>
      <c r="AY207">
        <f>AX207-AX206</f>
        <v>3</v>
      </c>
      <c r="AZ207" s="22">
        <f>IFERROR(AX207/AX206,0)-1</f>
        <v>2.6548672566371723E-2</v>
      </c>
      <c r="BA207" s="35">
        <f>IFERROR(AX207/3.974,0)</f>
        <v>29.189733266230498</v>
      </c>
      <c r="BB207" s="51">
        <f>IFERROR(AX207/C207," ")</f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>IFERROR(BC207-BC206,0)</f>
        <v>-125</v>
      </c>
      <c r="BE207" s="51">
        <f>IFERROR(BC207/BC206,0)-1</f>
        <v>-5.8721285291492009E-3</v>
      </c>
      <c r="BF207" s="35">
        <f>IFERROR(BC207/3.974,0)</f>
        <v>5325.1132360342226</v>
      </c>
      <c r="BG207" s="35">
        <f>IFERROR(BC207/C207," ")</f>
        <v>0.18794795506017142</v>
      </c>
      <c r="BH207" s="45">
        <v>17389</v>
      </c>
      <c r="BI207" s="48">
        <f>IFERROR((BH207-BH206), 0)</f>
        <v>126</v>
      </c>
      <c r="BJ207" s="14">
        <v>46436</v>
      </c>
      <c r="BK207" s="48">
        <f>IFERROR((BJ207-BJ206),0)</f>
        <v>349</v>
      </c>
      <c r="BL207" s="14">
        <v>33622</v>
      </c>
      <c r="BM207" s="48">
        <f>IFERROR((BL207-BL206),0)</f>
        <v>188</v>
      </c>
      <c r="BN207" s="14">
        <v>12581</v>
      </c>
      <c r="BO207" s="48">
        <f>IFERROR((BN207-BN206),0)</f>
        <v>48</v>
      </c>
      <c r="BP207" s="14">
        <v>2567</v>
      </c>
      <c r="BQ207" s="48">
        <f>IFERROR((BP207-BP206),0)</f>
        <v>31</v>
      </c>
      <c r="BR207" s="16">
        <v>21</v>
      </c>
      <c r="BS207" s="24">
        <f>IFERROR((BR207-BR206),0)</f>
        <v>0</v>
      </c>
      <c r="BT207" s="16">
        <v>118</v>
      </c>
      <c r="BU207" s="24">
        <f>IFERROR((BT207-BT206),0)</f>
        <v>0</v>
      </c>
      <c r="BV207" s="16">
        <v>503</v>
      </c>
      <c r="BW207" s="24">
        <f>IFERROR((BV207-BV206),0)</f>
        <v>1</v>
      </c>
      <c r="BX207" s="16">
        <v>1139</v>
      </c>
      <c r="BY207" s="24">
        <f>IFERROR((BX207-BX206),0)</f>
        <v>3</v>
      </c>
      <c r="BZ207" s="21">
        <v>591</v>
      </c>
      <c r="CA207" s="27">
        <f>IFERROR((BZ207-BZ206),0)</f>
        <v>4</v>
      </c>
    </row>
    <row r="208" spans="1:79">
      <c r="A208" s="3">
        <v>44105</v>
      </c>
      <c r="B208" s="22">
        <v>44105</v>
      </c>
      <c r="C208" s="10">
        <v>113342</v>
      </c>
      <c r="D208">
        <f>IFERROR(C208-C207,"")</f>
        <v>747</v>
      </c>
      <c r="E208" s="10">
        <v>2387</v>
      </c>
      <c r="F208">
        <f>E208-E207</f>
        <v>15</v>
      </c>
      <c r="G208" s="10">
        <v>89903</v>
      </c>
      <c r="H208">
        <f>G208-G207</f>
        <v>842</v>
      </c>
      <c r="I208">
        <f>+IFERROR(C208-E208-G208,"")</f>
        <v>21052</v>
      </c>
      <c r="J208">
        <f>+IFERROR(I208-I207,"")</f>
        <v>-110</v>
      </c>
      <c r="K208">
        <f>+IFERROR(E208/C208,"")</f>
        <v>2.1060154223500556E-2</v>
      </c>
      <c r="L208">
        <f>+IFERROR(G208/C208,"")</f>
        <v>0.79320110815055322</v>
      </c>
      <c r="M208">
        <f>+IFERROR(I208/C208,"")</f>
        <v>0.18573873762594625</v>
      </c>
      <c r="N208" s="22">
        <f>+IFERROR(D208/C208,"")</f>
        <v>6.5906724779869778E-3</v>
      </c>
      <c r="O208">
        <f>+IFERROR(F208/E208,"")</f>
        <v>6.2840385421030582E-3</v>
      </c>
      <c r="P208">
        <f>+IFERROR(H208/G208,"")</f>
        <v>9.3656496446169763E-3</v>
      </c>
      <c r="Q208">
        <f>+IFERROR(J208/I208,"")</f>
        <v>-5.2251567547026414E-3</v>
      </c>
      <c r="R208" s="22">
        <f>+IFERROR(C208/3.974,"")</f>
        <v>28520.88575742325</v>
      </c>
      <c r="S208" s="22">
        <f>+IFERROR(E208/3.974,"")</f>
        <v>600.65425264217413</v>
      </c>
      <c r="T208" s="22">
        <f>+IFERROR(G208/3.974,"")</f>
        <v>22622.798188223453</v>
      </c>
      <c r="U208" s="22">
        <f>+IFERROR(I208/3.974,"")</f>
        <v>5297.4333165576245</v>
      </c>
      <c r="V208" s="10">
        <v>488048</v>
      </c>
      <c r="W208">
        <f>V208-V207</f>
        <v>5803</v>
      </c>
      <c r="X208" s="22">
        <f>IFERROR(W208-W207,0)</f>
        <v>591</v>
      </c>
      <c r="Y208" s="35">
        <f>IFERROR(V208/3.974,0)</f>
        <v>122810.2667337695</v>
      </c>
      <c r="Z208" s="10">
        <v>371156</v>
      </c>
      <c r="AA208" s="2">
        <f>Z208-Z207</f>
        <v>5056</v>
      </c>
      <c r="AB208" s="29">
        <f>IFERROR(Z208/V208,0)</f>
        <v>0.76049077139953447</v>
      </c>
      <c r="AC208" s="32">
        <f>IFERROR(AA208-AA207,0)</f>
        <v>586</v>
      </c>
      <c r="AD208">
        <f>V208-Z208</f>
        <v>116892</v>
      </c>
      <c r="AE208" s="1">
        <f>AD208-AD207</f>
        <v>747</v>
      </c>
      <c r="AF208" s="29">
        <f>IFERROR(AD208/V208,0)</f>
        <v>0.23950922860046553</v>
      </c>
      <c r="AG208" s="32">
        <f>IFERROR(AE208-AE207,0)</f>
        <v>5</v>
      </c>
      <c r="AH208" s="34">
        <f>IFERROR(AE208/W208,0)</f>
        <v>0.12872652076512148</v>
      </c>
      <c r="AI208" s="34">
        <f>IFERROR(AD208/3.974,0)</f>
        <v>29414.192249622545</v>
      </c>
      <c r="AJ208" s="10">
        <v>19920</v>
      </c>
      <c r="AK208" s="2">
        <f>AJ208-AJ207</f>
        <v>-75</v>
      </c>
      <c r="AL208" s="2">
        <f>IFERROR(AJ208/AJ207,0)-1</f>
        <v>-3.7509377344335793E-3</v>
      </c>
      <c r="AM208" s="34">
        <f>IFERROR(AJ208/3.974,0)</f>
        <v>5012.5817815802711</v>
      </c>
      <c r="AN208" s="34">
        <f>IFERROR(AJ208/C208," ")</f>
        <v>0.17575126607965275</v>
      </c>
      <c r="AO208" s="10">
        <v>349</v>
      </c>
      <c r="AP208">
        <f>AO208-AO207</f>
        <v>-14</v>
      </c>
      <c r="AQ208">
        <f>IFERROR(AO208/AO207,0)-1</f>
        <v>-3.8567493112947604E-2</v>
      </c>
      <c r="AR208" s="34">
        <f>IFERROR(AO208/3.974,0)</f>
        <v>87.820835430296924</v>
      </c>
      <c r="AS208" s="10">
        <v>676</v>
      </c>
      <c r="AT208" s="2">
        <f>AS208-AS207</f>
        <v>-12</v>
      </c>
      <c r="AU208" s="2">
        <f>IFERROR(AS208/AS207,0)-1</f>
        <v>-1.744186046511631E-2</v>
      </c>
      <c r="AV208" s="34">
        <f>IFERROR(AS208/3.974,0)</f>
        <v>170.10568696527429</v>
      </c>
      <c r="AW208" s="79">
        <f>IFERROR(AS208/C208," ")</f>
        <v>5.9642497926629141E-3</v>
      </c>
      <c r="AX208" s="10">
        <v>107</v>
      </c>
      <c r="AY208">
        <f>AX208-AX207</f>
        <v>-9</v>
      </c>
      <c r="AZ208" s="22">
        <f>IFERROR(AX208/AX207,0)-1</f>
        <v>-7.7586206896551713E-2</v>
      </c>
      <c r="BA208" s="35">
        <f>IFERROR(AX208/3.974,0)</f>
        <v>26.92501258178158</v>
      </c>
      <c r="BB208" s="51">
        <f>IFERROR(AX208/C208," ")</f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>IFERROR(BC208-BC207,0)</f>
        <v>-110</v>
      </c>
      <c r="BE208" s="51">
        <f>IFERROR(BC208/BC207,0)-1</f>
        <v>-5.1979964086570352E-3</v>
      </c>
      <c r="BF208" s="35">
        <f>IFERROR(BC208/3.974,0)</f>
        <v>5297.4333165576245</v>
      </c>
      <c r="BG208" s="35">
        <f>IFERROR(BC208/C208," ")</f>
        <v>0.18573873762594625</v>
      </c>
      <c r="BH208" s="45">
        <v>17540</v>
      </c>
      <c r="BI208" s="48">
        <f>IFERROR((BH208-BH207), 0)</f>
        <v>151</v>
      </c>
      <c r="BJ208" s="14">
        <v>46762</v>
      </c>
      <c r="BK208" s="48">
        <f>IFERROR((BJ208-BJ207),0)</f>
        <v>326</v>
      </c>
      <c r="BL208" s="14">
        <v>33794</v>
      </c>
      <c r="BM208" s="48">
        <f>IFERROR((BL208-BL207),0)</f>
        <v>172</v>
      </c>
      <c r="BN208" s="14">
        <v>12666</v>
      </c>
      <c r="BO208" s="48">
        <f>IFERROR((BN208-BN207),0)</f>
        <v>85</v>
      </c>
      <c r="BP208" s="14">
        <v>2580</v>
      </c>
      <c r="BQ208" s="48">
        <f>IFERROR((BP208-BP207),0)</f>
        <v>13</v>
      </c>
      <c r="BR208" s="16">
        <v>21</v>
      </c>
      <c r="BS208" s="24">
        <f>IFERROR((BR208-BR207),0)</f>
        <v>0</v>
      </c>
      <c r="BT208" s="16">
        <v>119</v>
      </c>
      <c r="BU208" s="24">
        <f>IFERROR((BT208-BT207),0)</f>
        <v>1</v>
      </c>
      <c r="BV208" s="16">
        <v>504</v>
      </c>
      <c r="BW208" s="24">
        <f>IFERROR((BV208-BV207),0)</f>
        <v>1</v>
      </c>
      <c r="BX208" s="16">
        <v>1149</v>
      </c>
      <c r="BY208" s="24">
        <f>IFERROR((BX208-BX207),0)</f>
        <v>10</v>
      </c>
      <c r="BZ208" s="21">
        <v>594</v>
      </c>
      <c r="CA208" s="27">
        <f>IFERROR((BZ208-BZ207),0)</f>
        <v>3</v>
      </c>
    </row>
    <row r="209" spans="1:79">
      <c r="A209" s="3">
        <v>44106</v>
      </c>
      <c r="B209" s="22">
        <v>44106</v>
      </c>
      <c r="C209" s="10">
        <v>113962</v>
      </c>
      <c r="D209">
        <f>IFERROR(C209-C208,"")</f>
        <v>620</v>
      </c>
      <c r="E209" s="10">
        <v>2406</v>
      </c>
      <c r="F209">
        <f>E209-E208</f>
        <v>19</v>
      </c>
      <c r="G209" s="10">
        <v>90772</v>
      </c>
      <c r="H209">
        <f>G209-G208</f>
        <v>869</v>
      </c>
      <c r="I209">
        <f>+IFERROR(C209-E209-G209,"")</f>
        <v>20784</v>
      </c>
      <c r="J209">
        <f>+IFERROR(I209-I208,"")</f>
        <v>-268</v>
      </c>
      <c r="K209">
        <f>+IFERROR(E209/C209,"")</f>
        <v>2.1112300591425211E-2</v>
      </c>
      <c r="L209">
        <f>+IFERROR(G209/C209,"")</f>
        <v>0.79651111774100136</v>
      </c>
      <c r="M209">
        <f>+IFERROR(I209/C209,"")</f>
        <v>0.1823765816675734</v>
      </c>
      <c r="N209" s="22">
        <f>+IFERROR(D209/C209,"")</f>
        <v>5.4404099612151416E-3</v>
      </c>
      <c r="O209">
        <f>+IFERROR(F209/E209,"")</f>
        <v>7.8969243557772233E-3</v>
      </c>
      <c r="P209">
        <f>+IFERROR(H209/G209,"")</f>
        <v>9.5734367426078531E-3</v>
      </c>
      <c r="Q209">
        <f>+IFERROR(J209/I209,"")</f>
        <v>-1.2894534257120862E-2</v>
      </c>
      <c r="R209" s="22">
        <f>+IFERROR(C209/3.974,"")</f>
        <v>28676.89984901862</v>
      </c>
      <c r="S209" s="22">
        <f>+IFERROR(E209/3.974,"")</f>
        <v>605.4353296426774</v>
      </c>
      <c r="T209" s="22">
        <f>+IFERROR(G209/3.974,"")</f>
        <v>22841.469552088576</v>
      </c>
      <c r="U209" s="22">
        <f>+IFERROR(I209/3.974,"")</f>
        <v>5229.9949672873672</v>
      </c>
      <c r="V209" s="10">
        <v>493485</v>
      </c>
      <c r="W209">
        <f>V209-V208</f>
        <v>5437</v>
      </c>
      <c r="X209" s="22">
        <f>IFERROR(W209-W208,0)</f>
        <v>-366</v>
      </c>
      <c r="Y209" s="35">
        <f>IFERROR(V209/3.974,0)</f>
        <v>124178.40966280825</v>
      </c>
      <c r="Z209" s="10">
        <v>375965</v>
      </c>
      <c r="AA209" s="2">
        <f>Z209-Z208</f>
        <v>4809</v>
      </c>
      <c r="AB209" s="29">
        <f>IFERROR(Z209/V209,0)</f>
        <v>0.76185699666656537</v>
      </c>
      <c r="AC209" s="32">
        <f>IFERROR(AA209-AA208,0)</f>
        <v>-247</v>
      </c>
      <c r="AD209">
        <f>V209-Z209</f>
        <v>117520</v>
      </c>
      <c r="AE209" s="1">
        <f>AD209-AD208</f>
        <v>628</v>
      </c>
      <c r="AF209" s="29">
        <f>IFERROR(AD209/V209,0)</f>
        <v>0.23814300333343466</v>
      </c>
      <c r="AG209" s="32">
        <f>IFERROR(AE209-AE208,0)</f>
        <v>-119</v>
      </c>
      <c r="AH209" s="34">
        <f>IFERROR(AE209/W209,0)</f>
        <v>0.11550487401140334</v>
      </c>
      <c r="AI209" s="34">
        <f>IFERROR(AD209/3.974,0)</f>
        <v>29572.21942627076</v>
      </c>
      <c r="AJ209" s="10">
        <v>19612</v>
      </c>
      <c r="AK209" s="2">
        <f>AJ209-AJ208</f>
        <v>-308</v>
      </c>
      <c r="AL209" s="2">
        <f>IFERROR(AJ209/AJ208,0)-1</f>
        <v>-1.5461847389558248E-2</v>
      </c>
      <c r="AM209" s="34">
        <f>IFERROR(AJ209/3.974,0)</f>
        <v>4935.0780070457977</v>
      </c>
      <c r="AN209" s="34">
        <f>IFERROR(AJ209/C209," ")</f>
        <v>0.17209245186992156</v>
      </c>
      <c r="AO209" s="10">
        <v>369</v>
      </c>
      <c r="AP209">
        <f>AO209-AO208</f>
        <v>20</v>
      </c>
      <c r="AQ209">
        <f>IFERROR(AO209/AO208,0)-1</f>
        <v>5.7306590257879764E-2</v>
      </c>
      <c r="AR209" s="34">
        <f>IFERROR(AO209/3.974,0)</f>
        <v>92.853548062405636</v>
      </c>
      <c r="AS209" s="10">
        <v>690</v>
      </c>
      <c r="AT209" s="2">
        <f>AS209-AS208</f>
        <v>14</v>
      </c>
      <c r="AU209" s="2">
        <f>IFERROR(AS209/AS208,0)-1</f>
        <v>2.0710059171597628E-2</v>
      </c>
      <c r="AV209" s="34">
        <f>IFERROR(AS209/3.974,0)</f>
        <v>173.62858580775037</v>
      </c>
      <c r="AW209" s="79">
        <f>IFERROR(AS209/C209," ")</f>
        <v>6.054649795545884E-3</v>
      </c>
      <c r="AX209" s="10">
        <v>113</v>
      </c>
      <c r="AY209">
        <f>AX209-AX208</f>
        <v>6</v>
      </c>
      <c r="AZ209" s="22">
        <f>IFERROR(AX209/AX208,0)-1</f>
        <v>5.6074766355140193E-2</v>
      </c>
      <c r="BA209" s="35">
        <f>IFERROR(AX209/3.974,0)</f>
        <v>28.434826371414189</v>
      </c>
      <c r="BB209" s="51">
        <f>IFERROR(AX209/C209," ")</f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>IFERROR(BC209-BC208,0)</f>
        <v>-268</v>
      </c>
      <c r="BE209" s="51">
        <f>IFERROR(BC209/BC208,0)-1</f>
        <v>-1.2730381911457367E-2</v>
      </c>
      <c r="BF209" s="35">
        <f>IFERROR(BC209/3.974,0)</f>
        <v>5229.9949672873672</v>
      </c>
      <c r="BG209" s="35">
        <f>IFERROR(BC209/C209," ")</f>
        <v>0.1823765816675734</v>
      </c>
      <c r="BH209" s="45">
        <v>17671</v>
      </c>
      <c r="BI209" s="48">
        <f>IFERROR((BH209-BH208), 0)</f>
        <v>131</v>
      </c>
      <c r="BJ209" s="14">
        <v>46965</v>
      </c>
      <c r="BK209" s="48">
        <f>IFERROR((BJ209-BJ208),0)</f>
        <v>203</v>
      </c>
      <c r="BL209" s="14">
        <v>33961</v>
      </c>
      <c r="BM209" s="48">
        <f>IFERROR((BL209-BL208),0)</f>
        <v>167</v>
      </c>
      <c r="BN209" s="14">
        <v>12762</v>
      </c>
      <c r="BO209" s="48">
        <f>IFERROR((BN209-BN208),0)</f>
        <v>96</v>
      </c>
      <c r="BP209" s="14">
        <v>2611</v>
      </c>
      <c r="BQ209" s="48">
        <f>IFERROR((BP209-BP208),0)</f>
        <v>31</v>
      </c>
      <c r="BR209" s="16">
        <v>21</v>
      </c>
      <c r="BS209" s="24">
        <f>IFERROR((BR209-BR208),0)</f>
        <v>0</v>
      </c>
      <c r="BT209" s="16">
        <v>119</v>
      </c>
      <c r="BU209" s="24">
        <f>IFERROR((BT209-BT208),0)</f>
        <v>0</v>
      </c>
      <c r="BV209" s="16">
        <v>508</v>
      </c>
      <c r="BW209" s="24">
        <f>IFERROR((BV209-BV208),0)</f>
        <v>4</v>
      </c>
      <c r="BX209" s="16">
        <v>1156</v>
      </c>
      <c r="BY209" s="24">
        <f>IFERROR((BX209-BX208),0)</f>
        <v>7</v>
      </c>
      <c r="BZ209" s="21">
        <v>602</v>
      </c>
      <c r="CA209" s="27">
        <f>IFERROR((BZ209-BZ208),0)</f>
        <v>8</v>
      </c>
    </row>
    <row r="210" spans="1:79">
      <c r="A210" s="3">
        <v>44107</v>
      </c>
      <c r="B210" s="22">
        <v>44107</v>
      </c>
      <c r="C210" s="10">
        <v>114653</v>
      </c>
      <c r="D210">
        <f>IFERROR(C210-C209,"")</f>
        <v>691</v>
      </c>
      <c r="E210" s="10">
        <v>2414</v>
      </c>
      <c r="F210">
        <f>E210-E209</f>
        <v>8</v>
      </c>
      <c r="G210" s="10">
        <v>91195</v>
      </c>
      <c r="H210">
        <f>G210-G209</f>
        <v>423</v>
      </c>
      <c r="I210">
        <f>+IFERROR(C210-E210-G210,"")</f>
        <v>21044</v>
      </c>
      <c r="J210">
        <f>+IFERROR(I210-I209,"")</f>
        <v>260</v>
      </c>
      <c r="K210">
        <f>+IFERROR(E210/C210,"")</f>
        <v>2.1054835023941808E-2</v>
      </c>
      <c r="L210">
        <f>+IFERROR(G210/C210,"")</f>
        <v>0.79540003314348517</v>
      </c>
      <c r="M210">
        <f>+IFERROR(I210/C210,"")</f>
        <v>0.18354513183257307</v>
      </c>
      <c r="N210" s="22">
        <f>+IFERROR(D210/C210,"")</f>
        <v>6.0268811108300695E-3</v>
      </c>
      <c r="O210">
        <f>+IFERROR(F210/E210,"")</f>
        <v>3.3140016570008283E-3</v>
      </c>
      <c r="P210">
        <f>+IFERROR(H210/G210,"")</f>
        <v>4.6384121936509674E-3</v>
      </c>
      <c r="Q210">
        <f>+IFERROR(J210/I210,"")</f>
        <v>1.2355065576886523E-2</v>
      </c>
      <c r="R210" s="22">
        <f>+IFERROR(C210/3.974,"")</f>
        <v>28850.780070457975</v>
      </c>
      <c r="S210" s="22">
        <f>+IFERROR(E210/3.974,"")</f>
        <v>607.44841469552091</v>
      </c>
      <c r="T210" s="22">
        <f>+IFERROR(G210/3.974,"")</f>
        <v>22947.911424257672</v>
      </c>
      <c r="U210" s="22">
        <f>+IFERROR(I210/3.974,"")</f>
        <v>5295.4202315047805</v>
      </c>
      <c r="V210" s="10">
        <v>499050</v>
      </c>
      <c r="W210">
        <f>V210-V209</f>
        <v>5565</v>
      </c>
      <c r="X210" s="22">
        <f>IFERROR(W210-W209,0)</f>
        <v>128</v>
      </c>
      <c r="Y210" s="35">
        <f>IFERROR(V210/3.974,0)</f>
        <v>125578.7619526925</v>
      </c>
      <c r="Z210" s="10">
        <v>380847</v>
      </c>
      <c r="AA210" s="2">
        <f>Z210-Z209</f>
        <v>4882</v>
      </c>
      <c r="AB210" s="29">
        <f>IFERROR(Z210/V210,0)</f>
        <v>0.7631439735497445</v>
      </c>
      <c r="AC210" s="32">
        <f>IFERROR(AA210-AA209,0)</f>
        <v>73</v>
      </c>
      <c r="AD210">
        <f>V210-Z210</f>
        <v>118203</v>
      </c>
      <c r="AE210" s="1">
        <f>AD210-AD209</f>
        <v>683</v>
      </c>
      <c r="AF210" s="29">
        <f>IFERROR(AD210/V210,0)</f>
        <v>0.2368560264502555</v>
      </c>
      <c r="AG210" s="32">
        <f>IFERROR(AE210-AE209,0)</f>
        <v>55</v>
      </c>
      <c r="AH210" s="34">
        <f>IFERROR(AE210/W210,0)</f>
        <v>0.12273135669362084</v>
      </c>
      <c r="AI210" s="34">
        <f>IFERROR(AD210/3.974,0)</f>
        <v>29744.08656265727</v>
      </c>
      <c r="AJ210" s="10">
        <v>19869</v>
      </c>
      <c r="AK210" s="2">
        <f>AJ210-AJ209</f>
        <v>257</v>
      </c>
      <c r="AL210" s="2">
        <f>IFERROR(AJ210/AJ209,0)-1</f>
        <v>1.3104221904956193E-2</v>
      </c>
      <c r="AM210" s="34">
        <f>IFERROR(AJ210/3.974,0)</f>
        <v>4999.7483643683945</v>
      </c>
      <c r="AN210" s="34">
        <f>IFERROR(AJ210/C210," ")</f>
        <v>0.17329681735323105</v>
      </c>
      <c r="AO210" s="10">
        <v>367</v>
      </c>
      <c r="AP210">
        <f>AO210-AO209</f>
        <v>-2</v>
      </c>
      <c r="AQ210">
        <f>IFERROR(AO210/AO209,0)-1</f>
        <v>-5.4200542005420349E-3</v>
      </c>
      <c r="AR210" s="34">
        <f>IFERROR(AO210/3.974,0)</f>
        <v>92.350276799194759</v>
      </c>
      <c r="AS210" s="10">
        <v>696</v>
      </c>
      <c r="AT210" s="2">
        <f>AS210-AS209</f>
        <v>6</v>
      </c>
      <c r="AU210" s="2">
        <f>IFERROR(AS210/AS209,0)-1</f>
        <v>8.6956521739129933E-3</v>
      </c>
      <c r="AV210" s="34">
        <f>IFERROR(AS210/3.974,0)</f>
        <v>175.13839959738297</v>
      </c>
      <c r="AW210" s="79">
        <f>IFERROR(AS210/C210," ")</f>
        <v>6.0704909596783338E-3</v>
      </c>
      <c r="AX210" s="10">
        <v>112</v>
      </c>
      <c r="AY210">
        <f>AX210-AX209</f>
        <v>-1</v>
      </c>
      <c r="AZ210" s="22">
        <f>IFERROR(AX210/AX209,0)-1</f>
        <v>-8.8495575221239076E-3</v>
      </c>
      <c r="BA210" s="35">
        <f>IFERROR(AX210/3.974,0)</f>
        <v>28.183190739808754</v>
      </c>
      <c r="BB210" s="51">
        <f>IFERROR(AX210/C210," ")</f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>IFERROR(BC210-BC209,0)</f>
        <v>260</v>
      </c>
      <c r="BE210" s="51">
        <f>IFERROR(BC210/BC209,0)-1</f>
        <v>1.2509622786759156E-2</v>
      </c>
      <c r="BF210" s="35">
        <f>IFERROR(BC210/3.974,0)</f>
        <v>5295.4202315047805</v>
      </c>
      <c r="BG210" s="35">
        <f>IFERROR(BC210/C210," ")</f>
        <v>0.18354513183257307</v>
      </c>
      <c r="BH210" s="45">
        <v>17841</v>
      </c>
      <c r="BI210" s="48">
        <f>IFERROR((BH210-BH209), 0)</f>
        <v>170</v>
      </c>
      <c r="BJ210" s="14">
        <v>47148</v>
      </c>
      <c r="BK210" s="48">
        <f>IFERROR((BJ210-BJ209),0)</f>
        <v>183</v>
      </c>
      <c r="BL210" s="14">
        <v>34161</v>
      </c>
      <c r="BM210" s="48">
        <f>IFERROR((BL210-BL209),0)</f>
        <v>200</v>
      </c>
      <c r="BN210" s="14">
        <v>12872</v>
      </c>
      <c r="BO210" s="48">
        <f>IFERROR((BN210-BN209),0)</f>
        <v>110</v>
      </c>
      <c r="BP210" s="14">
        <v>2631</v>
      </c>
      <c r="BQ210" s="48">
        <f>IFERROR((BP210-BP209),0)</f>
        <v>20</v>
      </c>
      <c r="BR210" s="16">
        <v>21</v>
      </c>
      <c r="BS210" s="24">
        <f>IFERROR((BR210-BR209),0)</f>
        <v>0</v>
      </c>
      <c r="BT210" s="16">
        <v>119</v>
      </c>
      <c r="BU210" s="24">
        <f>IFERROR((BT210-BT209),0)</f>
        <v>0</v>
      </c>
      <c r="BV210" s="16">
        <v>509</v>
      </c>
      <c r="BW210" s="24">
        <f>IFERROR((BV210-BV209),0)</f>
        <v>1</v>
      </c>
      <c r="BX210" s="16">
        <v>1160</v>
      </c>
      <c r="BY210" s="24">
        <f>IFERROR((BX210-BX209),0)</f>
        <v>4</v>
      </c>
      <c r="BZ210" s="21">
        <v>605</v>
      </c>
      <c r="CA210" s="27">
        <f>IFERROR((BZ210-BZ209),0)</f>
        <v>3</v>
      </c>
    </row>
    <row r="211" spans="1:79">
      <c r="A211" s="3">
        <v>44108</v>
      </c>
      <c r="B211" s="22">
        <v>44108</v>
      </c>
      <c r="C211" s="10">
        <v>115286</v>
      </c>
      <c r="D211">
        <f>IFERROR(C211-C210,"")</f>
        <v>633</v>
      </c>
      <c r="E211" s="10">
        <v>2423</v>
      </c>
      <c r="F211">
        <f>E211-E210</f>
        <v>9</v>
      </c>
      <c r="G211" s="10">
        <v>91809</v>
      </c>
      <c r="H211">
        <f>G211-G210</f>
        <v>614</v>
      </c>
      <c r="I211">
        <f>+IFERROR(C211-E211-G211,"")</f>
        <v>21054</v>
      </c>
      <c r="J211">
        <f>+IFERROR(I211-I210,"")</f>
        <v>10</v>
      </c>
      <c r="K211">
        <f>+IFERROR(E211/C211,"")</f>
        <v>2.1017296115746924E-2</v>
      </c>
      <c r="L211">
        <f>+IFERROR(G211/C211,"")</f>
        <v>0.79635862116822509</v>
      </c>
      <c r="M211">
        <f>+IFERROR(I211/C211,"")</f>
        <v>0.18262408271602795</v>
      </c>
      <c r="N211" s="22">
        <f>+IFERROR(D211/C211,"")</f>
        <v>5.490692712037888E-3</v>
      </c>
      <c r="O211">
        <f>+IFERROR(F211/E211,"")</f>
        <v>3.7144036318613291E-3</v>
      </c>
      <c r="P211">
        <f>+IFERROR(H211/G211,"")</f>
        <v>6.6877974926205491E-3</v>
      </c>
      <c r="Q211">
        <f>+IFERROR(J211/I211,"")</f>
        <v>4.7496912700674458E-4</v>
      </c>
      <c r="R211" s="22">
        <f>+IFERROR(C211/3.974,"")</f>
        <v>29010.065425264216</v>
      </c>
      <c r="S211" s="22">
        <f>+IFERROR(E211/3.974,"")</f>
        <v>609.7131353799698</v>
      </c>
      <c r="T211" s="22">
        <f>+IFERROR(G211/3.974,"")</f>
        <v>23102.415702063412</v>
      </c>
      <c r="U211" s="22">
        <f>+IFERROR(I211/3.974,"")</f>
        <v>5297.9365878208355</v>
      </c>
      <c r="V211" s="10">
        <v>504299</v>
      </c>
      <c r="W211">
        <f>V211-V210</f>
        <v>5249</v>
      </c>
      <c r="X211" s="22">
        <f>IFERROR(W211-W210,0)</f>
        <v>-316</v>
      </c>
      <c r="Y211" s="35">
        <f>IFERROR(V211/3.974,0)</f>
        <v>126899.59738298942</v>
      </c>
      <c r="Z211" s="10">
        <v>385463</v>
      </c>
      <c r="AA211" s="2">
        <f>Z211-Z210</f>
        <v>4616</v>
      </c>
      <c r="AB211" s="29">
        <f>IFERROR(Z211/V211,0)</f>
        <v>0.76435408358929924</v>
      </c>
      <c r="AC211" s="32">
        <f>IFERROR(AA211-AA210,0)</f>
        <v>-266</v>
      </c>
      <c r="AD211">
        <f>V211-Z211</f>
        <v>118836</v>
      </c>
      <c r="AE211" s="1">
        <f>AD211-AD210</f>
        <v>633</v>
      </c>
      <c r="AF211" s="29">
        <f>IFERROR(AD211/V211,0)</f>
        <v>0.23564591641070079</v>
      </c>
      <c r="AG211" s="32">
        <f>IFERROR(AE211-AE210,0)</f>
        <v>-50</v>
      </c>
      <c r="AH211" s="34">
        <f>IFERROR(AE211/W211,0)</f>
        <v>0.12059439893313012</v>
      </c>
      <c r="AI211" s="34">
        <f>IFERROR(AD211/3.974,0)</f>
        <v>29903.371917463512</v>
      </c>
      <c r="AJ211" s="10">
        <v>19819</v>
      </c>
      <c r="AK211" s="2">
        <f>AJ211-AJ210</f>
        <v>-50</v>
      </c>
      <c r="AL211" s="2">
        <f>IFERROR(AJ211/AJ210,0)-1</f>
        <v>-2.5164829634103381E-3</v>
      </c>
      <c r="AM211" s="34">
        <f>IFERROR(AJ211/3.974,0)</f>
        <v>4987.1665827881225</v>
      </c>
      <c r="AN211" s="34">
        <f>IFERROR(AJ211/C211," ")</f>
        <v>0.1719115937754801</v>
      </c>
      <c r="AO211" s="10">
        <v>392</v>
      </c>
      <c r="AP211">
        <f>AO211-AO210</f>
        <v>25</v>
      </c>
      <c r="AQ211">
        <f>IFERROR(AO211/AO210,0)-1</f>
        <v>6.8119891008174394E-2</v>
      </c>
      <c r="AR211" s="34">
        <f>IFERROR(AO211/3.974,0)</f>
        <v>98.641167589330649</v>
      </c>
      <c r="AS211" s="10">
        <v>733</v>
      </c>
      <c r="AT211" s="2">
        <f>AS211-AS210</f>
        <v>37</v>
      </c>
      <c r="AU211" s="2">
        <f>IFERROR(AS211/AS210,0)-1</f>
        <v>5.3160919540229834E-2</v>
      </c>
      <c r="AV211" s="34">
        <f>IFERROR(AS211/3.974,0)</f>
        <v>184.44891796678408</v>
      </c>
      <c r="AW211" s="79">
        <f>IFERROR(AS211/C211," ")</f>
        <v>6.3581007234182812E-3</v>
      </c>
      <c r="AX211" s="10">
        <v>110</v>
      </c>
      <c r="AY211">
        <f>AX211-AX210</f>
        <v>-2</v>
      </c>
      <c r="AZ211" s="22">
        <f>IFERROR(AX211/AX210,0)-1</f>
        <v>-1.7857142857142905E-2</v>
      </c>
      <c r="BA211" s="35">
        <f>IFERROR(AX211/3.974,0)</f>
        <v>27.679919476597885</v>
      </c>
      <c r="BB211" s="51">
        <f>IFERROR(AX211/C211," ")</f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>IFERROR(BC211-BC210,0)</f>
        <v>10</v>
      </c>
      <c r="BE211" s="51">
        <f>IFERROR(BC211/BC210,0)-1</f>
        <v>4.7519482988023221E-4</v>
      </c>
      <c r="BF211" s="35">
        <f>IFERROR(BC211/3.974,0)</f>
        <v>5297.9365878208355</v>
      </c>
      <c r="BG211" s="35">
        <f>IFERROR(BC211/C211," ")</f>
        <v>0.18262408271602795</v>
      </c>
      <c r="BH211" s="45">
        <v>18007</v>
      </c>
      <c r="BI211" s="48">
        <f>IFERROR((BH211-BH210), 0)</f>
        <v>166</v>
      </c>
      <c r="BJ211" s="14">
        <v>47403</v>
      </c>
      <c r="BK211" s="48">
        <f>IFERROR((BJ211-BJ210),0)</f>
        <v>255</v>
      </c>
      <c r="BL211" s="14">
        <v>34313</v>
      </c>
      <c r="BM211" s="48">
        <f>IFERROR((BL211-BL210),0)</f>
        <v>152</v>
      </c>
      <c r="BN211" s="14">
        <v>12921</v>
      </c>
      <c r="BO211" s="48">
        <f>IFERROR((BN211-BN210),0)</f>
        <v>49</v>
      </c>
      <c r="BP211" s="14">
        <v>2642</v>
      </c>
      <c r="BQ211" s="48">
        <f>IFERROR((BP211-BP210),0)</f>
        <v>11</v>
      </c>
      <c r="BR211" s="16">
        <v>21</v>
      </c>
      <c r="BS211" s="24">
        <f>IFERROR((BR211-BR210),0)</f>
        <v>0</v>
      </c>
      <c r="BT211" s="16">
        <v>119</v>
      </c>
      <c r="BU211" s="24">
        <f>IFERROR((BT211-BT210),0)</f>
        <v>0</v>
      </c>
      <c r="BV211" s="16">
        <v>510</v>
      </c>
      <c r="BW211" s="24">
        <f>IFERROR((BV211-BV210),0)</f>
        <v>1</v>
      </c>
      <c r="BX211" s="16">
        <v>1166</v>
      </c>
      <c r="BY211" s="24">
        <f>IFERROR((BX211-BX210),0)</f>
        <v>6</v>
      </c>
      <c r="BZ211" s="21">
        <v>607</v>
      </c>
      <c r="CA211" s="27">
        <f>IFERROR((BZ211-BZ210),0)</f>
        <v>2</v>
      </c>
    </row>
    <row r="212" spans="1:79">
      <c r="A212" s="3">
        <v>44109</v>
      </c>
      <c r="B212" s="22">
        <v>44109</v>
      </c>
      <c r="C212" s="10">
        <v>115919</v>
      </c>
      <c r="D212">
        <f>IFERROR(C212-C211,"")</f>
        <v>633</v>
      </c>
      <c r="E212" s="10">
        <v>2430</v>
      </c>
      <c r="F212">
        <f>E212-E211</f>
        <v>7</v>
      </c>
      <c r="G212" s="10">
        <v>92423</v>
      </c>
      <c r="H212">
        <f>G212-G211</f>
        <v>614</v>
      </c>
      <c r="I212">
        <f>+IFERROR(C212-E212-G212,"")</f>
        <v>21066</v>
      </c>
      <c r="J212">
        <f>+IFERROR(I212-I211,"")</f>
        <v>12</v>
      </c>
      <c r="K212">
        <f>+IFERROR(E212/C212,"")</f>
        <v>2.096291375874533E-2</v>
      </c>
      <c r="L212">
        <f>+IFERROR(G212/C212,"")</f>
        <v>0.79730674005124269</v>
      </c>
      <c r="M212">
        <f>+IFERROR(I212/C212,"")</f>
        <v>0.18173034619001199</v>
      </c>
      <c r="N212" s="22">
        <f>+IFERROR(D212/C212,"")</f>
        <v>5.4607096334509438E-3</v>
      </c>
      <c r="O212">
        <f>+IFERROR(F212/E212,"")</f>
        <v>2.8806584362139919E-3</v>
      </c>
      <c r="P212">
        <f>+IFERROR(H212/G212,"")</f>
        <v>6.6433679928156412E-3</v>
      </c>
      <c r="Q212">
        <f>+IFERROR(J212/I212,"")</f>
        <v>5.6963827969239535E-4</v>
      </c>
      <c r="R212" s="22">
        <f>+IFERROR(C212/3.974,"")</f>
        <v>29169.350780070457</v>
      </c>
      <c r="S212" s="22">
        <f>+IFERROR(E212/3.974,"")</f>
        <v>611.47458480120781</v>
      </c>
      <c r="T212" s="22">
        <f>+IFERROR(G212/3.974,"")</f>
        <v>23256.919979869148</v>
      </c>
      <c r="U212" s="22">
        <f>+IFERROR(I212/3.974,"")</f>
        <v>5300.9562154001005</v>
      </c>
      <c r="V212" s="10">
        <v>508442</v>
      </c>
      <c r="W212">
        <f>V212-V211</f>
        <v>4143</v>
      </c>
      <c r="X212" s="22">
        <f>IFERROR(W212-W211,0)</f>
        <v>-1106</v>
      </c>
      <c r="Y212" s="35">
        <f>IFERROR(V212/3.974,0)</f>
        <v>127942.12380473074</v>
      </c>
      <c r="Z212" s="10">
        <v>388973</v>
      </c>
      <c r="AA212" s="2">
        <f>Z212-Z211</f>
        <v>3510</v>
      </c>
      <c r="AB212" s="29">
        <f>IFERROR(Z212/V212,0)</f>
        <v>0.76502924620704038</v>
      </c>
      <c r="AC212" s="32">
        <f>IFERROR(AA212-AA211,0)</f>
        <v>-1106</v>
      </c>
      <c r="AD212">
        <f>V212-Z212</f>
        <v>119469</v>
      </c>
      <c r="AE212" s="1">
        <f>AD212-AD211</f>
        <v>633</v>
      </c>
      <c r="AF212" s="29">
        <f>IFERROR(AD212/V212,0)</f>
        <v>0.23497075379295967</v>
      </c>
      <c r="AG212" s="32">
        <f>IFERROR(AE212-AE211,0)</f>
        <v>0</v>
      </c>
      <c r="AH212" s="34">
        <f>IFERROR(AE212/W212,0)</f>
        <v>0.15278783490224476</v>
      </c>
      <c r="AI212" s="34">
        <f>IFERROR(AD212/3.974,0)</f>
        <v>30062.657272269753</v>
      </c>
      <c r="AJ212" s="10">
        <v>19805</v>
      </c>
      <c r="AK212" s="2">
        <f>AJ212-AJ211</f>
        <v>-14</v>
      </c>
      <c r="AL212" s="2">
        <f>IFERROR(AJ212/AJ211,0)-1</f>
        <v>-7.0639285534079832E-4</v>
      </c>
      <c r="AM212" s="34">
        <f>IFERROR(AJ212/3.974,0)</f>
        <v>4983.6436839456464</v>
      </c>
      <c r="AN212" s="34">
        <f>IFERROR(AJ212/C212," ")</f>
        <v>0.17085206049051493</v>
      </c>
      <c r="AO212" s="10">
        <v>397</v>
      </c>
      <c r="AP212">
        <f>AO212-AO211</f>
        <v>5</v>
      </c>
      <c r="AQ212">
        <f>IFERROR(AO212/AO211,0)-1</f>
        <v>1.2755102040816313E-2</v>
      </c>
      <c r="AR212" s="34">
        <f>IFERROR(AO212/3.974,0)</f>
        <v>99.899345747357827</v>
      </c>
      <c r="AS212" s="10">
        <v>745</v>
      </c>
      <c r="AT212" s="2">
        <f>AS212-AS211</f>
        <v>12</v>
      </c>
      <c r="AU212" s="2">
        <f>IFERROR(AS212/AS211,0)-1</f>
        <v>1.6371077762619368E-2</v>
      </c>
      <c r="AV212" s="34">
        <f>IFERROR(AS212/3.974,0)</f>
        <v>187.46854554604931</v>
      </c>
      <c r="AW212" s="79">
        <f>IFERROR(AS212/C212," ")</f>
        <v>6.4269015433190422E-3</v>
      </c>
      <c r="AX212" s="10">
        <v>119</v>
      </c>
      <c r="AY212">
        <f>AX212-AX211</f>
        <v>9</v>
      </c>
      <c r="AZ212" s="22">
        <f>IFERROR(AX212/AX211,0)-1</f>
        <v>8.181818181818179E-2</v>
      </c>
      <c r="BA212" s="35">
        <f>IFERROR(AX212/3.974,0)</f>
        <v>29.944640161046802</v>
      </c>
      <c r="BB212" s="51">
        <f>IFERROR(AX212/C212," ")</f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>IFERROR(BC212-BC211,0)</f>
        <v>12</v>
      </c>
      <c r="BE212" s="51">
        <f>IFERROR(BC212/BC211,0)-1</f>
        <v>5.6996295240807626E-4</v>
      </c>
      <c r="BF212" s="35">
        <f>IFERROR(BC212/3.974,0)</f>
        <v>5300.9562154001005</v>
      </c>
      <c r="BG212" s="35">
        <f>IFERROR(BC212/C212," ")</f>
        <v>0.18173034619001199</v>
      </c>
      <c r="BH212" s="45">
        <v>18193</v>
      </c>
      <c r="BI212" s="48">
        <f>IFERROR((BH212-BH211), 0)</f>
        <v>186</v>
      </c>
      <c r="BJ212" s="14">
        <v>47590</v>
      </c>
      <c r="BK212" s="48">
        <f>IFERROR((BJ212-BJ211),0)</f>
        <v>187</v>
      </c>
      <c r="BL212" s="14">
        <v>34459</v>
      </c>
      <c r="BM212" s="48">
        <f>IFERROR((BL212-BL211),0)</f>
        <v>146</v>
      </c>
      <c r="BN212" s="14">
        <v>13006</v>
      </c>
      <c r="BO212" s="48">
        <f>IFERROR((BN212-BN211),0)</f>
        <v>85</v>
      </c>
      <c r="BP212" s="14">
        <v>2671</v>
      </c>
      <c r="BQ212" s="48">
        <f>IFERROR((BP212-BP211),0)</f>
        <v>29</v>
      </c>
      <c r="BR212" s="16">
        <v>21</v>
      </c>
      <c r="BS212" s="24">
        <f>IFERROR((BR212-BR211),0)</f>
        <v>0</v>
      </c>
      <c r="BT212" s="16">
        <v>120</v>
      </c>
      <c r="BU212" s="24">
        <f>IFERROR((BT212-BT211),0)</f>
        <v>1</v>
      </c>
      <c r="BV212" s="16">
        <v>512</v>
      </c>
      <c r="BW212" s="24">
        <f>IFERROR((BV212-BV211),0)</f>
        <v>2</v>
      </c>
      <c r="BX212" s="16">
        <v>1169</v>
      </c>
      <c r="BY212" s="24">
        <f>IFERROR((BX212-BX211),0)</f>
        <v>3</v>
      </c>
      <c r="BZ212" s="21">
        <v>608</v>
      </c>
      <c r="CA212" s="27">
        <f>IFERROR((BZ212-BZ211),0)</f>
        <v>1</v>
      </c>
    </row>
    <row r="213" spans="1:79">
      <c r="A213" s="3">
        <v>44110</v>
      </c>
      <c r="B213" s="22">
        <v>44110</v>
      </c>
      <c r="C213" s="10">
        <v>116602</v>
      </c>
      <c r="D213">
        <f>IFERROR(C213-C212,"")</f>
        <v>683</v>
      </c>
      <c r="E213" s="10">
        <v>2440</v>
      </c>
      <c r="F213">
        <f>E213-E212</f>
        <v>10</v>
      </c>
      <c r="G213" s="10">
        <v>92950</v>
      </c>
      <c r="H213">
        <f>G213-G212</f>
        <v>527</v>
      </c>
      <c r="I213">
        <f>+IFERROR(C213-E213-G213,"")</f>
        <v>21212</v>
      </c>
      <c r="J213">
        <f>+IFERROR(I213-I212,"")</f>
        <v>146</v>
      </c>
      <c r="K213">
        <f>+IFERROR(E213/C213,"")</f>
        <v>2.0925884633196685E-2</v>
      </c>
      <c r="L213">
        <f>+IFERROR(G213/C213,"")</f>
        <v>0.79715613797361962</v>
      </c>
      <c r="M213">
        <f>+IFERROR(I213/C213,"")</f>
        <v>0.18191797739318366</v>
      </c>
      <c r="N213" s="22">
        <f>+IFERROR(D213/C213,"")</f>
        <v>5.8575324608497285E-3</v>
      </c>
      <c r="O213">
        <f>+IFERROR(F213/E213,"")</f>
        <v>4.0983606557377051E-3</v>
      </c>
      <c r="P213">
        <f>+IFERROR(H213/G213,"")</f>
        <v>5.669714900484131E-3</v>
      </c>
      <c r="Q213">
        <f>+IFERROR(J213/I213,"")</f>
        <v>6.8828964736941355E-3</v>
      </c>
      <c r="R213" s="22">
        <f>+IFERROR(C213/3.974,"")</f>
        <v>29341.217916456968</v>
      </c>
      <c r="S213" s="22">
        <f>+IFERROR(E213/3.974,"")</f>
        <v>613.9909411172622</v>
      </c>
      <c r="T213" s="22">
        <f>+IFERROR(G213/3.974,"")</f>
        <v>23389.531957725212</v>
      </c>
      <c r="U213" s="22">
        <f>+IFERROR(I213/3.974,"")</f>
        <v>5337.6950176144937</v>
      </c>
      <c r="V213" s="10">
        <v>514367</v>
      </c>
      <c r="W213">
        <f>V213-V212</f>
        <v>5925</v>
      </c>
      <c r="X213" s="22">
        <f>IFERROR(W213-W212,0)</f>
        <v>1782</v>
      </c>
      <c r="Y213" s="35">
        <f>IFERROR(V213/3.974,0)</f>
        <v>129433.06492199295</v>
      </c>
      <c r="Z213" s="10">
        <v>394215</v>
      </c>
      <c r="AA213" s="2">
        <f>Z213-Z212</f>
        <v>5242</v>
      </c>
      <c r="AB213" s="29">
        <f>IFERROR(Z213/V213,0)</f>
        <v>0.76640803161944682</v>
      </c>
      <c r="AC213" s="32">
        <f>IFERROR(AA213-AA212,0)</f>
        <v>1732</v>
      </c>
      <c r="AD213">
        <f>V213-Z213</f>
        <v>120152</v>
      </c>
      <c r="AE213" s="1">
        <f>AD213-AD212</f>
        <v>683</v>
      </c>
      <c r="AF213" s="29">
        <f>IFERROR(AD213/V213,0)</f>
        <v>0.23359196838055318</v>
      </c>
      <c r="AG213" s="32">
        <f>IFERROR(AE213-AE212,0)</f>
        <v>50</v>
      </c>
      <c r="AH213" s="34">
        <f>IFERROR(AE213/W213,0)</f>
        <v>0.11527426160337553</v>
      </c>
      <c r="AI213" s="34">
        <f>IFERROR(AD213/3.974,0)</f>
        <v>30234.524408656263</v>
      </c>
      <c r="AJ213" s="10">
        <v>19980</v>
      </c>
      <c r="AK213" s="2">
        <f>AJ213-AJ212</f>
        <v>175</v>
      </c>
      <c r="AL213" s="2">
        <f>IFERROR(AJ213/AJ212,0)-1</f>
        <v>8.8361524867457408E-3</v>
      </c>
      <c r="AM213" s="34">
        <f>IFERROR(AJ213/3.974,0)</f>
        <v>5027.6799194765972</v>
      </c>
      <c r="AN213" s="34">
        <f>IFERROR(AJ213/C213," ")</f>
        <v>0.17135212088986468</v>
      </c>
      <c r="AO213" s="10">
        <v>381</v>
      </c>
      <c r="AP213">
        <f>AO213-AO212</f>
        <v>-16</v>
      </c>
      <c r="AQ213">
        <f>IFERROR(AO213/AO212,0)-1</f>
        <v>-4.0302267002518932E-2</v>
      </c>
      <c r="AR213" s="34">
        <f>IFERROR(AO213/3.974,0)</f>
        <v>95.873175641670855</v>
      </c>
      <c r="AS213" s="10">
        <v>735</v>
      </c>
      <c r="AT213" s="2">
        <f>AS213-AS212</f>
        <v>-10</v>
      </c>
      <c r="AU213" s="2">
        <f>IFERROR(AS213/AS212,0)-1</f>
        <v>-1.3422818791946289E-2</v>
      </c>
      <c r="AV213" s="34">
        <f>IFERROR(AS213/3.974,0)</f>
        <v>184.95218922999496</v>
      </c>
      <c r="AW213" s="79">
        <f>IFERROR(AS213/C213," ")</f>
        <v>6.3034939366391658E-3</v>
      </c>
      <c r="AX213" s="10">
        <v>116</v>
      </c>
      <c r="AY213">
        <f>AX213-AX212</f>
        <v>-3</v>
      </c>
      <c r="AZ213" s="22">
        <f>IFERROR(AX213/AX212,0)-1</f>
        <v>-2.5210084033613467E-2</v>
      </c>
      <c r="BA213" s="35">
        <f>IFERROR(AX213/3.974,0)</f>
        <v>29.189733266230498</v>
      </c>
      <c r="BB213" s="51">
        <f>IFERROR(AX213/C213," ")</f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>IFERROR(BC213-BC212,0)</f>
        <v>146</v>
      </c>
      <c r="BE213" s="51">
        <f>IFERROR(BC213/BC212,0)-1</f>
        <v>6.9305990695907038E-3</v>
      </c>
      <c r="BF213" s="35">
        <f>IFERROR(BC213/3.974,0)</f>
        <v>5337.6950176144937</v>
      </c>
      <c r="BG213" s="35">
        <f>IFERROR(BC213/C213," ")</f>
        <v>0.18191797739318366</v>
      </c>
      <c r="BH213" s="45">
        <v>18357</v>
      </c>
      <c r="BI213" s="48">
        <f>IFERROR((BH213-BH212), 0)</f>
        <v>164</v>
      </c>
      <c r="BJ213" s="14">
        <v>47830</v>
      </c>
      <c r="BK213" s="48">
        <f>IFERROR((BJ213-BJ212),0)</f>
        <v>240</v>
      </c>
      <c r="BL213" s="14">
        <v>34656</v>
      </c>
      <c r="BM213" s="48">
        <f>IFERROR((BL213-BL212),0)</f>
        <v>197</v>
      </c>
      <c r="BN213" s="14">
        <v>13071</v>
      </c>
      <c r="BO213" s="48">
        <f>IFERROR((BN213-BN212),0)</f>
        <v>65</v>
      </c>
      <c r="BP213" s="14">
        <v>2688</v>
      </c>
      <c r="BQ213" s="48">
        <f>IFERROR((BP213-BP212),0)</f>
        <v>17</v>
      </c>
      <c r="BR213" s="16">
        <v>21</v>
      </c>
      <c r="BS213" s="24">
        <f>IFERROR((BR213-BR212),0)</f>
        <v>0</v>
      </c>
      <c r="BT213" s="16">
        <v>120</v>
      </c>
      <c r="BU213" s="24">
        <f>IFERROR((BT213-BT212),0)</f>
        <v>0</v>
      </c>
      <c r="BV213" s="16">
        <v>514</v>
      </c>
      <c r="BW213" s="24">
        <f>IFERROR((BV213-BV212),0)</f>
        <v>2</v>
      </c>
      <c r="BX213" s="16">
        <v>1175</v>
      </c>
      <c r="BY213" s="24">
        <f>IFERROR((BX213-BX212),0)</f>
        <v>6</v>
      </c>
      <c r="BZ213" s="21">
        <v>610</v>
      </c>
      <c r="CA213" s="27">
        <f>IFERROR((BZ213-BZ212),0)</f>
        <v>2</v>
      </c>
    </row>
    <row r="214" spans="1:79">
      <c r="A214" s="3">
        <v>44111</v>
      </c>
      <c r="B214" s="22">
        <v>44111</v>
      </c>
      <c r="C214" s="10">
        <v>117300</v>
      </c>
      <c r="D214">
        <f>IFERROR(C214-C213,"")</f>
        <v>698</v>
      </c>
      <c r="E214" s="10">
        <v>2448</v>
      </c>
      <c r="F214">
        <f>E214-E213</f>
        <v>8</v>
      </c>
      <c r="G214" s="10">
        <v>93610</v>
      </c>
      <c r="H214">
        <f>G214-G213</f>
        <v>660</v>
      </c>
      <c r="I214">
        <f>+IFERROR(C214-E214-G214,"")</f>
        <v>21242</v>
      </c>
      <c r="J214">
        <f>+IFERROR(I214-I213,"")</f>
        <v>30</v>
      </c>
      <c r="K214">
        <f>+IFERROR(E214/C214,"")</f>
        <v>2.0869565217391306E-2</v>
      </c>
      <c r="L214">
        <f>+IFERROR(G214/C214,"")</f>
        <v>0.79803921568627456</v>
      </c>
      <c r="M214">
        <f>+IFERROR(I214/C214,"")</f>
        <v>0.18109121909633419</v>
      </c>
      <c r="N214" s="22">
        <f>+IFERROR(D214/C214,"")</f>
        <v>5.9505541346973568E-3</v>
      </c>
      <c r="O214">
        <f>+IFERROR(F214/E214,"")</f>
        <v>3.2679738562091504E-3</v>
      </c>
      <c r="P214">
        <f>+IFERROR(H214/G214,"")</f>
        <v>7.0505287896592246E-3</v>
      </c>
      <c r="Q214">
        <f>+IFERROR(J214/I214,"")</f>
        <v>1.4122963939365409E-3</v>
      </c>
      <c r="R214" s="22">
        <f>+IFERROR(C214/3.974,"")</f>
        <v>29516.859587317562</v>
      </c>
      <c r="S214" s="22">
        <f>+IFERROR(E214/3.974,"")</f>
        <v>616.0040261701057</v>
      </c>
      <c r="T214" s="22">
        <f>+IFERROR(G214/3.974,"")</f>
        <v>23555.611474584799</v>
      </c>
      <c r="U214" s="22">
        <f>+IFERROR(I214/3.974,"")</f>
        <v>5345.2440865626568</v>
      </c>
      <c r="V214" s="10">
        <v>520582</v>
      </c>
      <c r="W214">
        <f>V214-V213</f>
        <v>6215</v>
      </c>
      <c r="X214" s="22">
        <f>IFERROR(W214-W213,0)</f>
        <v>290</v>
      </c>
      <c r="Y214" s="35">
        <f>IFERROR(V214/3.974,0)</f>
        <v>130996.98037242073</v>
      </c>
      <c r="Z214" s="10">
        <v>399732</v>
      </c>
      <c r="AA214" s="2">
        <f>Z214-Z213</f>
        <v>5517</v>
      </c>
      <c r="AB214" s="29">
        <f>IFERROR(Z214/V214,0)</f>
        <v>0.76785597658005844</v>
      </c>
      <c r="AC214" s="32">
        <f>IFERROR(AA214-AA213,0)</f>
        <v>275</v>
      </c>
      <c r="AD214">
        <f>V214-Z214</f>
        <v>120850</v>
      </c>
      <c r="AE214" s="1">
        <f>AD214-AD213</f>
        <v>698</v>
      </c>
      <c r="AF214" s="29">
        <f>IFERROR(AD214/V214,0)</f>
        <v>0.23214402341994153</v>
      </c>
      <c r="AG214" s="32">
        <f>IFERROR(AE214-AE213,0)</f>
        <v>15</v>
      </c>
      <c r="AH214" s="34">
        <f>IFERROR(AE214/W214,0)</f>
        <v>0.11230893000804505</v>
      </c>
      <c r="AI214" s="34">
        <f>IFERROR(AD214/3.974,0)</f>
        <v>30410.166079516857</v>
      </c>
      <c r="AJ214" s="10">
        <v>20021</v>
      </c>
      <c r="AK214" s="2">
        <f>AJ214-AJ213</f>
        <v>41</v>
      </c>
      <c r="AL214" s="2">
        <f>IFERROR(AJ214/AJ213,0)-1</f>
        <v>2.0520520520519447E-3</v>
      </c>
      <c r="AM214" s="34">
        <f>IFERROR(AJ214/3.974,0)</f>
        <v>5037.9969803724207</v>
      </c>
      <c r="AN214" s="34">
        <f>IFERROR(AJ214/C214," ")</f>
        <v>0.17068201193520888</v>
      </c>
      <c r="AO214" s="10">
        <v>370</v>
      </c>
      <c r="AP214">
        <f>AO214-AO213</f>
        <v>-11</v>
      </c>
      <c r="AQ214">
        <f>IFERROR(AO214/AO213,0)-1</f>
        <v>-2.8871391076115471E-2</v>
      </c>
      <c r="AR214" s="34">
        <f>IFERROR(AO214/3.974,0)</f>
        <v>93.10518369401106</v>
      </c>
      <c r="AS214" s="10">
        <v>731</v>
      </c>
      <c r="AT214" s="2">
        <f>AS214-AS213</f>
        <v>-4</v>
      </c>
      <c r="AU214" s="2">
        <f>IFERROR(AS214/AS213,0)-1</f>
        <v>-5.4421768707483276E-3</v>
      </c>
      <c r="AV214" s="34">
        <f>IFERROR(AS214/3.974,0)</f>
        <v>183.9456467035732</v>
      </c>
      <c r="AW214" s="79">
        <f>IFERROR(AS214/C214," ")</f>
        <v>6.2318840579710143E-3</v>
      </c>
      <c r="AX214" s="10">
        <v>120</v>
      </c>
      <c r="AY214">
        <f>AX214-AX213</f>
        <v>4</v>
      </c>
      <c r="AZ214" s="22">
        <f>IFERROR(AX214/AX213,0)-1</f>
        <v>3.4482758620689724E-2</v>
      </c>
      <c r="BA214" s="35">
        <f>IFERROR(AX214/3.974,0)</f>
        <v>30.196275792652237</v>
      </c>
      <c r="BB214" s="51">
        <f>IFERROR(AX214/C214," ")</f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>IFERROR(BC214-BC213,0)</f>
        <v>30</v>
      </c>
      <c r="BE214" s="51">
        <f>IFERROR(BC214/BC213,0)-1</f>
        <v>1.4142937959644719E-3</v>
      </c>
      <c r="BF214" s="35">
        <f>IFERROR(BC214/3.974,0)</f>
        <v>5345.2440865626568</v>
      </c>
      <c r="BG214" s="35">
        <f>IFERROR(BC214/C214," ")</f>
        <v>0.18109121909633419</v>
      </c>
      <c r="BH214" s="45">
        <v>18508</v>
      </c>
      <c r="BI214" s="48">
        <f>IFERROR((BH214-BH213), 0)</f>
        <v>151</v>
      </c>
      <c r="BJ214" s="14">
        <v>48102</v>
      </c>
      <c r="BK214" s="48">
        <f>IFERROR((BJ214-BJ213),0)</f>
        <v>272</v>
      </c>
      <c r="BL214" s="14">
        <v>34841</v>
      </c>
      <c r="BM214" s="48">
        <f>IFERROR((BL214-BL213),0)</f>
        <v>185</v>
      </c>
      <c r="BN214" s="14">
        <v>13150</v>
      </c>
      <c r="BO214" s="48">
        <f>IFERROR((BN214-BN213),0)</f>
        <v>79</v>
      </c>
      <c r="BP214" s="14">
        <v>2699</v>
      </c>
      <c r="BQ214" s="48">
        <f>IFERROR((BP214-BP213),0)</f>
        <v>11</v>
      </c>
      <c r="BR214" s="16">
        <v>21</v>
      </c>
      <c r="BS214" s="24">
        <f>IFERROR((BR214-BR213),0)</f>
        <v>0</v>
      </c>
      <c r="BT214" s="16">
        <v>120</v>
      </c>
      <c r="BU214" s="24">
        <f>IFERROR((BT214-BT213),0)</f>
        <v>0</v>
      </c>
      <c r="BV214" s="16">
        <v>516</v>
      </c>
      <c r="BW214" s="24">
        <f>IFERROR((BV214-BV213),0)</f>
        <v>2</v>
      </c>
      <c r="BX214" s="16">
        <v>1178</v>
      </c>
      <c r="BY214" s="24">
        <f>IFERROR((BX214-BX213),0)</f>
        <v>3</v>
      </c>
      <c r="BZ214" s="21">
        <v>613</v>
      </c>
      <c r="CA214" s="27">
        <f>IFERROR((BZ214-BZ213),0)</f>
        <v>3</v>
      </c>
    </row>
    <row r="215" spans="1:79">
      <c r="A215" s="3">
        <v>44112</v>
      </c>
      <c r="B215" s="22">
        <v>44112</v>
      </c>
      <c r="C215" s="10">
        <v>118054</v>
      </c>
      <c r="D215">
        <f>IFERROR(C215-C214,"")</f>
        <v>754</v>
      </c>
      <c r="E215" s="10">
        <v>2463</v>
      </c>
      <c r="F215">
        <f>E215-E214</f>
        <v>15</v>
      </c>
      <c r="G215" s="10">
        <v>94391</v>
      </c>
      <c r="H215">
        <f>G215-G214</f>
        <v>781</v>
      </c>
      <c r="I215">
        <f>+IFERROR(C215-E215-G215,"")</f>
        <v>21200</v>
      </c>
      <c r="J215">
        <f>+IFERROR(I215-I214,"")</f>
        <v>-42</v>
      </c>
      <c r="K215">
        <f>+IFERROR(E215/C215,"")</f>
        <v>2.0863333728632659E-2</v>
      </c>
      <c r="L215">
        <f>+IFERROR(G215/C215,"")</f>
        <v>0.79955782946787068</v>
      </c>
      <c r="M215">
        <f>+IFERROR(I215/C215,"")</f>
        <v>0.17957883680349671</v>
      </c>
      <c r="N215" s="22">
        <f>+IFERROR(D215/C215,"")</f>
        <v>6.3869076863130436E-3</v>
      </c>
      <c r="O215">
        <f>+IFERROR(F215/E215,"")</f>
        <v>6.0901339829476245E-3</v>
      </c>
      <c r="P215">
        <f>+IFERROR(H215/G215,"")</f>
        <v>8.2740939284465676E-3</v>
      </c>
      <c r="Q215">
        <f>+IFERROR(J215/I215,"")</f>
        <v>-1.9811320754716979E-3</v>
      </c>
      <c r="R215" s="22">
        <f>+IFERROR(C215/3.974,"")</f>
        <v>29706.59285354806</v>
      </c>
      <c r="S215" s="22">
        <f>+IFERROR(E215/3.974,"")</f>
        <v>619.77856064418722</v>
      </c>
      <c r="T215" s="22">
        <f>+IFERROR(G215/3.974,"")</f>
        <v>23752.138902868646</v>
      </c>
      <c r="U215" s="22">
        <f>+IFERROR(I215/3.974,"")</f>
        <v>5334.6753900352287</v>
      </c>
      <c r="V215" s="10">
        <v>526418</v>
      </c>
      <c r="W215">
        <f>V215-V214</f>
        <v>5836</v>
      </c>
      <c r="X215" s="22">
        <f>IFERROR(W215-W214,0)</f>
        <v>-379</v>
      </c>
      <c r="Y215" s="35">
        <f>IFERROR(V215/3.974,0)</f>
        <v>132465.52591847006</v>
      </c>
      <c r="Z215" s="10">
        <v>404814</v>
      </c>
      <c r="AA215" s="2">
        <f>Z215-Z214</f>
        <v>5082</v>
      </c>
      <c r="AB215" s="29">
        <f>IFERROR(Z215/V215,0)</f>
        <v>0.76899726073196584</v>
      </c>
      <c r="AC215" s="32">
        <f>IFERROR(AA215-AA214,0)</f>
        <v>-435</v>
      </c>
      <c r="AD215">
        <f>V215-Z215</f>
        <v>121604</v>
      </c>
      <c r="AE215" s="1">
        <f>AD215-AD214</f>
        <v>754</v>
      </c>
      <c r="AF215" s="29">
        <f>IFERROR(AD215/V215,0)</f>
        <v>0.23100273926803414</v>
      </c>
      <c r="AG215" s="32">
        <f>IFERROR(AE215-AE214,0)</f>
        <v>56</v>
      </c>
      <c r="AH215" s="34">
        <f>IFERROR(AE215/W215,0)</f>
        <v>0.12919808087731321</v>
      </c>
      <c r="AI215" s="34">
        <f>IFERROR(AD215/3.974,0)</f>
        <v>30599.899345747355</v>
      </c>
      <c r="AJ215" s="10">
        <v>19957</v>
      </c>
      <c r="AK215" s="2">
        <f>AJ215-AJ214</f>
        <v>-64</v>
      </c>
      <c r="AL215" s="2">
        <f>IFERROR(AJ215/AJ214,0)-1</f>
        <v>-3.1966435242994917E-3</v>
      </c>
      <c r="AM215" s="34">
        <f>IFERROR(AJ215/3.974,0)</f>
        <v>5021.8922999496726</v>
      </c>
      <c r="AN215" s="34">
        <f>IFERROR(AJ215/C215," ")</f>
        <v>0.16904975689091434</v>
      </c>
      <c r="AO215" s="10">
        <v>384</v>
      </c>
      <c r="AP215">
        <f>AO215-AO214</f>
        <v>14</v>
      </c>
      <c r="AQ215">
        <f>IFERROR(AO215/AO214,0)-1</f>
        <v>3.7837837837837895E-2</v>
      </c>
      <c r="AR215" s="34">
        <f>IFERROR(AO215/3.974,0)</f>
        <v>96.628082536487156</v>
      </c>
      <c r="AS215" s="10">
        <v>742</v>
      </c>
      <c r="AT215" s="2">
        <f>AS215-AS214</f>
        <v>11</v>
      </c>
      <c r="AU215" s="2">
        <f>IFERROR(AS215/AS214,0)-1</f>
        <v>1.5047879616963078E-2</v>
      </c>
      <c r="AV215" s="34">
        <f>IFERROR(AS215/3.974,0)</f>
        <v>186.713638651233</v>
      </c>
      <c r="AW215" s="79">
        <f>IFERROR(AS215/C215," ")</f>
        <v>6.285259288122385E-3</v>
      </c>
      <c r="AX215" s="10">
        <v>117</v>
      </c>
      <c r="AY215">
        <f>AX215-AX214</f>
        <v>-3</v>
      </c>
      <c r="AZ215" s="22">
        <f>IFERROR(AX215/AX214,0)-1</f>
        <v>-2.5000000000000022E-2</v>
      </c>
      <c r="BA215" s="35">
        <f>IFERROR(AX215/3.974,0)</f>
        <v>29.441368897835932</v>
      </c>
      <c r="BB215" s="51">
        <f>IFERROR(AX215/C215," ")</f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>IFERROR(BC215-BC214,0)</f>
        <v>-42</v>
      </c>
      <c r="BE215" s="51">
        <f>IFERROR(BC215/BC214,0)-1</f>
        <v>-1.9772149515111526E-3</v>
      </c>
      <c r="BF215" s="35">
        <f>IFERROR(BC215/3.974,0)</f>
        <v>5334.6753900352287</v>
      </c>
      <c r="BG215" s="35">
        <f>IFERROR(BC215/C215," ")</f>
        <v>0.17957883680349671</v>
      </c>
      <c r="BH215" s="45">
        <v>18677</v>
      </c>
      <c r="BI215" s="48">
        <f>IFERROR((BH215-BH214), 0)</f>
        <v>169</v>
      </c>
      <c r="BJ215" s="14">
        <v>48383</v>
      </c>
      <c r="BK215" s="48">
        <f>IFERROR((BJ215-BJ214),0)</f>
        <v>281</v>
      </c>
      <c r="BL215" s="14">
        <v>35039</v>
      </c>
      <c r="BM215" s="48">
        <f>IFERROR((BL215-BL214),0)</f>
        <v>198</v>
      </c>
      <c r="BN215" s="14">
        <v>13235</v>
      </c>
      <c r="BO215" s="48">
        <f>IFERROR((BN215-BN214),0)</f>
        <v>85</v>
      </c>
      <c r="BP215" s="14">
        <v>2720</v>
      </c>
      <c r="BQ215" s="48">
        <f>IFERROR((BP215-BP214),0)</f>
        <v>21</v>
      </c>
      <c r="BR215" s="16">
        <v>21</v>
      </c>
      <c r="BS215" s="24">
        <f>IFERROR((BR215-BR214),0)</f>
        <v>0</v>
      </c>
      <c r="BT215" s="16">
        <v>122</v>
      </c>
      <c r="BU215" s="24">
        <f>IFERROR((BT215-BT214),0)</f>
        <v>2</v>
      </c>
      <c r="BV215" s="16">
        <v>518</v>
      </c>
      <c r="BW215" s="24">
        <f>IFERROR((BV215-BV214),0)</f>
        <v>2</v>
      </c>
      <c r="BX215" s="16">
        <v>1186</v>
      </c>
      <c r="BY215" s="24">
        <f>IFERROR((BX215-BX214),0)</f>
        <v>8</v>
      </c>
      <c r="BZ215" s="21">
        <v>616</v>
      </c>
      <c r="CA215" s="27">
        <f>IFERROR((BZ215-BZ214),0)</f>
        <v>3</v>
      </c>
    </row>
    <row r="216" spans="1:79">
      <c r="A216" s="3">
        <v>44113</v>
      </c>
      <c r="B216" s="22">
        <v>44113</v>
      </c>
      <c r="C216" s="10">
        <v>118841</v>
      </c>
      <c r="D216">
        <f>IFERROR(C216-C215,"")</f>
        <v>787</v>
      </c>
      <c r="E216" s="10">
        <v>2474</v>
      </c>
      <c r="F216">
        <f>E216-E215</f>
        <v>11</v>
      </c>
      <c r="G216" s="10">
        <v>94962</v>
      </c>
      <c r="H216">
        <f>G216-G215</f>
        <v>571</v>
      </c>
      <c r="I216">
        <f>+IFERROR(C216-E216-G216,"")</f>
        <v>21405</v>
      </c>
      <c r="J216">
        <f>+IFERROR(I216-I215,"")</f>
        <v>205</v>
      </c>
      <c r="K216">
        <f>+IFERROR(E216/C216,"")</f>
        <v>2.0817731254365077E-2</v>
      </c>
      <c r="L216">
        <f>+IFERROR(G216/C216,"")</f>
        <v>0.7990676618338789</v>
      </c>
      <c r="M216">
        <f>+IFERROR(I216/C216,"")</f>
        <v>0.18011460691175604</v>
      </c>
      <c r="N216" s="22">
        <f>+IFERROR(D216/C216,"")</f>
        <v>6.622293652863911E-3</v>
      </c>
      <c r="O216">
        <f>+IFERROR(F216/E216,"")</f>
        <v>4.4462409054163302E-3</v>
      </c>
      <c r="P216">
        <f>+IFERROR(H216/G216,"")</f>
        <v>6.0129314883848274E-3</v>
      </c>
      <c r="Q216">
        <f>+IFERROR(J216/I216,"")</f>
        <v>9.5772015884139222E-3</v>
      </c>
      <c r="R216" s="22">
        <f>+IFERROR(C216/3.974,"")</f>
        <v>29904.630095621538</v>
      </c>
      <c r="S216" s="22">
        <f>+IFERROR(E216/3.974,"")</f>
        <v>622.54655259184699</v>
      </c>
      <c r="T216" s="22">
        <f>+IFERROR(G216/3.974,"")</f>
        <v>23895.822848515349</v>
      </c>
      <c r="U216" s="22">
        <f>+IFERROR(I216/3.974,"")</f>
        <v>5386.2606945143434</v>
      </c>
      <c r="V216" s="10">
        <v>533146</v>
      </c>
      <c r="W216">
        <f>V216-V215</f>
        <v>6728</v>
      </c>
      <c r="X216" s="22">
        <f>IFERROR(W216-W215,0)</f>
        <v>892</v>
      </c>
      <c r="Y216" s="35">
        <f>IFERROR(V216/3.974,0)</f>
        <v>134158.53044791141</v>
      </c>
      <c r="Z216" s="10">
        <v>410755</v>
      </c>
      <c r="AA216" s="2">
        <f>Z216-Z215</f>
        <v>5941</v>
      </c>
      <c r="AB216" s="29">
        <f>IFERROR(Z216/V216,0)</f>
        <v>0.7704362407295563</v>
      </c>
      <c r="AC216" s="32">
        <f>IFERROR(AA216-AA215,0)</f>
        <v>859</v>
      </c>
      <c r="AD216">
        <f>V216-Z216</f>
        <v>122391</v>
      </c>
      <c r="AE216" s="1">
        <f>AD216-AD215</f>
        <v>787</v>
      </c>
      <c r="AF216" s="29">
        <f>IFERROR(AD216/V216,0)</f>
        <v>0.22956375927044376</v>
      </c>
      <c r="AG216" s="32">
        <f>IFERROR(AE216-AE215,0)</f>
        <v>33</v>
      </c>
      <c r="AH216" s="34">
        <f>IFERROR(AE216/W216,0)</f>
        <v>0.11697384066587396</v>
      </c>
      <c r="AI216" s="34">
        <f>IFERROR(AD216/3.974,0)</f>
        <v>30797.936587820834</v>
      </c>
      <c r="AJ216" s="10">
        <v>20208</v>
      </c>
      <c r="AK216" s="2">
        <f>AJ216-AJ215</f>
        <v>251</v>
      </c>
      <c r="AL216" s="2">
        <f>IFERROR(AJ216/AJ215,0)-1</f>
        <v>1.2577040637370418E-2</v>
      </c>
      <c r="AM216" s="34">
        <f>IFERROR(AJ216/3.974,0)</f>
        <v>5085.0528434826365</v>
      </c>
      <c r="AN216" s="34">
        <f>IFERROR(AJ216/C216," ")</f>
        <v>0.17004232546006851</v>
      </c>
      <c r="AO216" s="10">
        <v>395</v>
      </c>
      <c r="AP216">
        <f>AO216-AO215</f>
        <v>11</v>
      </c>
      <c r="AQ216">
        <f>IFERROR(AO216/AO215,0)-1</f>
        <v>2.8645833333333259E-2</v>
      </c>
      <c r="AR216" s="34">
        <f>IFERROR(AO216/3.974,0)</f>
        <v>99.396074484146951</v>
      </c>
      <c r="AS216" s="10">
        <v>688</v>
      </c>
      <c r="AT216" s="2">
        <f>AS216-AS215</f>
        <v>-54</v>
      </c>
      <c r="AU216" s="2">
        <f>IFERROR(AS216/AS215,0)-1</f>
        <v>-7.2776280323450182E-2</v>
      </c>
      <c r="AV216" s="34">
        <f>IFERROR(AS216/3.974,0)</f>
        <v>173.12531454453949</v>
      </c>
      <c r="AW216" s="79">
        <f>IFERROR(AS216/C216," ")</f>
        <v>5.7892478185138123E-3</v>
      </c>
      <c r="AX216" s="10">
        <v>114</v>
      </c>
      <c r="AY216">
        <f>AX216-AX215</f>
        <v>-3</v>
      </c>
      <c r="AZ216" s="22">
        <f>IFERROR(AX216/AX215,0)-1</f>
        <v>-2.5641025641025661E-2</v>
      </c>
      <c r="BA216" s="35">
        <f>IFERROR(AX216/3.974,0)</f>
        <v>28.686462003019628</v>
      </c>
      <c r="BB216" s="51">
        <f>IFERROR(AX216/C216," ")</f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>IFERROR(BC216-BC215,0)</f>
        <v>205</v>
      </c>
      <c r="BE216" s="51">
        <f>IFERROR(BC216/BC215,0)-1</f>
        <v>9.6698113207547287E-3</v>
      </c>
      <c r="BF216" s="35">
        <f>IFERROR(BC216/3.974,0)</f>
        <v>5386.2606945143434</v>
      </c>
      <c r="BG216" s="35">
        <f>IFERROR(BC216/C216," ")</f>
        <v>0.18011460691175604</v>
      </c>
      <c r="BH216" s="45">
        <v>18869</v>
      </c>
      <c r="BI216" s="48">
        <f>IFERROR((BH216-BH215), 0)</f>
        <v>192</v>
      </c>
      <c r="BJ216" s="14">
        <v>48654</v>
      </c>
      <c r="BK216" s="48">
        <f>IFERROR((BJ216-BJ215),0)</f>
        <v>271</v>
      </c>
      <c r="BL216" s="14">
        <v>35268</v>
      </c>
      <c r="BM216" s="48">
        <f>IFERROR((BL216-BL215),0)</f>
        <v>229</v>
      </c>
      <c r="BN216" s="14">
        <v>13313</v>
      </c>
      <c r="BO216" s="48">
        <f>IFERROR((BN216-BN215),0)</f>
        <v>78</v>
      </c>
      <c r="BP216" s="14">
        <v>2737</v>
      </c>
      <c r="BQ216" s="48">
        <f>IFERROR((BP216-BP215),0)</f>
        <v>17</v>
      </c>
      <c r="BR216" s="16">
        <v>21</v>
      </c>
      <c r="BS216" s="24">
        <f>IFERROR((BR216-BR215),0)</f>
        <v>0</v>
      </c>
      <c r="BT216" s="16">
        <v>123</v>
      </c>
      <c r="BU216" s="24">
        <f>IFERROR((BT216-BT215),0)</f>
        <v>1</v>
      </c>
      <c r="BV216" s="16">
        <v>519</v>
      </c>
      <c r="BW216" s="24">
        <f>IFERROR((BV216-BV215),0)</f>
        <v>1</v>
      </c>
      <c r="BX216" s="16">
        <v>1192</v>
      </c>
      <c r="BY216" s="24">
        <f>IFERROR((BX216-BX215),0)</f>
        <v>6</v>
      </c>
      <c r="BZ216" s="21">
        <v>619</v>
      </c>
      <c r="CA216" s="27">
        <f>IFERROR((BZ216-BZ215),0)</f>
        <v>3</v>
      </c>
    </row>
    <row r="217" spans="1:79">
      <c r="A217" s="3">
        <v>44114</v>
      </c>
      <c r="B217" s="22">
        <v>44114</v>
      </c>
      <c r="C217" s="10">
        <v>119666</v>
      </c>
      <c r="D217">
        <f>IFERROR(C217-C216,"")</f>
        <v>825</v>
      </c>
      <c r="E217" s="10">
        <v>2482</v>
      </c>
      <c r="F217">
        <f>E217-E216</f>
        <v>8</v>
      </c>
      <c r="G217" s="10">
        <v>95552</v>
      </c>
      <c r="H217">
        <f>G217-G216</f>
        <v>590</v>
      </c>
      <c r="I217">
        <f>+IFERROR(C217-E217-G217,"")</f>
        <v>21632</v>
      </c>
      <c r="J217">
        <f>+IFERROR(I217-I216,"")</f>
        <v>227</v>
      </c>
      <c r="K217">
        <f>+IFERROR(E217/C217,"")</f>
        <v>2.0741062624304314E-2</v>
      </c>
      <c r="L217">
        <f>+IFERROR(G217/C217,"")</f>
        <v>0.79848912807313688</v>
      </c>
      <c r="M217">
        <f>+IFERROR(I217/C217,"")</f>
        <v>0.18076980930255879</v>
      </c>
      <c r="N217" s="22">
        <f>+IFERROR(D217/C217,"")</f>
        <v>6.8941888255644882E-3</v>
      </c>
      <c r="O217">
        <f>+IFERROR(F217/E217,"")</f>
        <v>3.2232070910556002E-3</v>
      </c>
      <c r="P217">
        <f>+IFERROR(H217/G217,"")</f>
        <v>6.1746483590087069E-3</v>
      </c>
      <c r="Q217">
        <f>+IFERROR(J217/I217,"")</f>
        <v>1.0493713017751479E-2</v>
      </c>
      <c r="R217" s="22">
        <f>+IFERROR(C217/3.974,"")</f>
        <v>30112.229491696024</v>
      </c>
      <c r="S217" s="22">
        <f>+IFERROR(E217/3.974,"")</f>
        <v>624.5596376446905</v>
      </c>
      <c r="T217" s="22">
        <f>+IFERROR(G217/3.974,"")</f>
        <v>24044.287871162556</v>
      </c>
      <c r="U217" s="22">
        <f>+IFERROR(I217/3.974,"")</f>
        <v>5443.3819828887772</v>
      </c>
      <c r="V217" s="10">
        <v>540175</v>
      </c>
      <c r="W217">
        <f>V217-V216</f>
        <v>7029</v>
      </c>
      <c r="X217" s="22">
        <f>IFERROR(W217-W216,0)</f>
        <v>301</v>
      </c>
      <c r="Y217" s="35">
        <f>IFERROR(V217/3.974,0)</f>
        <v>135927.27730246601</v>
      </c>
      <c r="Z217" s="10">
        <v>416959</v>
      </c>
      <c r="AA217" s="2">
        <f>Z217-Z216</f>
        <v>6204</v>
      </c>
      <c r="AB217" s="29">
        <f>IFERROR(Z217/V217,0)</f>
        <v>0.77189614476789925</v>
      </c>
      <c r="AC217" s="32">
        <f>IFERROR(AA217-AA216,0)</f>
        <v>263</v>
      </c>
      <c r="AD217">
        <f>V217-Z217</f>
        <v>123216</v>
      </c>
      <c r="AE217" s="1">
        <f>AD217-AD216</f>
        <v>825</v>
      </c>
      <c r="AF217" s="29">
        <f>IFERROR(AD217/V217,0)</f>
        <v>0.22810385523210072</v>
      </c>
      <c r="AG217" s="32">
        <f>IFERROR(AE217-AE216,0)</f>
        <v>38</v>
      </c>
      <c r="AH217" s="34">
        <f>IFERROR(AE217/W217,0)</f>
        <v>0.11737089201877934</v>
      </c>
      <c r="AI217" s="34">
        <f>IFERROR(AD217/3.974,0)</f>
        <v>31005.535983895319</v>
      </c>
      <c r="AJ217" s="10">
        <v>20366</v>
      </c>
      <c r="AK217" s="2">
        <f>AJ217-AJ216</f>
        <v>158</v>
      </c>
      <c r="AL217" s="2">
        <f>IFERROR(AJ217/AJ216,0)-1</f>
        <v>7.8186856690418693E-3</v>
      </c>
      <c r="AM217" s="34">
        <f>IFERROR(AJ217/3.974,0)</f>
        <v>5124.8112732762957</v>
      </c>
      <c r="AN217" s="34">
        <f>IFERROR(AJ217/C217," ")</f>
        <v>0.17019036317751074</v>
      </c>
      <c r="AO217" s="10">
        <v>430</v>
      </c>
      <c r="AP217">
        <f>AO217-AO216</f>
        <v>35</v>
      </c>
      <c r="AQ217">
        <f>IFERROR(AO217/AO216,0)-1</f>
        <v>8.8607594936708889E-2</v>
      </c>
      <c r="AR217" s="34">
        <f>IFERROR(AO217/3.974,0)</f>
        <v>108.20332159033718</v>
      </c>
      <c r="AS217" s="10">
        <v>724</v>
      </c>
      <c r="AT217" s="2">
        <f>AS217-AS216</f>
        <v>36</v>
      </c>
      <c r="AU217" s="2">
        <f>IFERROR(AS217/AS216,0)-1</f>
        <v>5.232558139534893E-2</v>
      </c>
      <c r="AV217" s="34">
        <f>IFERROR(AS217/3.974,0)</f>
        <v>182.18419728233516</v>
      </c>
      <c r="AW217" s="79">
        <f>IFERROR(AS217/C217," ")</f>
        <v>6.050172981465078E-3</v>
      </c>
      <c r="AX217" s="10">
        <v>112</v>
      </c>
      <c r="AY217">
        <f>AX217-AX216</f>
        <v>-2</v>
      </c>
      <c r="AZ217" s="22">
        <f>IFERROR(AX217/AX216,0)-1</f>
        <v>-1.7543859649122862E-2</v>
      </c>
      <c r="BA217" s="35">
        <f>IFERROR(AX217/3.974,0)</f>
        <v>28.183190739808754</v>
      </c>
      <c r="BB217" s="51">
        <f>IFERROR(AX217/C217," ")</f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>IFERROR(BC217-BC216,0)</f>
        <v>227</v>
      </c>
      <c r="BE217" s="51">
        <f>IFERROR(BC217/BC216,0)-1</f>
        <v>1.0604998832048684E-2</v>
      </c>
      <c r="BF217" s="35">
        <f>IFERROR(BC217/3.974,0)</f>
        <v>5443.3819828887772</v>
      </c>
      <c r="BG217" s="35">
        <f>IFERROR(BC217/C217," ")</f>
        <v>0.18076980930255879</v>
      </c>
      <c r="BH217" s="45">
        <v>19068</v>
      </c>
      <c r="BI217" s="48">
        <f>IFERROR((BH217-BH216), 0)</f>
        <v>199</v>
      </c>
      <c r="BJ217" s="14">
        <v>48977</v>
      </c>
      <c r="BK217" s="48">
        <f>IFERROR((BJ217-BJ216),0)</f>
        <v>323</v>
      </c>
      <c r="BL217" s="14">
        <v>35453</v>
      </c>
      <c r="BM217" s="48">
        <f>IFERROR((BL217-BL216),0)</f>
        <v>185</v>
      </c>
      <c r="BN217" s="14">
        <v>13415</v>
      </c>
      <c r="BO217" s="48">
        <f>IFERROR((BN217-BN216),0)</f>
        <v>102</v>
      </c>
      <c r="BP217" s="14">
        <v>2753</v>
      </c>
      <c r="BQ217" s="48">
        <f>IFERROR((BP217-BP216),0)</f>
        <v>16</v>
      </c>
      <c r="BR217" s="16">
        <v>21</v>
      </c>
      <c r="BS217" s="24">
        <f>IFERROR((BR217-BR216),0)</f>
        <v>0</v>
      </c>
      <c r="BT217" s="16">
        <v>123</v>
      </c>
      <c r="BU217" s="24">
        <f>IFERROR((BT217-BT216),0)</f>
        <v>0</v>
      </c>
      <c r="BV217" s="16">
        <v>522</v>
      </c>
      <c r="BW217" s="24">
        <f>IFERROR((BV217-BV216),0)</f>
        <v>3</v>
      </c>
      <c r="BX217" s="16">
        <v>1195</v>
      </c>
      <c r="BY217" s="24">
        <f>IFERROR((BX217-BX216),0)</f>
        <v>3</v>
      </c>
      <c r="BZ217" s="21">
        <v>621</v>
      </c>
      <c r="CA217" s="27">
        <f>IFERROR((BZ217-BZ216),0)</f>
        <v>2</v>
      </c>
    </row>
    <row r="218" spans="1:79">
      <c r="A218" s="3">
        <v>44115</v>
      </c>
      <c r="B218" s="22">
        <v>44115</v>
      </c>
      <c r="C218" s="10">
        <v>120313</v>
      </c>
      <c r="D218">
        <f>IFERROR(C218-C217,"")</f>
        <v>647</v>
      </c>
      <c r="E218" s="10">
        <v>2491</v>
      </c>
      <c r="F218">
        <f>E218-E217</f>
        <v>9</v>
      </c>
      <c r="G218" s="10">
        <v>96164</v>
      </c>
      <c r="H218">
        <f>G218-G217</f>
        <v>612</v>
      </c>
      <c r="I218">
        <f>+IFERROR(C218-E218-G218,"")</f>
        <v>21658</v>
      </c>
      <c r="J218">
        <f>+IFERROR(I218-I217,"")</f>
        <v>26</v>
      </c>
      <c r="K218">
        <f>+IFERROR(E218/C218,"")</f>
        <v>2.0704329540448662E-2</v>
      </c>
      <c r="L218">
        <f>+IFERROR(G218/C218,"")</f>
        <v>0.79928187311429355</v>
      </c>
      <c r="M218">
        <f>+IFERROR(I218/C218,"")</f>
        <v>0.1800137973452578</v>
      </c>
      <c r="N218" s="22">
        <f>+IFERROR(D218/C218,"")</f>
        <v>5.3776399890286168E-3</v>
      </c>
      <c r="O218">
        <f>+IFERROR(F218/E218,"")</f>
        <v>3.6130068245684463E-3</v>
      </c>
      <c r="P218">
        <f>+IFERROR(H218/G218,"")</f>
        <v>6.364127948088682E-3</v>
      </c>
      <c r="Q218">
        <f>+IFERROR(J218/I218,"")</f>
        <v>1.2004801920768306E-3</v>
      </c>
      <c r="R218" s="22">
        <f>+IFERROR(C218/3.974,"")</f>
        <v>30275.03774534474</v>
      </c>
      <c r="S218" s="22">
        <f>+IFERROR(E218/3.974,"")</f>
        <v>626.82435832913939</v>
      </c>
      <c r="T218" s="22">
        <f>+IFERROR(G218/3.974,"")</f>
        <v>24198.288877705083</v>
      </c>
      <c r="U218" s="22">
        <f>+IFERROR(I218/3.974,"")</f>
        <v>5449.9245093105183</v>
      </c>
      <c r="V218" s="10">
        <v>544735</v>
      </c>
      <c r="W218">
        <f>V218-V217</f>
        <v>4560</v>
      </c>
      <c r="X218" s="22">
        <f>IFERROR(W218-W217,0)</f>
        <v>-2469</v>
      </c>
      <c r="Y218" s="35">
        <f>IFERROR(V218/3.974,0)</f>
        <v>137074.73578258679</v>
      </c>
      <c r="Z218" s="10">
        <v>420872</v>
      </c>
      <c r="AA218" s="2">
        <f>Z218-Z217</f>
        <v>3913</v>
      </c>
      <c r="AB218" s="29">
        <f>IFERROR(Z218/V218,0)</f>
        <v>0.77261787841794638</v>
      </c>
      <c r="AC218" s="32">
        <f>IFERROR(AA218-AA217,0)</f>
        <v>-2291</v>
      </c>
      <c r="AD218">
        <f>V218-Z218</f>
        <v>123863</v>
      </c>
      <c r="AE218" s="1">
        <f>AD218-AD217</f>
        <v>647</v>
      </c>
      <c r="AF218" s="29">
        <f>IFERROR(AD218/V218,0)</f>
        <v>0.22738212158205365</v>
      </c>
      <c r="AG218" s="32">
        <f>IFERROR(AE218-AE217,0)</f>
        <v>-178</v>
      </c>
      <c r="AH218" s="34">
        <f>IFERROR(AE218/W218,0)</f>
        <v>0.1418859649122807</v>
      </c>
      <c r="AI218" s="34">
        <f>IFERROR(AD218/3.974,0)</f>
        <v>31168.344237544035</v>
      </c>
      <c r="AJ218" s="10">
        <v>20426</v>
      </c>
      <c r="AK218" s="2">
        <f>AJ218-AJ217</f>
        <v>60</v>
      </c>
      <c r="AL218" s="2">
        <f>IFERROR(AJ218/AJ217,0)-1</f>
        <v>2.9460866149464415E-3</v>
      </c>
      <c r="AM218" s="34">
        <f>IFERROR(AJ218/3.974,0)</f>
        <v>5139.9094111726217</v>
      </c>
      <c r="AN218" s="34">
        <f>IFERROR(AJ218/C218," ")</f>
        <v>0.16977383990092509</v>
      </c>
      <c r="AO218" s="10">
        <v>453</v>
      </c>
      <c r="AP218">
        <f>AO218-AO217</f>
        <v>23</v>
      </c>
      <c r="AQ218">
        <f>IFERROR(AO218/AO217,0)-1</f>
        <v>5.3488372093023262E-2</v>
      </c>
      <c r="AR218" s="34">
        <f>IFERROR(AO218/3.974,0)</f>
        <v>113.9909411172622</v>
      </c>
      <c r="AS218" s="10">
        <v>655</v>
      </c>
      <c r="AT218" s="2">
        <f>AS218-AS217</f>
        <v>-69</v>
      </c>
      <c r="AU218" s="2">
        <f>IFERROR(AS218/AS217,0)-1</f>
        <v>-9.5303867403314868E-2</v>
      </c>
      <c r="AV218" s="34">
        <f>IFERROR(AS218/3.974,0)</f>
        <v>164.82133870156014</v>
      </c>
      <c r="AW218" s="79">
        <f>IFERROR(AS218/C218," ")</f>
        <v>5.4441332191866214E-3</v>
      </c>
      <c r="AX218" s="10">
        <v>124</v>
      </c>
      <c r="AY218">
        <f>AX218-AX217</f>
        <v>12</v>
      </c>
      <c r="AZ218" s="22">
        <f>IFERROR(AX218/AX217,0)-1</f>
        <v>0.10714285714285721</v>
      </c>
      <c r="BA218" s="35">
        <f>IFERROR(AX218/3.974,0)</f>
        <v>31.20281831907398</v>
      </c>
      <c r="BB218" s="51">
        <f>IFERROR(AX218/C218," ")</f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>IFERROR(BC218-BC217,0)</f>
        <v>26</v>
      </c>
      <c r="BE218" s="51">
        <f>IFERROR(BC218/BC217,0)-1</f>
        <v>1.2019230769231282E-3</v>
      </c>
      <c r="BF218" s="35">
        <f>IFERROR(BC218/3.974,0)</f>
        <v>5449.9245093105183</v>
      </c>
      <c r="BG218" s="35">
        <f>IFERROR(BC218/C218," ")</f>
        <v>0.1800137973452578</v>
      </c>
      <c r="BH218" s="45">
        <v>19246</v>
      </c>
      <c r="BI218" s="48">
        <f>IFERROR((BH218-BH217), 0)</f>
        <v>178</v>
      </c>
      <c r="BJ218" s="14">
        <v>49208</v>
      </c>
      <c r="BK218" s="48">
        <f>IFERROR((BJ218-BJ217),0)</f>
        <v>231</v>
      </c>
      <c r="BL218" s="14">
        <v>35612</v>
      </c>
      <c r="BM218" s="48">
        <f>IFERROR((BL218-BL217),0)</f>
        <v>159</v>
      </c>
      <c r="BN218" s="14">
        <v>13482</v>
      </c>
      <c r="BO218" s="48">
        <f>IFERROR((BN218-BN217),0)</f>
        <v>67</v>
      </c>
      <c r="BP218" s="14">
        <v>2765</v>
      </c>
      <c r="BQ218" s="48">
        <f>IFERROR((BP218-BP217),0)</f>
        <v>12</v>
      </c>
      <c r="BR218" s="16">
        <v>21</v>
      </c>
      <c r="BS218" s="24">
        <f>IFERROR((BR218-BR217),0)</f>
        <v>0</v>
      </c>
      <c r="BT218" s="16">
        <v>123</v>
      </c>
      <c r="BU218" s="24">
        <f>IFERROR((BT218-BT217),0)</f>
        <v>0</v>
      </c>
      <c r="BV218" s="16">
        <v>524</v>
      </c>
      <c r="BW218" s="24">
        <f>IFERROR((BV218-BV217),0)</f>
        <v>2</v>
      </c>
      <c r="BX218" s="16">
        <v>1199</v>
      </c>
      <c r="BY218" s="24">
        <f>IFERROR((BX218-BX217),0)</f>
        <v>4</v>
      </c>
      <c r="BZ218" s="21">
        <v>624</v>
      </c>
      <c r="CA218" s="27">
        <f>IFERROR((BZ218-BZ217),0)</f>
        <v>3</v>
      </c>
    </row>
    <row r="219" spans="1:79">
      <c r="A219" s="3">
        <v>44116</v>
      </c>
      <c r="B219" s="22">
        <v>44116</v>
      </c>
      <c r="C219" s="10">
        <v>120802</v>
      </c>
      <c r="D219">
        <f>IFERROR(C219-C218,"")</f>
        <v>489</v>
      </c>
      <c r="E219" s="10">
        <v>2502</v>
      </c>
      <c r="F219">
        <f>E219-E218</f>
        <v>11</v>
      </c>
      <c r="G219" s="10">
        <v>96675</v>
      </c>
      <c r="H219">
        <f>G219-G218</f>
        <v>511</v>
      </c>
      <c r="I219">
        <f>+IFERROR(C219-E219-G219,"")</f>
        <v>21625</v>
      </c>
      <c r="J219">
        <f>+IFERROR(I219-I218,"")</f>
        <v>-33</v>
      </c>
      <c r="K219">
        <f>+IFERROR(E219/C219,"")</f>
        <v>2.0711577622887039E-2</v>
      </c>
      <c r="L219">
        <f>+IFERROR(G219/C219,"")</f>
        <v>0.80027648548865082</v>
      </c>
      <c r="M219">
        <f>+IFERROR(I219/C219,"")</f>
        <v>0.17901193688846212</v>
      </c>
      <c r="N219" s="22">
        <f>+IFERROR(D219/C219,"")</f>
        <v>4.04794622605586E-3</v>
      </c>
      <c r="O219">
        <f>+IFERROR(F219/E219,"")</f>
        <v>4.3964828137490006E-3</v>
      </c>
      <c r="P219">
        <f>+IFERROR(H219/G219,"")</f>
        <v>5.2857512283423841E-3</v>
      </c>
      <c r="Q219">
        <f>+IFERROR(J219/I219,"")</f>
        <v>-1.5260115606936415E-3</v>
      </c>
      <c r="R219" s="22">
        <f>+IFERROR(C219/3.974,"")</f>
        <v>30398.087569199797</v>
      </c>
      <c r="S219" s="22">
        <f>+IFERROR(E219/3.974,"")</f>
        <v>629.59235027679915</v>
      </c>
      <c r="T219" s="22">
        <f>+IFERROR(G219/3.974,"")</f>
        <v>24326.874685455459</v>
      </c>
      <c r="U219" s="22">
        <f>+IFERROR(I219/3.974,"")</f>
        <v>5441.6205334675387</v>
      </c>
      <c r="V219" s="10">
        <v>548807</v>
      </c>
      <c r="W219">
        <f>V219-V218</f>
        <v>4072</v>
      </c>
      <c r="X219" s="22">
        <f>IFERROR(W219-W218,0)</f>
        <v>-488</v>
      </c>
      <c r="Y219" s="35">
        <f>IFERROR(V219/3.974,0)</f>
        <v>138099.39607448413</v>
      </c>
      <c r="Z219" s="10">
        <v>424455</v>
      </c>
      <c r="AA219" s="2">
        <f>Z219-Z218</f>
        <v>3583</v>
      </c>
      <c r="AB219" s="29">
        <f>IFERROR(Z219/V219,0)</f>
        <v>0.77341396884514957</v>
      </c>
      <c r="AC219" s="32">
        <f>IFERROR(AA219-AA218,0)</f>
        <v>-330</v>
      </c>
      <c r="AD219">
        <f>V219-Z219</f>
        <v>124352</v>
      </c>
      <c r="AE219" s="1">
        <f>AD219-AD218</f>
        <v>489</v>
      </c>
      <c r="AF219" s="29">
        <f>IFERROR(AD219/V219,0)</f>
        <v>0.22658603115485043</v>
      </c>
      <c r="AG219" s="32">
        <f>IFERROR(AE219-AE218,0)</f>
        <v>-158</v>
      </c>
      <c r="AH219" s="34">
        <f>IFERROR(AE219/W219,0)</f>
        <v>0.12008840864440079</v>
      </c>
      <c r="AI219" s="34">
        <f>IFERROR(AD219/3.974,0)</f>
        <v>31291.394061399093</v>
      </c>
      <c r="AJ219" s="10">
        <v>20364</v>
      </c>
      <c r="AK219" s="2">
        <f>AJ219-AJ218</f>
        <v>-62</v>
      </c>
      <c r="AL219" s="2">
        <f>IFERROR(AJ219/AJ218,0)-1</f>
        <v>-3.0353471066287829E-3</v>
      </c>
      <c r="AM219" s="34">
        <f>IFERROR(AJ219/3.974,0)</f>
        <v>5124.3080020130847</v>
      </c>
      <c r="AN219" s="34">
        <f>IFERROR(AJ219/C219," ")</f>
        <v>0.16857336799059619</v>
      </c>
      <c r="AO219" s="10">
        <v>461</v>
      </c>
      <c r="AP219">
        <f>AO219-AO218</f>
        <v>8</v>
      </c>
      <c r="AQ219">
        <f>IFERROR(AO219/AO218,0)-1</f>
        <v>1.7660044150110465E-2</v>
      </c>
      <c r="AR219" s="34">
        <f>IFERROR(AO219/3.974,0)</f>
        <v>116.00402617010567</v>
      </c>
      <c r="AS219" s="10">
        <v>679</v>
      </c>
      <c r="AT219" s="2">
        <f>AS219-AS218</f>
        <v>24</v>
      </c>
      <c r="AU219" s="2">
        <f>IFERROR(AS219/AS218,0)-1</f>
        <v>3.6641221374045907E-2</v>
      </c>
      <c r="AV219" s="34">
        <f>IFERROR(AS219/3.974,0)</f>
        <v>170.86059386009057</v>
      </c>
      <c r="AW219" s="79">
        <f>IFERROR(AS219/C219," ")</f>
        <v>5.6207678680816539E-3</v>
      </c>
      <c r="AX219" s="10">
        <v>121</v>
      </c>
      <c r="AY219">
        <f>AX219-AX218</f>
        <v>-3</v>
      </c>
      <c r="AZ219" s="22">
        <f>IFERROR(AX219/AX218,0)-1</f>
        <v>-2.4193548387096753E-2</v>
      </c>
      <c r="BA219" s="35">
        <f>IFERROR(AX219/3.974,0)</f>
        <v>30.447911424257672</v>
      </c>
      <c r="BB219" s="51">
        <f>IFERROR(AX219/C219," ")</f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>IFERROR(BC219-BC218,0)</f>
        <v>-33</v>
      </c>
      <c r="BE219" s="51">
        <f>IFERROR(BC219/BC218,0)-1</f>
        <v>-1.5236863976360038E-3</v>
      </c>
      <c r="BF219" s="35">
        <f>IFERROR(BC219/3.974,0)</f>
        <v>5441.6205334675387</v>
      </c>
      <c r="BG219" s="35">
        <f>IFERROR(BC219/C219," ")</f>
        <v>0.17901193688846212</v>
      </c>
      <c r="BH219" s="45">
        <v>19389</v>
      </c>
      <c r="BI219" s="48">
        <f>IFERROR((BH219-BH218), 0)</f>
        <v>143</v>
      </c>
      <c r="BJ219" s="14">
        <v>49374</v>
      </c>
      <c r="BK219" s="48">
        <f>IFERROR((BJ219-BJ218),0)</f>
        <v>166</v>
      </c>
      <c r="BL219" s="14">
        <v>35729</v>
      </c>
      <c r="BM219" s="48">
        <f>IFERROR((BL219-BL218),0)</f>
        <v>117</v>
      </c>
      <c r="BN219" s="14">
        <v>13533</v>
      </c>
      <c r="BO219" s="48">
        <f>IFERROR((BN219-BN218),0)</f>
        <v>51</v>
      </c>
      <c r="BP219" s="14">
        <v>2777</v>
      </c>
      <c r="BQ219" s="48">
        <f>IFERROR((BP219-BP218),0)</f>
        <v>12</v>
      </c>
      <c r="BR219" s="16">
        <v>21</v>
      </c>
      <c r="BS219" s="24">
        <f>IFERROR((BR219-BR218),0)</f>
        <v>0</v>
      </c>
      <c r="BT219" s="16">
        <v>124</v>
      </c>
      <c r="BU219" s="24">
        <f>IFERROR((BT219-BT218),0)</f>
        <v>1</v>
      </c>
      <c r="BV219" s="16">
        <v>526</v>
      </c>
      <c r="BW219" s="24">
        <f>IFERROR((BV219-BV218),0)</f>
        <v>2</v>
      </c>
      <c r="BX219" s="16">
        <v>1205</v>
      </c>
      <c r="BY219" s="24">
        <f>IFERROR((BX219-BX218),0)</f>
        <v>6</v>
      </c>
      <c r="BZ219" s="21">
        <v>626</v>
      </c>
      <c r="CA219" s="27">
        <f>IFERROR((BZ219-BZ218),0)</f>
        <v>2</v>
      </c>
    </row>
    <row r="220" spans="1:79">
      <c r="A220" s="3">
        <v>44117</v>
      </c>
      <c r="B220" s="22">
        <v>44117</v>
      </c>
      <c r="C220" s="10">
        <v>121296</v>
      </c>
      <c r="D220">
        <f>IFERROR(C220-C219,"")</f>
        <v>494</v>
      </c>
      <c r="E220" s="10">
        <v>2511</v>
      </c>
      <c r="F220">
        <f>E220-E219</f>
        <v>9</v>
      </c>
      <c r="G220" s="10">
        <v>97297</v>
      </c>
      <c r="H220">
        <f>G220-G219</f>
        <v>622</v>
      </c>
      <c r="I220">
        <f>+IFERROR(C220-E220-G220,"")</f>
        <v>21488</v>
      </c>
      <c r="J220">
        <f>+IFERROR(I220-I219,"")</f>
        <v>-137</v>
      </c>
      <c r="K220">
        <f>+IFERROR(E220/C220,"")</f>
        <v>2.0701424614166998E-2</v>
      </c>
      <c r="L220">
        <f>+IFERROR(G220/C220,"")</f>
        <v>0.80214516554544257</v>
      </c>
      <c r="M220">
        <f>+IFERROR(I220/C220,"")</f>
        <v>0.17715340984039046</v>
      </c>
      <c r="N220" s="22">
        <f>+IFERROR(D220/C220,"")</f>
        <v>4.0726817042606514E-3</v>
      </c>
      <c r="O220">
        <f>+IFERROR(F220/E220,"")</f>
        <v>3.5842293906810036E-3</v>
      </c>
      <c r="P220">
        <f>+IFERROR(H220/G220,"")</f>
        <v>6.392797311325118E-3</v>
      </c>
      <c r="Q220">
        <f>+IFERROR(J220/I220,"")</f>
        <v>-6.3756515264333583E-3</v>
      </c>
      <c r="R220" s="22">
        <f>+IFERROR(C220/3.974,"")</f>
        <v>30522.395571212881</v>
      </c>
      <c r="S220" s="22">
        <f>+IFERROR(E220/3.974,"")</f>
        <v>631.85707096124804</v>
      </c>
      <c r="T220" s="22">
        <f>+IFERROR(G220/3.974,"")</f>
        <v>24483.392048314039</v>
      </c>
      <c r="U220" s="22">
        <f>+IFERROR(I220/3.974,"")</f>
        <v>5407.1464519375941</v>
      </c>
      <c r="V220" s="10">
        <v>553942</v>
      </c>
      <c r="W220">
        <f>V220-V219</f>
        <v>5135</v>
      </c>
      <c r="X220" s="22">
        <f>IFERROR(W220-W219,0)</f>
        <v>1063</v>
      </c>
      <c r="Y220" s="35">
        <f>IFERROR(V220/3.974,0)</f>
        <v>139391.54504277805</v>
      </c>
      <c r="Z220" s="10">
        <v>429096</v>
      </c>
      <c r="AA220" s="2">
        <f>Z220-Z219</f>
        <v>4641</v>
      </c>
      <c r="AB220" s="29">
        <f>IFERROR(Z220/V220,0)</f>
        <v>0.77462261391986886</v>
      </c>
      <c r="AC220" s="32">
        <f>IFERROR(AA220-AA219,0)</f>
        <v>1058</v>
      </c>
      <c r="AD220">
        <f>V220-Z220</f>
        <v>124846</v>
      </c>
      <c r="AE220" s="1">
        <f>AD220-AD219</f>
        <v>494</v>
      </c>
      <c r="AF220" s="29">
        <f>IFERROR(AD220/V220,0)</f>
        <v>0.22537738608013114</v>
      </c>
      <c r="AG220" s="32">
        <f>IFERROR(AE220-AE219,0)</f>
        <v>5</v>
      </c>
      <c r="AH220" s="34">
        <f>IFERROR(AE220/W220,0)</f>
        <v>9.6202531645569619E-2</v>
      </c>
      <c r="AI220" s="34">
        <f>IFERROR(AD220/3.974,0)</f>
        <v>31415.702063412176</v>
      </c>
      <c r="AJ220" s="10">
        <v>20247</v>
      </c>
      <c r="AK220" s="2">
        <f>AJ220-AJ219</f>
        <v>-117</v>
      </c>
      <c r="AL220" s="2">
        <f>IFERROR(AJ220/AJ219,0)-1</f>
        <v>-5.7454331172657191E-3</v>
      </c>
      <c r="AM220" s="34">
        <f>IFERROR(AJ220/3.974,0)</f>
        <v>5094.866633115249</v>
      </c>
      <c r="AN220" s="34">
        <f>IFERROR(AJ220/C220," ")</f>
        <v>0.16692223981005144</v>
      </c>
      <c r="AO220" s="10">
        <v>450</v>
      </c>
      <c r="AP220">
        <f>AO220-AO219</f>
        <v>-11</v>
      </c>
      <c r="AQ220">
        <f>IFERROR(AO220/AO219,0)-1</f>
        <v>-2.386117136659438E-2</v>
      </c>
      <c r="AR220" s="34">
        <f>IFERROR(AO220/3.974,0)</f>
        <v>113.23603422244589</v>
      </c>
      <c r="AS220" s="10">
        <v>667</v>
      </c>
      <c r="AT220" s="2">
        <f>AS220-AS219</f>
        <v>-12</v>
      </c>
      <c r="AU220" s="2">
        <f>IFERROR(AS220/AS219,0)-1</f>
        <v>-1.7673048600883701E-2</v>
      </c>
      <c r="AV220" s="34">
        <f>IFERROR(AS220/3.974,0)</f>
        <v>167.84096628082537</v>
      </c>
      <c r="AW220" s="79">
        <f>IFERROR(AS220/C220," ")</f>
        <v>5.4989447302466691E-3</v>
      </c>
      <c r="AX220" s="10">
        <v>124</v>
      </c>
      <c r="AY220">
        <f>AX220-AX219</f>
        <v>3</v>
      </c>
      <c r="AZ220" s="22">
        <f>IFERROR(AX220/AX219,0)-1</f>
        <v>2.4793388429751984E-2</v>
      </c>
      <c r="BA220" s="35">
        <f>IFERROR(AX220/3.974,0)</f>
        <v>31.20281831907398</v>
      </c>
      <c r="BB220" s="51">
        <f>IFERROR(AX220/C220," ")</f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>IFERROR(BC220-BC219,0)</f>
        <v>-137</v>
      </c>
      <c r="BE220" s="51">
        <f>IFERROR(BC220/BC219,0)-1</f>
        <v>-6.3352601156069221E-3</v>
      </c>
      <c r="BF220" s="35">
        <f>IFERROR(BC220/3.974,0)</f>
        <v>5407.1464519375941</v>
      </c>
      <c r="BG220" s="35">
        <f>IFERROR(BC220/C220," ")</f>
        <v>0.17715340984039046</v>
      </c>
      <c r="BH220" s="45">
        <v>19487</v>
      </c>
      <c r="BI220" s="48">
        <f>IFERROR((BH220-BH219), 0)</f>
        <v>98</v>
      </c>
      <c r="BJ220" s="14">
        <v>49563</v>
      </c>
      <c r="BK220" s="48">
        <f>IFERROR((BJ220-BJ219),0)</f>
        <v>189</v>
      </c>
      <c r="BL220" s="14">
        <v>35874</v>
      </c>
      <c r="BM220" s="48">
        <f>IFERROR((BL220-BL219),0)</f>
        <v>145</v>
      </c>
      <c r="BN220" s="14">
        <v>13585</v>
      </c>
      <c r="BO220" s="48">
        <f>IFERROR((BN220-BN219),0)</f>
        <v>52</v>
      </c>
      <c r="BP220" s="14">
        <v>2787</v>
      </c>
      <c r="BQ220" s="48">
        <f>IFERROR((BP220-BP219),0)</f>
        <v>10</v>
      </c>
      <c r="BR220" s="16">
        <v>21</v>
      </c>
      <c r="BS220" s="24">
        <f>IFERROR((BR220-BR219),0)</f>
        <v>0</v>
      </c>
      <c r="BT220" s="16">
        <v>124</v>
      </c>
      <c r="BU220" s="24">
        <f>IFERROR((BT220-BT219),0)</f>
        <v>0</v>
      </c>
      <c r="BV220" s="16">
        <v>528</v>
      </c>
      <c r="BW220" s="24">
        <f>IFERROR((BV220-BV219),0)</f>
        <v>2</v>
      </c>
      <c r="BX220" s="16">
        <v>1208</v>
      </c>
      <c r="BY220" s="24">
        <f>IFERROR((BX220-BX219),0)</f>
        <v>3</v>
      </c>
      <c r="BZ220" s="21">
        <v>630</v>
      </c>
      <c r="CA220" s="27">
        <f>IFERROR((BZ220-BZ219),0)</f>
        <v>4</v>
      </c>
    </row>
    <row r="221" spans="1:79">
      <c r="A221" s="3">
        <v>44118</v>
      </c>
      <c r="B221" s="22">
        <v>44118</v>
      </c>
      <c r="C221" s="10">
        <v>122128</v>
      </c>
      <c r="D221">
        <f>IFERROR(C221-C220,"")</f>
        <v>832</v>
      </c>
      <c r="E221" s="10">
        <v>2519</v>
      </c>
      <c r="F221">
        <f>E221-E220</f>
        <v>8</v>
      </c>
      <c r="G221" s="10">
        <v>97919</v>
      </c>
      <c r="H221">
        <f>G221-G220</f>
        <v>622</v>
      </c>
      <c r="I221">
        <f>+IFERROR(C221-E221-G221,"")</f>
        <v>21690</v>
      </c>
      <c r="J221">
        <f>+IFERROR(I221-I220,"")</f>
        <v>202</v>
      </c>
      <c r="K221">
        <f>+IFERROR(E221/C221,"")</f>
        <v>2.0625900694353466E-2</v>
      </c>
      <c r="L221">
        <f>+IFERROR(G221/C221,"")</f>
        <v>0.80177354906327791</v>
      </c>
      <c r="M221">
        <f>+IFERROR(I221/C221,"")</f>
        <v>0.17760055024236865</v>
      </c>
      <c r="N221" s="22">
        <f>+IFERROR(D221/C221,"")</f>
        <v>6.8125245643914584E-3</v>
      </c>
      <c r="O221">
        <f>+IFERROR(F221/E221,"")</f>
        <v>3.1758634378721714E-3</v>
      </c>
      <c r="P221">
        <f>+IFERROR(H221/G221,"")</f>
        <v>6.352189054218282E-3</v>
      </c>
      <c r="Q221">
        <f>+IFERROR(J221/I221,"")</f>
        <v>9.3130474873213461E-3</v>
      </c>
      <c r="R221" s="22">
        <f>+IFERROR(C221/3.974,"")</f>
        <v>30731.756416708606</v>
      </c>
      <c r="S221" s="22">
        <f>+IFERROR(E221/3.974,"")</f>
        <v>633.87015601409155</v>
      </c>
      <c r="T221" s="22">
        <f>+IFERROR(G221/3.974,"")</f>
        <v>24639.909411172619</v>
      </c>
      <c r="U221" s="22">
        <f>+IFERROR(I221/3.974,"")</f>
        <v>5457.9768495218923</v>
      </c>
      <c r="V221" s="10">
        <v>560564</v>
      </c>
      <c r="W221">
        <f>V221-V220</f>
        <v>6622</v>
      </c>
      <c r="X221" s="22">
        <f>IFERROR(W221-W220,0)</f>
        <v>1487</v>
      </c>
      <c r="Y221" s="35">
        <f>IFERROR(V221/3.974,0)</f>
        <v>141057.87619526923</v>
      </c>
      <c r="Z221" s="10">
        <v>434886</v>
      </c>
      <c r="AA221" s="2">
        <f>Z221-Z220</f>
        <v>5790</v>
      </c>
      <c r="AB221" s="29">
        <f>IFERROR(Z221/V221,0)</f>
        <v>0.77580080062223045</v>
      </c>
      <c r="AC221" s="32">
        <f>IFERROR(AA221-AA220,0)</f>
        <v>1149</v>
      </c>
      <c r="AD221">
        <f>V221-Z221</f>
        <v>125678</v>
      </c>
      <c r="AE221" s="1">
        <f>AD221-AD220</f>
        <v>832</v>
      </c>
      <c r="AF221" s="29">
        <f>IFERROR(AD221/V221,0)</f>
        <v>0.22419919937776953</v>
      </c>
      <c r="AG221" s="32">
        <f>IFERROR(AE221-AE220,0)</f>
        <v>338</v>
      </c>
      <c r="AH221" s="34">
        <f>IFERROR(AE221/W221,0)</f>
        <v>0.12564180006040471</v>
      </c>
      <c r="AI221" s="34">
        <f>IFERROR(AD221/3.974,0)</f>
        <v>31625.062908907901</v>
      </c>
      <c r="AJ221" s="10">
        <v>20433</v>
      </c>
      <c r="AK221" s="2">
        <f>AJ221-AJ220</f>
        <v>186</v>
      </c>
      <c r="AL221" s="2">
        <f>IFERROR(AJ221/AJ220,0)-1</f>
        <v>9.1865461549858196E-3</v>
      </c>
      <c r="AM221" s="34">
        <f>IFERROR(AJ221/3.974,0)</f>
        <v>5141.6708605938602</v>
      </c>
      <c r="AN221" s="34">
        <f>IFERROR(AJ221/C221," ")</f>
        <v>0.16730807022140703</v>
      </c>
      <c r="AO221" s="10">
        <v>449</v>
      </c>
      <c r="AP221">
        <f>AO221-AO220</f>
        <v>-1</v>
      </c>
      <c r="AQ221">
        <f>IFERROR(AO221/AO220,0)-1</f>
        <v>-2.2222222222222365E-3</v>
      </c>
      <c r="AR221" s="34">
        <f>IFERROR(AO221/3.974,0)</f>
        <v>112.98439859084046</v>
      </c>
      <c r="AS221" s="10">
        <v>684</v>
      </c>
      <c r="AT221" s="2">
        <f>AS221-AS220</f>
        <v>17</v>
      </c>
      <c r="AU221" s="2">
        <f>IFERROR(AS221/AS220,0)-1</f>
        <v>2.5487256371814038E-2</v>
      </c>
      <c r="AV221" s="34">
        <f>IFERROR(AS221/3.974,0)</f>
        <v>172.11877201811777</v>
      </c>
      <c r="AW221" s="79">
        <f>IFERROR(AS221/C221," ")</f>
        <v>5.6006812524564391E-3</v>
      </c>
      <c r="AX221" s="10">
        <v>124</v>
      </c>
      <c r="AY221">
        <f>AX221-AX220</f>
        <v>0</v>
      </c>
      <c r="AZ221" s="22">
        <f>IFERROR(AX221/AX220,0)-1</f>
        <v>0</v>
      </c>
      <c r="BA221" s="35">
        <f>IFERROR(AX221/3.974,0)</f>
        <v>31.20281831907398</v>
      </c>
      <c r="BB221" s="51">
        <f>IFERROR(AX221/C221," ")</f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>IFERROR(BC221-BC220,0)</f>
        <v>202</v>
      </c>
      <c r="BE221" s="51">
        <f>IFERROR(BC221/BC220,0)-1</f>
        <v>9.4005956813105751E-3</v>
      </c>
      <c r="BF221" s="35">
        <f>IFERROR(BC221/3.974,0)</f>
        <v>5457.9768495218923</v>
      </c>
      <c r="BG221" s="35">
        <f>IFERROR(BC221/C221," ")</f>
        <v>0.17760055024236865</v>
      </c>
      <c r="BH221" s="45">
        <v>19675</v>
      </c>
      <c r="BI221" s="48">
        <f>IFERROR((BH221-BH220), 0)</f>
        <v>188</v>
      </c>
      <c r="BJ221" s="14">
        <v>49858</v>
      </c>
      <c r="BK221" s="48">
        <f>IFERROR((BJ221-BJ220),0)</f>
        <v>295</v>
      </c>
      <c r="BL221" s="14">
        <v>36093</v>
      </c>
      <c r="BM221" s="48">
        <f>IFERROR((BL221-BL220),0)</f>
        <v>219</v>
      </c>
      <c r="BN221" s="14">
        <v>13698</v>
      </c>
      <c r="BO221" s="48">
        <f>IFERROR((BN221-BN220),0)</f>
        <v>113</v>
      </c>
      <c r="BP221" s="14">
        <v>2804</v>
      </c>
      <c r="BQ221" s="48">
        <f>IFERROR((BP221-BP220),0)</f>
        <v>17</v>
      </c>
      <c r="BR221" s="16">
        <v>21</v>
      </c>
      <c r="BS221" s="24">
        <f>IFERROR((BR221-BR220),0)</f>
        <v>0</v>
      </c>
      <c r="BT221" s="16">
        <v>125</v>
      </c>
      <c r="BU221" s="24">
        <f>IFERROR((BT221-BT220),0)</f>
        <v>1</v>
      </c>
      <c r="BV221" s="16">
        <v>528</v>
      </c>
      <c r="BW221" s="24">
        <f>IFERROR((BV221-BV220),0)</f>
        <v>0</v>
      </c>
      <c r="BX221" s="16">
        <v>1214</v>
      </c>
      <c r="BY221" s="24">
        <f>IFERROR((BX221-BX220),0)</f>
        <v>6</v>
      </c>
      <c r="BZ221" s="21">
        <v>631</v>
      </c>
      <c r="CA221" s="27">
        <f>IFERROR((BZ221-BZ220),0)</f>
        <v>1</v>
      </c>
    </row>
    <row r="222" spans="1:79">
      <c r="A222" s="3">
        <v>44119</v>
      </c>
      <c r="B222" s="22">
        <v>44119</v>
      </c>
      <c r="C222" s="10">
        <v>122883</v>
      </c>
      <c r="D222">
        <f>IFERROR(C222-C221,"")</f>
        <v>755</v>
      </c>
      <c r="E222" s="10">
        <v>2529</v>
      </c>
      <c r="F222">
        <f>E222-E221</f>
        <v>10</v>
      </c>
      <c r="G222" s="10">
        <v>98671</v>
      </c>
      <c r="H222">
        <f>G222-G221</f>
        <v>752</v>
      </c>
      <c r="I222">
        <f>+IFERROR(C222-E222-G222,"")</f>
        <v>21683</v>
      </c>
      <c r="J222">
        <f>+IFERROR(I222-I221,"")</f>
        <v>-7</v>
      </c>
      <c r="K222">
        <f>+IFERROR(E222/C222,"")</f>
        <v>2.0580552232611508E-2</v>
      </c>
      <c r="L222">
        <f>+IFERROR(G222/C222,"")</f>
        <v>0.80296704995809021</v>
      </c>
      <c r="M222">
        <f>+IFERROR(I222/C222,"")</f>
        <v>0.17645239780929828</v>
      </c>
      <c r="N222" s="22">
        <f>+IFERROR(D222/C222,"")</f>
        <v>6.1440557278061242E-3</v>
      </c>
      <c r="O222">
        <f>+IFERROR(F222/E222,"")</f>
        <v>3.9541320680110716E-3</v>
      </c>
      <c r="P222">
        <f>+IFERROR(H222/G222,"")</f>
        <v>7.621286902940074E-3</v>
      </c>
      <c r="Q222">
        <f>+IFERROR(J222/I222,"")</f>
        <v>-3.228335562422174E-4</v>
      </c>
      <c r="R222" s="22">
        <f>+IFERROR(C222/3.974,"")</f>
        <v>30921.741318570708</v>
      </c>
      <c r="S222" s="22">
        <f>+IFERROR(E222/3.974,"")</f>
        <v>636.38651233014593</v>
      </c>
      <c r="T222" s="22">
        <f>+IFERROR(G222/3.974,"")</f>
        <v>24829.139406139908</v>
      </c>
      <c r="U222" s="22">
        <f>+IFERROR(I222/3.974,"")</f>
        <v>5456.2154001006538</v>
      </c>
      <c r="V222" s="10">
        <v>567540</v>
      </c>
      <c r="W222">
        <f>V222-V221</f>
        <v>6976</v>
      </c>
      <c r="X222" s="22">
        <f>IFERROR(W222-W221,0)</f>
        <v>354</v>
      </c>
      <c r="Y222" s="35">
        <f>IFERROR(V222/3.974,0)</f>
        <v>142813.28636134876</v>
      </c>
      <c r="Z222" s="10">
        <v>441107</v>
      </c>
      <c r="AA222" s="2">
        <f>Z222-Z221</f>
        <v>6221</v>
      </c>
      <c r="AB222" s="29">
        <f>IFERROR(Z222/V222,0)</f>
        <v>0.77722627480001405</v>
      </c>
      <c r="AC222" s="32">
        <f>IFERROR(AA222-AA221,0)</f>
        <v>431</v>
      </c>
      <c r="AD222">
        <f>V222-Z222</f>
        <v>126433</v>
      </c>
      <c r="AE222" s="1">
        <f>AD222-AD221</f>
        <v>755</v>
      </c>
      <c r="AF222" s="29">
        <f>IFERROR(AD222/V222,0)</f>
        <v>0.22277372519998589</v>
      </c>
      <c r="AG222" s="32">
        <f>IFERROR(AE222-AE221,0)</f>
        <v>-77</v>
      </c>
      <c r="AH222" s="34">
        <f>IFERROR(AE222/W222,0)</f>
        <v>0.10822821100917432</v>
      </c>
      <c r="AI222" s="34">
        <f>IFERROR(AD222/3.974,0)</f>
        <v>31815.047810770004</v>
      </c>
      <c r="AJ222" s="10">
        <v>20409</v>
      </c>
      <c r="AK222" s="2">
        <f>AJ222-AJ221</f>
        <v>-24</v>
      </c>
      <c r="AL222" s="2">
        <f>IFERROR(AJ222/AJ221,0)-1</f>
        <v>-1.174570547643472E-3</v>
      </c>
      <c r="AM222" s="34">
        <f>IFERROR(AJ222/3.974,0)</f>
        <v>5135.6316054353292</v>
      </c>
      <c r="AN222" s="34">
        <f>IFERROR(AJ222/C222," ")</f>
        <v>0.16608481238251019</v>
      </c>
      <c r="AO222" s="10">
        <v>466</v>
      </c>
      <c r="AP222">
        <f>AO222-AO221</f>
        <v>17</v>
      </c>
      <c r="AQ222">
        <f>IFERROR(AO222/AO221,0)-1</f>
        <v>3.786191536748329E-2</v>
      </c>
      <c r="AR222" s="34">
        <f>IFERROR(AO222/3.974,0)</f>
        <v>117.26220432813285</v>
      </c>
      <c r="AS222" s="10">
        <v>684</v>
      </c>
      <c r="AT222" s="2">
        <f>AS222-AS221</f>
        <v>0</v>
      </c>
      <c r="AU222" s="2">
        <f>IFERROR(AS222/AS221,0)-1</f>
        <v>0</v>
      </c>
      <c r="AV222" s="34">
        <f>IFERROR(AS222/3.974,0)</f>
        <v>172.11877201811777</v>
      </c>
      <c r="AW222" s="79">
        <f>IFERROR(AS222/C222," ")</f>
        <v>5.5662703547276681E-3</v>
      </c>
      <c r="AX222" s="10">
        <v>124</v>
      </c>
      <c r="AY222">
        <f>AX222-AX221</f>
        <v>0</v>
      </c>
      <c r="AZ222" s="22">
        <f>IFERROR(AX222/AX221,0)-1</f>
        <v>0</v>
      </c>
      <c r="BA222" s="35">
        <f>IFERROR(AX222/3.974,0)</f>
        <v>31.20281831907398</v>
      </c>
      <c r="BB222" s="51">
        <f>IFERROR(AX222/C222," ")</f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>IFERROR(BC222-BC221,0)</f>
        <v>-7</v>
      </c>
      <c r="BE222" s="51">
        <f>IFERROR(BC222/BC221,0)-1</f>
        <v>-3.2272936837252075E-4</v>
      </c>
      <c r="BF222" s="35">
        <f>IFERROR(BC222/3.974,0)</f>
        <v>5456.2154001006538</v>
      </c>
      <c r="BG222" s="35">
        <f>IFERROR(BC222/C222," ")</f>
        <v>0.17645239780929828</v>
      </c>
      <c r="BH222" s="45">
        <v>19866</v>
      </c>
      <c r="BI222" s="48">
        <f>IFERROR((BH222-BH221), 0)</f>
        <v>191</v>
      </c>
      <c r="BJ222" s="14">
        <v>50104</v>
      </c>
      <c r="BK222" s="48">
        <f>IFERROR((BJ222-BJ221),0)</f>
        <v>246</v>
      </c>
      <c r="BL222" s="14">
        <v>36301</v>
      </c>
      <c r="BM222" s="48">
        <f>IFERROR((BL222-BL221),0)</f>
        <v>208</v>
      </c>
      <c r="BN222" s="14">
        <v>13783</v>
      </c>
      <c r="BO222" s="48">
        <f>IFERROR((BN222-BN221),0)</f>
        <v>85</v>
      </c>
      <c r="BP222" s="14">
        <v>2829</v>
      </c>
      <c r="BQ222" s="48">
        <f>IFERROR((BP222-BP221),0)</f>
        <v>25</v>
      </c>
      <c r="BR222" s="16">
        <v>21</v>
      </c>
      <c r="BS222" s="24">
        <f>IFERROR((BR222-BR221),0)</f>
        <v>0</v>
      </c>
      <c r="BT222" s="16">
        <v>126</v>
      </c>
      <c r="BU222" s="24">
        <f>IFERROR((BT222-BT221),0)</f>
        <v>1</v>
      </c>
      <c r="BV222" s="16">
        <v>530</v>
      </c>
      <c r="BW222" s="24">
        <f>IFERROR((BV222-BV221),0)</f>
        <v>2</v>
      </c>
      <c r="BX222" s="16">
        <v>1219</v>
      </c>
      <c r="BY222" s="24">
        <f>IFERROR((BX222-BX221),0)</f>
        <v>5</v>
      </c>
      <c r="BZ222" s="21">
        <v>633</v>
      </c>
      <c r="CA222" s="27">
        <f>IFERROR((BZ222-BZ221),0)</f>
        <v>2</v>
      </c>
    </row>
    <row r="223" spans="1:79">
      <c r="A223" s="3">
        <v>44120</v>
      </c>
      <c r="B223" s="22">
        <v>44120</v>
      </c>
      <c r="C223" s="10">
        <v>123498</v>
      </c>
      <c r="D223">
        <f>IFERROR(C223-C222,"")</f>
        <v>615</v>
      </c>
      <c r="E223" s="10">
        <v>2546</v>
      </c>
      <c r="F223">
        <f>E223-E222</f>
        <v>17</v>
      </c>
      <c r="G223" s="10">
        <v>99286</v>
      </c>
      <c r="H223">
        <f>G223-G222</f>
        <v>615</v>
      </c>
      <c r="I223">
        <f>+IFERROR(C223-E223-G223,"")</f>
        <v>21666</v>
      </c>
      <c r="J223">
        <f>+IFERROR(I223-I222,"")</f>
        <v>-17</v>
      </c>
      <c r="K223">
        <f>+IFERROR(E223/C223,"")</f>
        <v>2.0615718473173655E-2</v>
      </c>
      <c r="L223">
        <f>+IFERROR(G223/C223,"")</f>
        <v>0.80394824207679472</v>
      </c>
      <c r="M223">
        <f>+IFERROR(I223/C223,"")</f>
        <v>0.17543603945003158</v>
      </c>
      <c r="N223" s="22">
        <f>+IFERROR(D223/C223,"")</f>
        <v>4.979837730165671E-3</v>
      </c>
      <c r="O223">
        <f>+IFERROR(F223/E223,"")</f>
        <v>6.6771406127258447E-3</v>
      </c>
      <c r="P223">
        <f>+IFERROR(H223/G223,"")</f>
        <v>6.1942267792035131E-3</v>
      </c>
      <c r="Q223">
        <f>+IFERROR(J223/I223,"")</f>
        <v>-7.8463952737007291E-4</v>
      </c>
      <c r="R223" s="22">
        <f>+IFERROR(C223/3.974,"")</f>
        <v>31076.497232008052</v>
      </c>
      <c r="S223" s="22">
        <f>+IFERROR(E223/3.974,"")</f>
        <v>640.66431806743833</v>
      </c>
      <c r="T223" s="22">
        <f>+IFERROR(G223/3.974,"")</f>
        <v>24983.895319577252</v>
      </c>
      <c r="U223" s="22">
        <f>+IFERROR(I223/3.974,"")</f>
        <v>5451.9375943633613</v>
      </c>
      <c r="V223" s="10">
        <v>574012</v>
      </c>
      <c r="W223">
        <f>V223-V222</f>
        <v>6472</v>
      </c>
      <c r="X223" s="22">
        <f>IFERROR(W223-W222,0)</f>
        <v>-504</v>
      </c>
      <c r="Y223" s="35">
        <f>IFERROR(V223/3.974,0)</f>
        <v>144441.87216909914</v>
      </c>
      <c r="Z223" s="10">
        <v>446964</v>
      </c>
      <c r="AA223" s="2">
        <f>Z223-Z222</f>
        <v>5857</v>
      </c>
      <c r="AB223" s="29">
        <f>IFERROR(Z223/V223,0)</f>
        <v>0.7786666480840122</v>
      </c>
      <c r="AC223" s="32">
        <f>IFERROR(AA223-AA222,0)</f>
        <v>-364</v>
      </c>
      <c r="AD223">
        <f>V223-Z223</f>
        <v>127048</v>
      </c>
      <c r="AE223" s="1">
        <f>AD223-AD222</f>
        <v>615</v>
      </c>
      <c r="AF223" s="29">
        <f>IFERROR(AD223/V223,0)</f>
        <v>0.22133335191598782</v>
      </c>
      <c r="AG223" s="32">
        <f>IFERROR(AE223-AE222,0)</f>
        <v>-140</v>
      </c>
      <c r="AH223" s="34">
        <f>IFERROR(AE223/W223,0)</f>
        <v>9.5024721878862795E-2</v>
      </c>
      <c r="AI223" s="34">
        <f>IFERROR(AD223/3.974,0)</f>
        <v>31969.803724207348</v>
      </c>
      <c r="AJ223" s="10">
        <v>20407</v>
      </c>
      <c r="AK223" s="2">
        <f>AJ223-AJ222</f>
        <v>-2</v>
      </c>
      <c r="AL223" s="2">
        <f>IFERROR(AJ223/AJ222,0)-1</f>
        <v>-9.7995982164755802E-5</v>
      </c>
      <c r="AM223" s="34">
        <f>IFERROR(AJ223/3.974,0)</f>
        <v>5135.1283341721182</v>
      </c>
      <c r="AN223" s="34">
        <f>IFERROR(AJ223/C223," ")</f>
        <v>0.16524154237315583</v>
      </c>
      <c r="AO223" s="10">
        <v>481</v>
      </c>
      <c r="AP223">
        <f>AO223-AO222</f>
        <v>15</v>
      </c>
      <c r="AQ223">
        <f>IFERROR(AO223/AO222,0)-1</f>
        <v>3.2188841201716833E-2</v>
      </c>
      <c r="AR223" s="34">
        <f>IFERROR(AO223/3.974,0)</f>
        <v>121.03673880221439</v>
      </c>
      <c r="AS223" s="10">
        <v>662</v>
      </c>
      <c r="AT223" s="2">
        <f>AS223-AS222</f>
        <v>-22</v>
      </c>
      <c r="AU223" s="2">
        <f>IFERROR(AS223/AS222,0)-1</f>
        <v>-3.2163742690058506E-2</v>
      </c>
      <c r="AV223" s="34">
        <f>IFERROR(AS223/3.974,0)</f>
        <v>166.58278812279818</v>
      </c>
      <c r="AW223" s="79">
        <f>IFERROR(AS223/C223," ")</f>
        <v>5.3604106949100387E-3</v>
      </c>
      <c r="AX223" s="10">
        <v>116</v>
      </c>
      <c r="AY223">
        <f>AX223-AX222</f>
        <v>-8</v>
      </c>
      <c r="AZ223" s="22">
        <f>IFERROR(AX223/AX222,0)-1</f>
        <v>-6.4516129032258118E-2</v>
      </c>
      <c r="BA223" s="35">
        <f>IFERROR(AX223/3.974,0)</f>
        <v>29.189733266230498</v>
      </c>
      <c r="BB223" s="51">
        <f>IFERROR(AX223/C223," ")</f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>IFERROR(BC223-BC222,0)</f>
        <v>-17</v>
      </c>
      <c r="BE223" s="51">
        <f>IFERROR(BC223/BC222,0)-1</f>
        <v>-7.8402435087399081E-4</v>
      </c>
      <c r="BF223" s="35">
        <f>IFERROR(BC223/3.974,0)</f>
        <v>5451.9375943633613</v>
      </c>
      <c r="BG223" s="35">
        <f>IFERROR(BC223/C223," ")</f>
        <v>0.17543603945003158</v>
      </c>
      <c r="BH223" s="45">
        <v>19990</v>
      </c>
      <c r="BI223" s="48">
        <f>IFERROR((BH223-BH222), 0)</f>
        <v>124</v>
      </c>
      <c r="BJ223" s="14">
        <v>50351</v>
      </c>
      <c r="BK223" s="48">
        <f>IFERROR((BJ223-BJ222),0)</f>
        <v>247</v>
      </c>
      <c r="BL223" s="14">
        <v>36473</v>
      </c>
      <c r="BM223" s="48">
        <f>IFERROR((BL223-BL222),0)</f>
        <v>172</v>
      </c>
      <c r="BN223" s="14">
        <v>13844</v>
      </c>
      <c r="BO223" s="48">
        <f>IFERROR((BN223-BN222),0)</f>
        <v>61</v>
      </c>
      <c r="BP223" s="14">
        <v>2840</v>
      </c>
      <c r="BQ223" s="48">
        <f>IFERROR((BP223-BP222),0)</f>
        <v>11</v>
      </c>
      <c r="BR223" s="16">
        <v>21</v>
      </c>
      <c r="BS223" s="24">
        <f>IFERROR((BR223-BR222),0)</f>
        <v>0</v>
      </c>
      <c r="BT223" s="16">
        <v>127</v>
      </c>
      <c r="BU223" s="24">
        <f>IFERROR((BT223-BT222),0)</f>
        <v>1</v>
      </c>
      <c r="BV223" s="16">
        <v>533</v>
      </c>
      <c r="BW223" s="24">
        <f>IFERROR((BV223-BV222),0)</f>
        <v>3</v>
      </c>
      <c r="BX223" s="16">
        <v>1226</v>
      </c>
      <c r="BY223" s="24">
        <f>IFERROR((BX223-BX222),0)</f>
        <v>7</v>
      </c>
      <c r="BZ223" s="21">
        <v>639</v>
      </c>
      <c r="CA223" s="27">
        <f>IFERROR((BZ223-BZ222),0)</f>
        <v>6</v>
      </c>
    </row>
    <row r="224" spans="1:79">
      <c r="A224" s="3">
        <v>44121</v>
      </c>
      <c r="B224" s="22">
        <v>44121</v>
      </c>
      <c r="C224" s="10">
        <v>124107</v>
      </c>
      <c r="D224">
        <f>IFERROR(C224-C223,"")</f>
        <v>609</v>
      </c>
      <c r="E224" s="10">
        <v>2557</v>
      </c>
      <c r="F224">
        <f>E224-E223</f>
        <v>11</v>
      </c>
      <c r="G224" s="10">
        <v>100348</v>
      </c>
      <c r="H224">
        <f>G224-G223</f>
        <v>1062</v>
      </c>
      <c r="I224">
        <f>+IFERROR(C224-E224-G224,"")</f>
        <v>21202</v>
      </c>
      <c r="J224">
        <f>+IFERROR(I224-I223,"")</f>
        <v>-464</v>
      </c>
      <c r="K224">
        <f>+IFERROR(E224/C224,"")</f>
        <v>2.0603189183527118E-2</v>
      </c>
      <c r="L224">
        <f>+IFERROR(G224/C224,"")</f>
        <v>0.80856035517738722</v>
      </c>
      <c r="M224">
        <f>+IFERROR(I224/C224,"")</f>
        <v>0.17083645563908562</v>
      </c>
      <c r="N224" s="22">
        <f>+IFERROR(D224/C224,"")</f>
        <v>4.9070560081220238E-3</v>
      </c>
      <c r="O224">
        <f>+IFERROR(F224/E224,"")</f>
        <v>4.3019163081736414E-3</v>
      </c>
      <c r="P224">
        <f>+IFERROR(H224/G224,"")</f>
        <v>1.0583170566428827E-2</v>
      </c>
      <c r="Q224">
        <f>+IFERROR(J224/I224,"")</f>
        <v>-2.1884727855862655E-2</v>
      </c>
      <c r="R224" s="22">
        <f>+IFERROR(C224/3.974,"")</f>
        <v>31229.743331655762</v>
      </c>
      <c r="S224" s="22">
        <f>+IFERROR(E224/3.974,"")</f>
        <v>643.4323100150981</v>
      </c>
      <c r="T224" s="22">
        <f>+IFERROR(G224/3.974,"")</f>
        <v>25251.132360342224</v>
      </c>
      <c r="U224" s="22">
        <f>+IFERROR(I224/3.974,"")</f>
        <v>5335.1786612984397</v>
      </c>
      <c r="V224" s="10">
        <v>578200</v>
      </c>
      <c r="W224">
        <f>V224-V223</f>
        <v>4188</v>
      </c>
      <c r="X224" s="22">
        <f>IFERROR(W224-W223,0)</f>
        <v>-2284</v>
      </c>
      <c r="Y224" s="35">
        <f>IFERROR(V224/3.974,0)</f>
        <v>145495.72219426269</v>
      </c>
      <c r="Z224" s="10">
        <v>450543</v>
      </c>
      <c r="AA224" s="2">
        <f>Z224-Z223</f>
        <v>3579</v>
      </c>
      <c r="AB224" s="29">
        <f>IFERROR(Z224/V224,0)</f>
        <v>0.77921653407125557</v>
      </c>
      <c r="AC224" s="32">
        <f>IFERROR(AA224-AA223,0)</f>
        <v>-2278</v>
      </c>
      <c r="AD224">
        <f>V224-Z224</f>
        <v>127657</v>
      </c>
      <c r="AE224" s="1">
        <f>AD224-AD223</f>
        <v>609</v>
      </c>
      <c r="AF224" s="29">
        <f>IFERROR(AD224/V224,0)</f>
        <v>0.22078346592874437</v>
      </c>
      <c r="AG224" s="32">
        <f>IFERROR(AE224-AE223,0)</f>
        <v>-6</v>
      </c>
      <c r="AH224" s="34">
        <f>IFERROR(AE224/W224,0)</f>
        <v>0.14541547277936961</v>
      </c>
      <c r="AI224" s="34">
        <f>IFERROR(AD224/3.974,0)</f>
        <v>32123.049823855057</v>
      </c>
      <c r="AJ224" s="10">
        <v>19985</v>
      </c>
      <c r="AK224" s="2">
        <f>AJ224-AJ223</f>
        <v>-422</v>
      </c>
      <c r="AL224" s="2">
        <f>IFERROR(AJ224/AJ223,0)-1</f>
        <v>-2.0679178713186697E-2</v>
      </c>
      <c r="AM224" s="34">
        <f>IFERROR(AJ224/3.974,0)</f>
        <v>5028.9380976346247</v>
      </c>
      <c r="AN224" s="34">
        <f>IFERROR(AJ224/C224," ")</f>
        <v>0.16103040118607331</v>
      </c>
      <c r="AO224" s="10">
        <v>455</v>
      </c>
      <c r="AP224">
        <f>AO224-AO223</f>
        <v>-26</v>
      </c>
      <c r="AQ224">
        <f>IFERROR(AO224/AO223,0)-1</f>
        <v>-5.4054054054054057E-2</v>
      </c>
      <c r="AR224" s="34">
        <f>IFERROR(AO224/3.974,0)</f>
        <v>114.49421238047307</v>
      </c>
      <c r="AS224" s="10">
        <v>652</v>
      </c>
      <c r="AT224" s="2">
        <f>AS224-AS223</f>
        <v>-10</v>
      </c>
      <c r="AU224" s="2">
        <f>IFERROR(AS224/AS223,0)-1</f>
        <v>-1.5105740181268867E-2</v>
      </c>
      <c r="AV224" s="34">
        <f>IFERROR(AS224/3.974,0)</f>
        <v>164.06643180674382</v>
      </c>
      <c r="AW224" s="79">
        <f>IFERROR(AS224/C224," ")</f>
        <v>5.2535312270863043E-3</v>
      </c>
      <c r="AX224" s="10">
        <v>110</v>
      </c>
      <c r="AY224">
        <f>AX224-AX223</f>
        <v>-6</v>
      </c>
      <c r="AZ224" s="22">
        <f>IFERROR(AX224/AX223,0)-1</f>
        <v>-5.1724137931034475E-2</v>
      </c>
      <c r="BA224" s="35">
        <f>IFERROR(AX224/3.974,0)</f>
        <v>27.679919476597885</v>
      </c>
      <c r="BB224" s="51">
        <f>IFERROR(AX224/C224," ")</f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>IFERROR(BC224-BC223,0)</f>
        <v>-464</v>
      </c>
      <c r="BE224" s="51">
        <f>IFERROR(BC224/BC223,0)-1</f>
        <v>-2.1416043570571364E-2</v>
      </c>
      <c r="BF224" s="35">
        <f>IFERROR(BC224/3.974,0)</f>
        <v>5335.1786612984397</v>
      </c>
      <c r="BG224" s="35">
        <f>IFERROR(BC224/C224," ")</f>
        <v>0.17083645563908562</v>
      </c>
      <c r="BH224" s="45">
        <v>20126</v>
      </c>
      <c r="BI224" s="48">
        <f>IFERROR((BH224-BH223), 0)</f>
        <v>136</v>
      </c>
      <c r="BJ224" s="14">
        <v>50601</v>
      </c>
      <c r="BK224" s="48">
        <f>IFERROR((BJ224-BJ223),0)</f>
        <v>250</v>
      </c>
      <c r="BL224" s="14">
        <v>36626</v>
      </c>
      <c r="BM224" s="48">
        <f>IFERROR((BL224-BL223),0)</f>
        <v>153</v>
      </c>
      <c r="BN224" s="14">
        <v>13904</v>
      </c>
      <c r="BO224" s="48">
        <f>IFERROR((BN224-BN223),0)</f>
        <v>60</v>
      </c>
      <c r="BP224" s="14">
        <v>2850</v>
      </c>
      <c r="BQ224" s="48">
        <f>IFERROR((BP224-BP223),0)</f>
        <v>10</v>
      </c>
      <c r="BR224" s="16">
        <v>21</v>
      </c>
      <c r="BS224" s="24">
        <f>IFERROR((BR224-BR223),0)</f>
        <v>0</v>
      </c>
      <c r="BT224" s="16">
        <v>127</v>
      </c>
      <c r="BU224" s="24">
        <f>IFERROR((BT224-BT223),0)</f>
        <v>0</v>
      </c>
      <c r="BV224" s="16">
        <v>534</v>
      </c>
      <c r="BW224" s="24">
        <f>IFERROR((BV224-BV223),0)</f>
        <v>1</v>
      </c>
      <c r="BX224" s="16">
        <v>1233</v>
      </c>
      <c r="BY224" s="24">
        <f>IFERROR((BX224-BX223),0)</f>
        <v>7</v>
      </c>
      <c r="BZ224" s="21">
        <v>642</v>
      </c>
      <c r="CA224" s="27">
        <f>IFERROR((BZ224-BZ223),0)</f>
        <v>3</v>
      </c>
    </row>
    <row r="225" spans="1:79">
      <c r="A225" s="3">
        <v>44122</v>
      </c>
      <c r="B225" s="22">
        <v>44122</v>
      </c>
      <c r="C225" s="10">
        <v>124745</v>
      </c>
      <c r="D225">
        <f>IFERROR(C225-C224,"")</f>
        <v>638</v>
      </c>
      <c r="E225" s="10">
        <v>2564</v>
      </c>
      <c r="F225">
        <f>E225-E224</f>
        <v>7</v>
      </c>
      <c r="G225" s="10">
        <v>101041</v>
      </c>
      <c r="H225">
        <f>G225-G224</f>
        <v>693</v>
      </c>
      <c r="I225">
        <f>+IFERROR(C225-E225-G225,"")</f>
        <v>21140</v>
      </c>
      <c r="J225">
        <f>+IFERROR(I225-I224,"")</f>
        <v>-62</v>
      </c>
      <c r="K225">
        <f>+IFERROR(E225/C225,"")</f>
        <v>2.0553930017235159E-2</v>
      </c>
      <c r="L225">
        <f>+IFERROR(G225/C225,"")</f>
        <v>0.80998035993426587</v>
      </c>
      <c r="M225">
        <f>+IFERROR(I225/C225,"")</f>
        <v>0.16946571004849895</v>
      </c>
      <c r="N225" s="22">
        <f>+IFERROR(D225/C225,"")</f>
        <v>5.1144334442262216E-3</v>
      </c>
      <c r="O225">
        <f>+IFERROR(F225/E225,"")</f>
        <v>2.7301092043681748E-3</v>
      </c>
      <c r="P225">
        <f>+IFERROR(H225/G225,"")</f>
        <v>6.8586019536623745E-3</v>
      </c>
      <c r="Q225">
        <f>+IFERROR(J225/I225,"")</f>
        <v>-2.9328287606433302E-3</v>
      </c>
      <c r="R225" s="22">
        <f>+IFERROR(C225/3.974,"")</f>
        <v>31390.28686462003</v>
      </c>
      <c r="S225" s="22">
        <f>+IFERROR(E225/3.974,"")</f>
        <v>645.19375943633611</v>
      </c>
      <c r="T225" s="22">
        <f>+IFERROR(G225/3.974,"")</f>
        <v>25425.515853044792</v>
      </c>
      <c r="U225" s="22">
        <f>+IFERROR(I225/3.974,"")</f>
        <v>5319.5772521389026</v>
      </c>
      <c r="V225" s="10">
        <v>582974</v>
      </c>
      <c r="W225">
        <f>V225-V224</f>
        <v>4774</v>
      </c>
      <c r="X225" s="22">
        <f>IFERROR(W225-W224,0)</f>
        <v>586</v>
      </c>
      <c r="Y225" s="35">
        <f>IFERROR(V225/3.974,0)</f>
        <v>146697.03069954706</v>
      </c>
      <c r="Z225" s="10">
        <v>454679</v>
      </c>
      <c r="AA225" s="2">
        <f>Z225-Z224</f>
        <v>4136</v>
      </c>
      <c r="AB225" s="29">
        <f>IFERROR(Z225/V225,0)</f>
        <v>0.77993015125888976</v>
      </c>
      <c r="AC225" s="32">
        <f>IFERROR(AA225-AA224,0)</f>
        <v>557</v>
      </c>
      <c r="AD225">
        <f>V225-Z225</f>
        <v>128295</v>
      </c>
      <c r="AE225" s="1">
        <f>AD225-AD224</f>
        <v>638</v>
      </c>
      <c r="AF225" s="29">
        <f>IFERROR(AD225/V225,0)</f>
        <v>0.22006984874111024</v>
      </c>
      <c r="AG225" s="32">
        <f>IFERROR(AE225-AE224,0)</f>
        <v>29</v>
      </c>
      <c r="AH225" s="34">
        <f>IFERROR(AE225/W225,0)</f>
        <v>0.13364055299539171</v>
      </c>
      <c r="AI225" s="34">
        <f>IFERROR(AD225/3.974,0)</f>
        <v>32283.593356819325</v>
      </c>
      <c r="AJ225" s="10">
        <v>19901</v>
      </c>
      <c r="AK225" s="2">
        <f>AJ225-AJ224</f>
        <v>-84</v>
      </c>
      <c r="AL225" s="2">
        <f>IFERROR(AJ225/AJ224,0)-1</f>
        <v>-4.203152364273155E-3</v>
      </c>
      <c r="AM225" s="34">
        <f>IFERROR(AJ225/3.974,0)</f>
        <v>5007.8007045797685</v>
      </c>
      <c r="AN225" s="34">
        <f>IFERROR(AJ225/C225," ")</f>
        <v>0.15953344823439816</v>
      </c>
      <c r="AO225" s="10">
        <v>478</v>
      </c>
      <c r="AP225">
        <f>AO225-AO224</f>
        <v>23</v>
      </c>
      <c r="AQ225">
        <f>IFERROR(AO225/AO224,0)-1</f>
        <v>5.0549450549450592E-2</v>
      </c>
      <c r="AR225" s="34">
        <f>IFERROR(AO225/3.974,0)</f>
        <v>120.28183190739809</v>
      </c>
      <c r="AS225" s="10">
        <v>654</v>
      </c>
      <c r="AT225" s="2">
        <f>AS225-AS224</f>
        <v>2</v>
      </c>
      <c r="AU225" s="2">
        <f>IFERROR(AS225/AS224,0)-1</f>
        <v>3.0674846625766694E-3</v>
      </c>
      <c r="AV225" s="34">
        <f>IFERROR(AS225/3.974,0)</f>
        <v>164.5697030699547</v>
      </c>
      <c r="AW225" s="79">
        <f>IFERROR(AS225/C225," ")</f>
        <v>5.2426950979999202E-3</v>
      </c>
      <c r="AX225" s="10">
        <v>107</v>
      </c>
      <c r="AY225">
        <f>AX225-AX224</f>
        <v>-3</v>
      </c>
      <c r="AZ225" s="22">
        <f>IFERROR(AX225/AX224,0)-1</f>
        <v>-2.7272727272727226E-2</v>
      </c>
      <c r="BA225" s="35">
        <f>IFERROR(AX225/3.974,0)</f>
        <v>26.92501258178158</v>
      </c>
      <c r="BB225" s="51">
        <f>IFERROR(AX225/C225," ")</f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>IFERROR(BC225-BC224,0)</f>
        <v>-62</v>
      </c>
      <c r="BE225" s="51">
        <f>IFERROR(BC225/BC224,0)-1</f>
        <v>-2.924252429016172E-3</v>
      </c>
      <c r="BF225" s="35">
        <f>IFERROR(BC225/3.974,0)</f>
        <v>5319.5772521389026</v>
      </c>
      <c r="BG225" s="35">
        <f>IFERROR(BC225/C225," ")</f>
        <v>0.16946571004849895</v>
      </c>
      <c r="BH225" s="45">
        <v>20267</v>
      </c>
      <c r="BI225" s="48">
        <f>IFERROR((BH225-BH224), 0)</f>
        <v>141</v>
      </c>
      <c r="BJ225" s="14">
        <v>50844</v>
      </c>
      <c r="BK225" s="48">
        <f>IFERROR((BJ225-BJ224),0)</f>
        <v>243</v>
      </c>
      <c r="BL225" s="14">
        <v>36799</v>
      </c>
      <c r="BM225" s="48">
        <f>IFERROR((BL225-BL224),0)</f>
        <v>173</v>
      </c>
      <c r="BN225" s="14">
        <v>13973</v>
      </c>
      <c r="BO225" s="48">
        <f>IFERROR((BN225-BN224),0)</f>
        <v>69</v>
      </c>
      <c r="BP225" s="14">
        <v>2862</v>
      </c>
      <c r="BQ225" s="48">
        <f>IFERROR((BP225-BP224),0)</f>
        <v>12</v>
      </c>
      <c r="BR225" s="16">
        <v>21</v>
      </c>
      <c r="BS225" s="24">
        <f>IFERROR((BR225-BR224),0)</f>
        <v>0</v>
      </c>
      <c r="BT225" s="16">
        <v>128</v>
      </c>
      <c r="BU225" s="24">
        <f>IFERROR((BT225-BT224),0)</f>
        <v>1</v>
      </c>
      <c r="BV225" s="16">
        <v>535</v>
      </c>
      <c r="BW225" s="24">
        <f>IFERROR((BV225-BV224),0)</f>
        <v>1</v>
      </c>
      <c r="BX225" s="16">
        <v>1235</v>
      </c>
      <c r="BY225" s="24">
        <f>IFERROR((BX225-BX224),0)</f>
        <v>2</v>
      </c>
      <c r="BZ225" s="21">
        <v>645</v>
      </c>
      <c r="CA225" s="27">
        <f>IFERROR((BZ225-BZ224),0)</f>
        <v>3</v>
      </c>
    </row>
    <row r="226" spans="1:79">
      <c r="A226" s="3">
        <v>44123</v>
      </c>
      <c r="B226" s="22">
        <v>44123</v>
      </c>
      <c r="C226" s="10">
        <v>125181</v>
      </c>
      <c r="D226">
        <f>IFERROR(C226-C225,"")</f>
        <v>436</v>
      </c>
      <c r="E226" s="10">
        <v>2574</v>
      </c>
      <c r="F226">
        <f>E226-E225</f>
        <v>10</v>
      </c>
      <c r="G226" s="10">
        <v>101545</v>
      </c>
      <c r="H226">
        <f>G226-G225</f>
        <v>504</v>
      </c>
      <c r="I226">
        <f>+IFERROR(C226-E226-G226,"")</f>
        <v>21062</v>
      </c>
      <c r="J226">
        <f>+IFERROR(I226-I225,"")</f>
        <v>-78</v>
      </c>
      <c r="K226">
        <f>+IFERROR(E226/C226,"")</f>
        <v>2.0562225896901286E-2</v>
      </c>
      <c r="L226">
        <f>+IFERROR(G226/C226,"")</f>
        <v>0.81118540353568036</v>
      </c>
      <c r="M226">
        <f>+IFERROR(I226/C226,"")</f>
        <v>0.16825237056741837</v>
      </c>
      <c r="N226" s="22">
        <f>+IFERROR(D226/C226,"")</f>
        <v>3.4829566787292002E-3</v>
      </c>
      <c r="O226">
        <f>+IFERROR(F226/E226,"")</f>
        <v>3.885003885003885E-3</v>
      </c>
      <c r="P226">
        <f>+IFERROR(H226/G226,"")</f>
        <v>4.963316756117977E-3</v>
      </c>
      <c r="Q226">
        <f>+IFERROR(J226/I226,"")</f>
        <v>-3.7033520083562814E-3</v>
      </c>
      <c r="R226" s="22">
        <f>+IFERROR(C226/3.974,"")</f>
        <v>31500</v>
      </c>
      <c r="S226" s="22">
        <f>+IFERROR(E226/3.974,"")</f>
        <v>647.71011575239049</v>
      </c>
      <c r="T226" s="22">
        <f>+IFERROR(G226/3.974,"")</f>
        <v>25552.340211373928</v>
      </c>
      <c r="U226" s="22">
        <f>+IFERROR(I226/3.974,"")</f>
        <v>5299.9496728736785</v>
      </c>
      <c r="V226" s="10">
        <v>585821</v>
      </c>
      <c r="W226">
        <f>V226-V225</f>
        <v>2847</v>
      </c>
      <c r="X226" s="22">
        <f>IFERROR(W226-W225,0)</f>
        <v>-1927</v>
      </c>
      <c r="Y226" s="35">
        <f>IFERROR(V226/3.974,0)</f>
        <v>147413.43734272773</v>
      </c>
      <c r="Z226" s="10">
        <v>457090</v>
      </c>
      <c r="AA226" s="2">
        <f>Z226-Z225</f>
        <v>2411</v>
      </c>
      <c r="AB226" s="29">
        <f>IFERROR(Z226/V226,0)</f>
        <v>0.78025540224744416</v>
      </c>
      <c r="AC226" s="32">
        <f>IFERROR(AA226-AA225,0)</f>
        <v>-1725</v>
      </c>
      <c r="AD226">
        <f>V226-Z226</f>
        <v>128731</v>
      </c>
      <c r="AE226" s="1">
        <f>AD226-AD225</f>
        <v>436</v>
      </c>
      <c r="AF226" s="29">
        <f>IFERROR(AD226/V226,0)</f>
        <v>0.21974459775255581</v>
      </c>
      <c r="AG226" s="32">
        <f>IFERROR(AE226-AE225,0)</f>
        <v>-202</v>
      </c>
      <c r="AH226" s="34">
        <f>IFERROR(AE226/W226,0)</f>
        <v>0.15314365999297505</v>
      </c>
      <c r="AI226" s="34">
        <f>IFERROR(AD226/3.974,0)</f>
        <v>32393.306492199295</v>
      </c>
      <c r="AJ226" s="10">
        <v>19827</v>
      </c>
      <c r="AK226" s="2">
        <f>AJ226-AJ225</f>
        <v>-74</v>
      </c>
      <c r="AL226" s="2">
        <f>IFERROR(AJ226/AJ225,0)-1</f>
        <v>-3.7184061102457644E-3</v>
      </c>
      <c r="AM226" s="34">
        <f>IFERROR(AJ226/3.974,0)</f>
        <v>4989.1796678409664</v>
      </c>
      <c r="AN226" s="34">
        <f>IFERROR(AJ226/C226," ")</f>
        <v>0.15838665612193545</v>
      </c>
      <c r="AO226" s="10">
        <v>483</v>
      </c>
      <c r="AP226">
        <f>AO226-AO225</f>
        <v>5</v>
      </c>
      <c r="AQ226">
        <f>IFERROR(AO226/AO225,0)-1</f>
        <v>1.0460251046025215E-2</v>
      </c>
      <c r="AR226" s="34">
        <f>IFERROR(AO226/3.974,0)</f>
        <v>121.54001006542526</v>
      </c>
      <c r="AS226" s="10">
        <v>637</v>
      </c>
      <c r="AT226" s="2">
        <f>AS226-AS225</f>
        <v>-17</v>
      </c>
      <c r="AU226" s="2">
        <f>IFERROR(AS226/AS225,0)-1</f>
        <v>-2.5993883792048922E-2</v>
      </c>
      <c r="AV226" s="34">
        <f>IFERROR(AS226/3.974,0)</f>
        <v>160.2918973326623</v>
      </c>
      <c r="AW226" s="79">
        <f>IFERROR(AS226/C226," ")</f>
        <v>5.088631661354359E-3</v>
      </c>
      <c r="AX226" s="10">
        <v>115</v>
      </c>
      <c r="AY226">
        <f>AX226-AX225</f>
        <v>8</v>
      </c>
      <c r="AZ226" s="22">
        <f>IFERROR(AX226/AX225,0)-1</f>
        <v>7.4766355140186924E-2</v>
      </c>
      <c r="BA226" s="35">
        <f>IFERROR(AX226/3.974,0)</f>
        <v>28.938097634625063</v>
      </c>
      <c r="BB226" s="51">
        <f>IFERROR(AX226/C226," ")</f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>IFERROR(BC226-BC225,0)</f>
        <v>-78</v>
      </c>
      <c r="BE226" s="51">
        <f>IFERROR(BC226/BC225,0)-1</f>
        <v>-3.6896877956480445E-3</v>
      </c>
      <c r="BF226" s="35">
        <f>IFERROR(BC226/3.974,0)</f>
        <v>5299.9496728736785</v>
      </c>
      <c r="BG226" s="35">
        <f>IFERROR(BC226/C226," ")</f>
        <v>0.16825237056741837</v>
      </c>
      <c r="BH226" s="45">
        <v>20382</v>
      </c>
      <c r="BI226" s="48">
        <f>IFERROR((BH226-BH225), 0)</f>
        <v>115</v>
      </c>
      <c r="BJ226" s="14">
        <v>50998</v>
      </c>
      <c r="BK226" s="48">
        <f>IFERROR((BJ226-BJ225),0)</f>
        <v>154</v>
      </c>
      <c r="BL226" s="14">
        <v>36904</v>
      </c>
      <c r="BM226" s="48">
        <f>IFERROR((BL226-BL225),0)</f>
        <v>105</v>
      </c>
      <c r="BN226" s="14">
        <v>14027</v>
      </c>
      <c r="BO226" s="48">
        <f>IFERROR((BN226-BN225),0)</f>
        <v>54</v>
      </c>
      <c r="BP226" s="14">
        <v>2870</v>
      </c>
      <c r="BQ226" s="48">
        <f>IFERROR((BP226-BP225),0)</f>
        <v>8</v>
      </c>
      <c r="BR226" s="16">
        <v>21</v>
      </c>
      <c r="BS226" s="24">
        <f>IFERROR((BR226-BR225),0)</f>
        <v>0</v>
      </c>
      <c r="BT226" s="16">
        <v>129</v>
      </c>
      <c r="BU226" s="24">
        <f>IFERROR((BT226-BT225),0)</f>
        <v>1</v>
      </c>
      <c r="BV226" s="16">
        <v>536</v>
      </c>
      <c r="BW226" s="24">
        <f>IFERROR((BV226-BV225),0)</f>
        <v>1</v>
      </c>
      <c r="BX226" s="16">
        <v>1239</v>
      </c>
      <c r="BY226" s="24">
        <f>IFERROR((BX226-BX225),0)</f>
        <v>4</v>
      </c>
      <c r="BZ226" s="21">
        <v>649</v>
      </c>
      <c r="CA226" s="27">
        <f>IFERROR((BZ226-BZ225),0)</f>
        <v>4</v>
      </c>
    </row>
    <row r="227" spans="1:79">
      <c r="A227" s="3">
        <v>44124</v>
      </c>
      <c r="B227" s="22">
        <v>44124</v>
      </c>
      <c r="C227" s="10">
        <v>125739</v>
      </c>
      <c r="D227">
        <f>IFERROR(C227-C226,"")</f>
        <v>558</v>
      </c>
      <c r="E227" s="10">
        <v>2585</v>
      </c>
      <c r="F227">
        <f>E227-E226</f>
        <v>11</v>
      </c>
      <c r="G227" s="10">
        <v>102028</v>
      </c>
      <c r="H227">
        <f>G227-G226</f>
        <v>483</v>
      </c>
      <c r="I227">
        <f>+IFERROR(C227-E227-G227,"")</f>
        <v>21126</v>
      </c>
      <c r="J227">
        <f>+IFERROR(I227-I226,"")</f>
        <v>64</v>
      </c>
      <c r="K227">
        <f>+IFERROR(E227/C227,"")</f>
        <v>2.055845839397482E-2</v>
      </c>
      <c r="L227">
        <f>+IFERROR(G227/C227,"")</f>
        <v>0.81142684449534352</v>
      </c>
      <c r="M227">
        <f>+IFERROR(I227/C227,"")</f>
        <v>0.16801469711068165</v>
      </c>
      <c r="N227" s="22">
        <f>+IFERROR(D227/C227,"")</f>
        <v>4.4377639395891486E-3</v>
      </c>
      <c r="O227">
        <f>+IFERROR(F227/E227,"")</f>
        <v>4.2553191489361703E-3</v>
      </c>
      <c r="P227">
        <f>+IFERROR(H227/G227,"")</f>
        <v>4.7339945897204687E-3</v>
      </c>
      <c r="Q227">
        <f>+IFERROR(J227/I227,"")</f>
        <v>3.0294423932594908E-3</v>
      </c>
      <c r="R227" s="22">
        <f>+IFERROR(C227/3.974,"")</f>
        <v>31640.412682435832</v>
      </c>
      <c r="S227" s="22">
        <f>+IFERROR(E227/3.974,"")</f>
        <v>650.47810770005026</v>
      </c>
      <c r="T227" s="22">
        <f>+IFERROR(G227/3.974,"")</f>
        <v>25673.880221439355</v>
      </c>
      <c r="U227" s="22">
        <f>+IFERROR(I227/3.974,"")</f>
        <v>5316.0543532964266</v>
      </c>
      <c r="V227" s="10">
        <v>591504</v>
      </c>
      <c r="W227">
        <f>V227-V226</f>
        <v>5683</v>
      </c>
      <c r="X227" s="22">
        <f>IFERROR(W227-W226,0)</f>
        <v>2836</v>
      </c>
      <c r="Y227" s="35">
        <f>IFERROR(V227/3.974,0)</f>
        <v>148843.48263714142</v>
      </c>
      <c r="Z227" s="10">
        <v>462215</v>
      </c>
      <c r="AA227" s="2">
        <f>Z227-Z226</f>
        <v>5125</v>
      </c>
      <c r="AB227" s="29">
        <f>IFERROR(Z227/V227,0)</f>
        <v>0.78142328707836295</v>
      </c>
      <c r="AC227" s="32">
        <f>IFERROR(AA227-AA226,0)</f>
        <v>2714</v>
      </c>
      <c r="AD227">
        <f>V227-Z227</f>
        <v>129289</v>
      </c>
      <c r="AE227" s="1">
        <f>AD227-AD226</f>
        <v>558</v>
      </c>
      <c r="AF227" s="29">
        <f>IFERROR(AD227/V227,0)</f>
        <v>0.21857671292163705</v>
      </c>
      <c r="AG227" s="32">
        <f>IFERROR(AE227-AE226,0)</f>
        <v>122</v>
      </c>
      <c r="AH227" s="34">
        <f>IFERROR(AE227/W227,0)</f>
        <v>9.8187576983987335E-2</v>
      </c>
      <c r="AI227" s="34">
        <f>IFERROR(AD227/3.974,0)</f>
        <v>32533.719174635127</v>
      </c>
      <c r="AJ227" s="10">
        <v>19926</v>
      </c>
      <c r="AK227" s="2">
        <f>AJ227-AJ226</f>
        <v>99</v>
      </c>
      <c r="AL227" s="2">
        <f>IFERROR(AJ227/AJ226,0)-1</f>
        <v>4.9931911030414167E-3</v>
      </c>
      <c r="AM227" s="34">
        <f>IFERROR(AJ227/3.974,0)</f>
        <v>5014.0915953699041</v>
      </c>
      <c r="AN227" s="34">
        <f>IFERROR(AJ227/C227," ")</f>
        <v>0.1584711187459738</v>
      </c>
      <c r="AO227" s="10">
        <v>483</v>
      </c>
      <c r="AP227">
        <f>AO227-AO226</f>
        <v>0</v>
      </c>
      <c r="AQ227">
        <f>IFERROR(AO227/AO226,0)-1</f>
        <v>0</v>
      </c>
      <c r="AR227" s="34">
        <f>IFERROR(AO227/3.974,0)</f>
        <v>121.54001006542526</v>
      </c>
      <c r="AS227" s="10">
        <v>604</v>
      </c>
      <c r="AT227" s="2">
        <f>AS227-AS226</f>
        <v>-33</v>
      </c>
      <c r="AU227" s="2">
        <f>IFERROR(AS227/AS226,0)-1</f>
        <v>-5.180533751962324E-2</v>
      </c>
      <c r="AV227" s="34">
        <f>IFERROR(AS227/3.974,0)</f>
        <v>151.98792148968292</v>
      </c>
      <c r="AW227" s="79">
        <f>IFERROR(AS227/C227," ")</f>
        <v>4.803601110236283E-3</v>
      </c>
      <c r="AX227" s="10">
        <v>113</v>
      </c>
      <c r="AY227">
        <f>AX227-AX226</f>
        <v>-2</v>
      </c>
      <c r="AZ227" s="22">
        <f>IFERROR(AX227/AX226,0)-1</f>
        <v>-1.7391304347826098E-2</v>
      </c>
      <c r="BA227" s="35">
        <f>IFERROR(AX227/3.974,0)</f>
        <v>28.434826371414189</v>
      </c>
      <c r="BB227" s="51">
        <f>IFERROR(AX227/C227," ")</f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>IFERROR(BC227-BC226,0)</f>
        <v>64</v>
      </c>
      <c r="BE227" s="51">
        <f>IFERROR(BC227/BC226,0)-1</f>
        <v>3.0386478017281338E-3</v>
      </c>
      <c r="BF227" s="35">
        <f>IFERROR(BC227/3.974,0)</f>
        <v>5316.0543532964266</v>
      </c>
      <c r="BG227" s="35">
        <f>IFERROR(BC227/C227," ")</f>
        <v>0.16801469711068165</v>
      </c>
      <c r="BH227" s="45">
        <v>20500</v>
      </c>
      <c r="BI227" s="48">
        <f>IFERROR((BH227-BH226), 0)</f>
        <v>118</v>
      </c>
      <c r="BJ227" s="14">
        <v>51194</v>
      </c>
      <c r="BK227" s="48">
        <f>IFERROR((BJ227-BJ226),0)</f>
        <v>196</v>
      </c>
      <c r="BL227" s="14">
        <v>37065</v>
      </c>
      <c r="BM227" s="48">
        <f>IFERROR((BL227-BL226),0)</f>
        <v>161</v>
      </c>
      <c r="BN227" s="14">
        <v>14094</v>
      </c>
      <c r="BO227" s="48">
        <f>IFERROR((BN227-BN226),0)</f>
        <v>67</v>
      </c>
      <c r="BP227" s="14">
        <v>2886</v>
      </c>
      <c r="BQ227" s="48">
        <f>IFERROR((BP227-BP226),0)</f>
        <v>16</v>
      </c>
      <c r="BR227" s="16">
        <v>21</v>
      </c>
      <c r="BS227" s="24">
        <f>IFERROR((BR227-BR226),0)</f>
        <v>0</v>
      </c>
      <c r="BT227" s="16">
        <v>129</v>
      </c>
      <c r="BU227" s="24">
        <f>IFERROR((BT227-BT226),0)</f>
        <v>0</v>
      </c>
      <c r="BV227" s="16">
        <v>539</v>
      </c>
      <c r="BW227" s="24">
        <f>IFERROR((BV227-BV226),0)</f>
        <v>3</v>
      </c>
      <c r="BX227" s="16">
        <v>1244</v>
      </c>
      <c r="BY227" s="24">
        <f>IFERROR((BX227-BX226),0)</f>
        <v>5</v>
      </c>
      <c r="BZ227" s="21">
        <v>652</v>
      </c>
      <c r="CA227" s="27">
        <f>IFERROR((BZ227-BZ226),0)</f>
        <v>3</v>
      </c>
    </row>
    <row r="228" spans="1:79">
      <c r="A228" s="3">
        <v>44125</v>
      </c>
      <c r="B228" s="22">
        <v>44125</v>
      </c>
      <c r="C228" s="10">
        <v>126436</v>
      </c>
      <c r="D228">
        <f>IFERROR(C228-C227,"")</f>
        <v>697</v>
      </c>
      <c r="E228" s="10">
        <v>2597</v>
      </c>
      <c r="F228">
        <f>E228-E227</f>
        <v>12</v>
      </c>
      <c r="G228" s="10">
        <v>102725</v>
      </c>
      <c r="H228">
        <f>G228-G227</f>
        <v>697</v>
      </c>
      <c r="I228">
        <f>+IFERROR(C228-E228-G228,"")</f>
        <v>21114</v>
      </c>
      <c r="J228">
        <f>+IFERROR(I228-I227,"")</f>
        <v>-12</v>
      </c>
      <c r="K228">
        <f>+IFERROR(E228/C228,"")</f>
        <v>2.0540036065677496E-2</v>
      </c>
      <c r="L228">
        <f>+IFERROR(G228/C228,"")</f>
        <v>0.81246638615584166</v>
      </c>
      <c r="M228">
        <f>+IFERROR(I228/C228,"")</f>
        <v>0.16699357777848081</v>
      </c>
      <c r="N228" s="22">
        <f>+IFERROR(D228/C228,"")</f>
        <v>5.5126704419627319E-3</v>
      </c>
      <c r="O228">
        <f>+IFERROR(F228/E228,"")</f>
        <v>4.6207162110127068E-3</v>
      </c>
      <c r="P228">
        <f>+IFERROR(H228/G228,"")</f>
        <v>6.7851058651740084E-3</v>
      </c>
      <c r="Q228">
        <f>+IFERROR(J228/I228,"")</f>
        <v>-5.6834327934072179E-4</v>
      </c>
      <c r="R228" s="22">
        <f>+IFERROR(C228/3.974,"")</f>
        <v>31815.802717664821</v>
      </c>
      <c r="S228" s="22">
        <f>+IFERROR(E228/3.974,"")</f>
        <v>653.49773527931552</v>
      </c>
      <c r="T228" s="22">
        <f>+IFERROR(G228/3.974,"")</f>
        <v>25849.270256668344</v>
      </c>
      <c r="U228" s="22">
        <f>+IFERROR(I228/3.974,"")</f>
        <v>5313.0347257171616</v>
      </c>
      <c r="V228" s="10">
        <v>600018</v>
      </c>
      <c r="W228">
        <f>V228-V227</f>
        <v>8514</v>
      </c>
      <c r="X228" s="22">
        <f>IFERROR(W228-W227,0)</f>
        <v>2831</v>
      </c>
      <c r="Y228" s="35">
        <f>IFERROR(V228/3.974,0)</f>
        <v>150985.90840463008</v>
      </c>
      <c r="Z228" s="10">
        <v>470033</v>
      </c>
      <c r="AA228" s="2">
        <f>Z228-Z227</f>
        <v>7818</v>
      </c>
      <c r="AB228" s="29">
        <f>IFERROR(Z228/V228,0)</f>
        <v>0.78336483238836163</v>
      </c>
      <c r="AC228" s="32">
        <f>IFERROR(AA228-AA227,0)</f>
        <v>2693</v>
      </c>
      <c r="AD228">
        <f>V228-Z228</f>
        <v>129985</v>
      </c>
      <c r="AE228" s="1">
        <f>AD228-AD227</f>
        <v>696</v>
      </c>
      <c r="AF228" s="29">
        <f>IFERROR(AD228/V228,0)</f>
        <v>0.21663516761163831</v>
      </c>
      <c r="AG228" s="32">
        <f>IFERROR(AE228-AE227,0)</f>
        <v>138</v>
      </c>
      <c r="AH228" s="34">
        <f>IFERROR(AE228/W228,0)</f>
        <v>8.1747709654686404E-2</v>
      </c>
      <c r="AI228" s="34">
        <f>IFERROR(AD228/3.974,0)</f>
        <v>32708.857574232508</v>
      </c>
      <c r="AJ228" s="10">
        <v>19952</v>
      </c>
      <c r="AK228" s="2">
        <f>AJ228-AJ227</f>
        <v>26</v>
      </c>
      <c r="AL228" s="2">
        <f>IFERROR(AJ228/AJ227,0)-1</f>
        <v>1.3048278630933829E-3</v>
      </c>
      <c r="AM228" s="34">
        <f>IFERROR(AJ228/3.974,0)</f>
        <v>5020.6341217916452</v>
      </c>
      <c r="AN228" s="34">
        <f>IFERROR(AJ228/C228," ")</f>
        <v>0.15780315732860895</v>
      </c>
      <c r="AO228" s="10">
        <v>483</v>
      </c>
      <c r="AP228">
        <f>AO228-AO227</f>
        <v>0</v>
      </c>
      <c r="AQ228">
        <f>IFERROR(AO228/AO227,0)-1</f>
        <v>0</v>
      </c>
      <c r="AR228" s="34">
        <f>IFERROR(AO228/3.974,0)</f>
        <v>121.54001006542526</v>
      </c>
      <c r="AS228" s="10">
        <v>561</v>
      </c>
      <c r="AT228" s="2">
        <f>AS228-AS227</f>
        <v>-43</v>
      </c>
      <c r="AU228" s="2">
        <f>IFERROR(AS228/AS227,0)-1</f>
        <v>-7.1192052980132425E-2</v>
      </c>
      <c r="AV228" s="34">
        <f>IFERROR(AS228/3.974,0)</f>
        <v>141.16758933064921</v>
      </c>
      <c r="AW228" s="79">
        <f>IFERROR(AS228/C228," ")</f>
        <v>4.4370274288968335E-3</v>
      </c>
      <c r="AX228" s="10">
        <v>117</v>
      </c>
      <c r="AY228">
        <f>AX228-AX227</f>
        <v>4</v>
      </c>
      <c r="AZ228" s="22">
        <f>IFERROR(AX228/AX227,0)-1</f>
        <v>3.539823008849563E-2</v>
      </c>
      <c r="BA228" s="35">
        <f>IFERROR(AX228/3.974,0)</f>
        <v>29.441368897835932</v>
      </c>
      <c r="BB228" s="51">
        <f>IFERROR(AX228/C228," ")</f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>IFERROR(BC228-BC227,0)</f>
        <v>-13</v>
      </c>
      <c r="BE228" s="51">
        <f>IFERROR(BC228/BC227,0)-1</f>
        <v>-6.1535548613078639E-4</v>
      </c>
      <c r="BF228" s="35">
        <f>IFERROR(BC228/3.974,0)</f>
        <v>5312.7830900855561</v>
      </c>
      <c r="BG228" s="35">
        <f>IFERROR(BC228/C228," ")</f>
        <v>0.16698566863867886</v>
      </c>
      <c r="BH228" s="45">
        <v>20638</v>
      </c>
      <c r="BI228" s="48">
        <f>IFERROR((BH228-BH227), 0)</f>
        <v>138</v>
      </c>
      <c r="BJ228" s="14">
        <v>51472</v>
      </c>
      <c r="BK228" s="48">
        <f>IFERROR((BJ228-BJ227),0)</f>
        <v>278</v>
      </c>
      <c r="BL228" s="14">
        <v>37284</v>
      </c>
      <c r="BM228" s="48">
        <f>IFERROR((BL228-BL227),0)</f>
        <v>219</v>
      </c>
      <c r="BN228" s="14">
        <v>14143</v>
      </c>
      <c r="BO228" s="48">
        <f>IFERROR((BN228-BN227),0)</f>
        <v>49</v>
      </c>
      <c r="BP228" s="14">
        <v>2898</v>
      </c>
      <c r="BQ228" s="48">
        <f>IFERROR((BP228-BP227),0)</f>
        <v>12</v>
      </c>
      <c r="BR228" s="16">
        <v>21</v>
      </c>
      <c r="BS228" s="24">
        <f>IFERROR((BR228-BR227),0)</f>
        <v>0</v>
      </c>
      <c r="BT228" s="16">
        <v>130</v>
      </c>
      <c r="BU228" s="24">
        <f>IFERROR((BT228-BT227),0)</f>
        <v>1</v>
      </c>
      <c r="BV228" s="16">
        <v>540</v>
      </c>
      <c r="BW228" s="24">
        <f>IFERROR((BV228-BV227),0)</f>
        <v>1</v>
      </c>
      <c r="BX228" s="16">
        <v>1249</v>
      </c>
      <c r="BY228" s="24">
        <f>IFERROR((BX228-BX227),0)</f>
        <v>5</v>
      </c>
      <c r="BZ228" s="21">
        <v>657</v>
      </c>
      <c r="CA228" s="27">
        <f>IFERROR((BZ228-BZ227),0)</f>
        <v>5</v>
      </c>
    </row>
    <row r="229" spans="1:79">
      <c r="A229" s="3">
        <v>44126</v>
      </c>
      <c r="B229" s="22">
        <v>44126</v>
      </c>
      <c r="C229" s="10">
        <v>127227</v>
      </c>
      <c r="D229">
        <f>IFERROR(C229-C228,"")</f>
        <v>791</v>
      </c>
      <c r="E229" s="10">
        <v>2612</v>
      </c>
      <c r="F229">
        <f>E229-E228</f>
        <v>15</v>
      </c>
      <c r="G229" s="10">
        <v>103398</v>
      </c>
      <c r="H229">
        <f>G229-G228</f>
        <v>673</v>
      </c>
      <c r="I229">
        <f>+IFERROR(C229-E229-G229,"")</f>
        <v>21217</v>
      </c>
      <c r="J229">
        <f>+IFERROR(I229-I228,"")</f>
        <v>103</v>
      </c>
      <c r="K229">
        <f>+IFERROR(E229/C229,"")</f>
        <v>2.0530233362415211E-2</v>
      </c>
      <c r="L229">
        <f>+IFERROR(G229/C229,"")</f>
        <v>0.81270485038553142</v>
      </c>
      <c r="M229">
        <f>+IFERROR(I229/C229,"")</f>
        <v>0.16676491625205342</v>
      </c>
      <c r="N229" s="22">
        <f>+IFERROR(D229/C229,"")</f>
        <v>6.217233763273519E-3</v>
      </c>
      <c r="O229">
        <f>+IFERROR(F229/E229,"")</f>
        <v>5.7427258805513018E-3</v>
      </c>
      <c r="P229">
        <f>+IFERROR(H229/G229,"")</f>
        <v>6.5088299580262675E-3</v>
      </c>
      <c r="Q229">
        <f>+IFERROR(J229/I229,"")</f>
        <v>4.8545977282367916E-3</v>
      </c>
      <c r="R229" s="22">
        <f>+IFERROR(C229/3.974,"")</f>
        <v>32014.846502264718</v>
      </c>
      <c r="S229" s="22">
        <f>+IFERROR(E229/3.974,"")</f>
        <v>657.27226975339704</v>
      </c>
      <c r="T229" s="22">
        <f>+IFERROR(G229/3.974,"")</f>
        <v>26018.621036738801</v>
      </c>
      <c r="U229" s="22">
        <f>+IFERROR(I229/3.974,"")</f>
        <v>5338.9531957725212</v>
      </c>
      <c r="V229" s="10">
        <v>607766</v>
      </c>
      <c r="W229">
        <f>V229-V228</f>
        <v>7748</v>
      </c>
      <c r="X229" s="22">
        <f>IFERROR(W229-W228,0)</f>
        <v>-766</v>
      </c>
      <c r="Y229" s="35">
        <f>IFERROR(V229/3.974,0)</f>
        <v>152935.58127830899</v>
      </c>
      <c r="Z229" s="10">
        <v>476989</v>
      </c>
      <c r="AA229" s="2">
        <f>Z229-Z228</f>
        <v>6956</v>
      </c>
      <c r="AB229" s="29">
        <f>IFERROR(Z229/V229,0)</f>
        <v>0.78482343533530996</v>
      </c>
      <c r="AC229" s="32">
        <f>IFERROR(AA229-AA228,0)</f>
        <v>-862</v>
      </c>
      <c r="AD229">
        <f>V229-Z229</f>
        <v>130777</v>
      </c>
      <c r="AE229" s="1">
        <f>AD229-AD228</f>
        <v>792</v>
      </c>
      <c r="AF229" s="29">
        <f>IFERROR(AD229/V229,0)</f>
        <v>0.21517656466469004</v>
      </c>
      <c r="AG229" s="32">
        <f>IFERROR(AE229-AE228,0)</f>
        <v>96</v>
      </c>
      <c r="AH229" s="34">
        <f>IFERROR(AE229/W229,0)</f>
        <v>0.10221992772328342</v>
      </c>
      <c r="AI229" s="34">
        <f>IFERROR(AD229/3.974,0)</f>
        <v>32908.152994464013</v>
      </c>
      <c r="AJ229" s="10">
        <v>20078</v>
      </c>
      <c r="AK229" s="2">
        <f>AJ229-AJ228</f>
        <v>126</v>
      </c>
      <c r="AL229" s="2">
        <f>IFERROR(AJ229/AJ228,0)-1</f>
        <v>6.3151563753007789E-3</v>
      </c>
      <c r="AM229" s="34">
        <f>IFERROR(AJ229/3.974,0)</f>
        <v>5052.3402113739303</v>
      </c>
      <c r="AN229" s="34">
        <f>IFERROR(AJ229/C229," ")</f>
        <v>0.15781241403161278</v>
      </c>
      <c r="AO229" s="10">
        <v>469</v>
      </c>
      <c r="AP229">
        <f>AO229-AO228</f>
        <v>-14</v>
      </c>
      <c r="AQ229">
        <f>IFERROR(AO229/AO228,0)-1</f>
        <v>-2.8985507246376829E-2</v>
      </c>
      <c r="AR229" s="34">
        <f>IFERROR(AO229/3.974,0)</f>
        <v>118.01711122294917</v>
      </c>
      <c r="AS229" s="10">
        <v>550</v>
      </c>
      <c r="AT229" s="2">
        <f>AS229-AS228</f>
        <v>-11</v>
      </c>
      <c r="AU229" s="2">
        <f>IFERROR(AS229/AS228,0)-1</f>
        <v>-1.9607843137254943E-2</v>
      </c>
      <c r="AV229" s="34">
        <f>IFERROR(AS229/3.974,0)</f>
        <v>138.39959738298941</v>
      </c>
      <c r="AW229" s="79">
        <f>IFERROR(AS229/C229," ")</f>
        <v>4.3229817570169856E-3</v>
      </c>
      <c r="AX229" s="10">
        <v>120</v>
      </c>
      <c r="AY229">
        <f>AX229-AX228</f>
        <v>3</v>
      </c>
      <c r="AZ229" s="22">
        <f>IFERROR(AX229/AX228,0)-1</f>
        <v>2.564102564102555E-2</v>
      </c>
      <c r="BA229" s="35">
        <f>IFERROR(AX229/3.974,0)</f>
        <v>30.196275792652237</v>
      </c>
      <c r="BB229" s="51">
        <f>IFERROR(AX229/C229," ")</f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>IFERROR(BC229-BC228,0)</f>
        <v>104</v>
      </c>
      <c r="BE229" s="51">
        <f>IFERROR(BC229/BC228,0)-1</f>
        <v>4.9258750532847895E-3</v>
      </c>
      <c r="BF229" s="35">
        <f>IFERROR(BC229/3.974,0)</f>
        <v>5338.9531957725212</v>
      </c>
      <c r="BG229" s="35">
        <f>IFERROR(BC229/C229," ")</f>
        <v>0.16676491625205342</v>
      </c>
      <c r="BH229" s="45">
        <v>20827</v>
      </c>
      <c r="BI229" s="48">
        <f>IFERROR((BH229-BH228), 0)</f>
        <v>189</v>
      </c>
      <c r="BJ229" s="14">
        <v>51763</v>
      </c>
      <c r="BK229" s="48">
        <f>IFERROR((BJ229-BJ228),0)</f>
        <v>291</v>
      </c>
      <c r="BL229" s="14">
        <v>37503</v>
      </c>
      <c r="BM229" s="48">
        <f>IFERROR((BL229-BL228),0)</f>
        <v>219</v>
      </c>
      <c r="BN229" s="14">
        <v>14218</v>
      </c>
      <c r="BO229" s="48">
        <f>IFERROR((BN229-BN228),0)</f>
        <v>75</v>
      </c>
      <c r="BP229" s="14">
        <v>2916</v>
      </c>
      <c r="BQ229" s="48">
        <f>IFERROR((BP229-BP228),0)</f>
        <v>18</v>
      </c>
      <c r="BR229" s="16">
        <v>21</v>
      </c>
      <c r="BS229" s="24">
        <f>IFERROR((BR229-BR228),0)</f>
        <v>0</v>
      </c>
      <c r="BT229" s="16">
        <v>131</v>
      </c>
      <c r="BU229" s="24">
        <f>IFERROR((BT229-BT228),0)</f>
        <v>1</v>
      </c>
      <c r="BV229" s="16">
        <v>543</v>
      </c>
      <c r="BW229" s="24">
        <f>IFERROR((BV229-BV228),0)</f>
        <v>3</v>
      </c>
      <c r="BX229" s="16">
        <v>1257</v>
      </c>
      <c r="BY229" s="24">
        <f>IFERROR((BX229-BX228),0)</f>
        <v>8</v>
      </c>
      <c r="BZ229" s="21">
        <v>660</v>
      </c>
      <c r="CA229" s="27">
        <f>IFERROR((BZ229-BZ228),0)</f>
        <v>3</v>
      </c>
    </row>
    <row r="230" spans="1:79">
      <c r="A230" s="3">
        <v>44127</v>
      </c>
      <c r="B230" s="22">
        <v>44127</v>
      </c>
      <c r="C230" s="10">
        <v>127866</v>
      </c>
      <c r="D230">
        <f>IFERROR(C230-C229,"")</f>
        <v>639</v>
      </c>
      <c r="E230" s="10">
        <v>2622</v>
      </c>
      <c r="F230">
        <f>E230-E229</f>
        <v>10</v>
      </c>
      <c r="G230" s="10">
        <v>103985</v>
      </c>
      <c r="H230">
        <f>G230-G229</f>
        <v>587</v>
      </c>
      <c r="I230">
        <f>+IFERROR(C230-E230-G230,"")</f>
        <v>21259</v>
      </c>
      <c r="J230">
        <f>+IFERROR(I230-I229,"")</f>
        <v>42</v>
      </c>
      <c r="K230">
        <f>+IFERROR(E230/C230,"")</f>
        <v>2.0505842053399653E-2</v>
      </c>
      <c r="L230">
        <f>+IFERROR(G230/C230,"")</f>
        <v>0.81323416701859763</v>
      </c>
      <c r="M230">
        <f>+IFERROR(I230/C230,"")</f>
        <v>0.16625999092800275</v>
      </c>
      <c r="N230" s="22">
        <f>+IFERROR(D230/C230,"")</f>
        <v>4.9974191731969406E-3</v>
      </c>
      <c r="O230">
        <f>+IFERROR(F230/E230,"")</f>
        <v>3.8138825324180014E-3</v>
      </c>
      <c r="P230">
        <f>+IFERROR(H230/G230,"")</f>
        <v>5.6450449584074629E-3</v>
      </c>
      <c r="Q230">
        <f>+IFERROR(J230/I230,"")</f>
        <v>1.975633849193283E-3</v>
      </c>
      <c r="R230" s="22">
        <f>+IFERROR(C230/3.974,"")</f>
        <v>32175.641670860594</v>
      </c>
      <c r="S230" s="22">
        <f>+IFERROR(E230/3.974,"")</f>
        <v>659.78862606945142</v>
      </c>
      <c r="T230" s="22">
        <f>+IFERROR(G230/3.974,"")</f>
        <v>26166.331152491191</v>
      </c>
      <c r="U230" s="22">
        <f>+IFERROR(I230/3.974,"")</f>
        <v>5349.5218922999493</v>
      </c>
      <c r="V230" s="10">
        <v>614675</v>
      </c>
      <c r="W230">
        <f>V230-V229</f>
        <v>6909</v>
      </c>
      <c r="X230" s="22">
        <f>IFERROR(W230-W229,0)</f>
        <v>-839</v>
      </c>
      <c r="Y230" s="35">
        <f>IFERROR(V230/3.974,0)</f>
        <v>154674.13185707096</v>
      </c>
      <c r="Z230" s="10">
        <v>483259</v>
      </c>
      <c r="AA230" s="2">
        <f>Z230-Z229</f>
        <v>6270</v>
      </c>
      <c r="AB230" s="29">
        <f>IFERROR(Z230/V230,0)</f>
        <v>0.78620246471712696</v>
      </c>
      <c r="AC230" s="32">
        <f>IFERROR(AA230-AA229,0)</f>
        <v>-686</v>
      </c>
      <c r="AD230">
        <f>V230-Z230</f>
        <v>131416</v>
      </c>
      <c r="AE230" s="1">
        <f>AD230-AD229</f>
        <v>639</v>
      </c>
      <c r="AF230" s="29">
        <f>IFERROR(AD230/V230,0)</f>
        <v>0.21379753528287307</v>
      </c>
      <c r="AG230" s="32">
        <f>IFERROR(AE230-AE229,0)</f>
        <v>-153</v>
      </c>
      <c r="AH230" s="34">
        <f>IFERROR(AE230/W230,0)</f>
        <v>9.2488059053408594E-2</v>
      </c>
      <c r="AI230" s="34">
        <f>IFERROR(AD230/3.974,0)</f>
        <v>33068.948163059889</v>
      </c>
      <c r="AJ230" s="10">
        <v>20138</v>
      </c>
      <c r="AK230" s="2">
        <f>AJ230-AJ229</f>
        <v>60</v>
      </c>
      <c r="AL230" s="2">
        <f>IFERROR(AJ230/AJ229,0)-1</f>
        <v>2.9883454527344089E-3</v>
      </c>
      <c r="AM230" s="34">
        <f>IFERROR(AJ230/3.974,0)</f>
        <v>5067.4383492702564</v>
      </c>
      <c r="AN230" s="34">
        <f>IFERROR(AJ230/C230," ")</f>
        <v>0.1574930004848826</v>
      </c>
      <c r="AO230" s="10">
        <v>469</v>
      </c>
      <c r="AP230">
        <f>AO230-AO229</f>
        <v>0</v>
      </c>
      <c r="AQ230">
        <f>IFERROR(AO230/AO229,0)-1</f>
        <v>0</v>
      </c>
      <c r="AR230" s="34">
        <f>IFERROR(AO230/3.974,0)</f>
        <v>118.01711122294917</v>
      </c>
      <c r="AS230" s="10">
        <v>530</v>
      </c>
      <c r="AT230" s="2">
        <f>AS230-AS229</f>
        <v>-20</v>
      </c>
      <c r="AU230" s="2">
        <f>IFERROR(AS230/AS229,0)-1</f>
        <v>-3.6363636363636376E-2</v>
      </c>
      <c r="AV230" s="34">
        <f>IFERROR(AS230/3.974,0)</f>
        <v>133.36688475088073</v>
      </c>
      <c r="AW230" s="79">
        <f>IFERROR(AS230/C230," ")</f>
        <v>4.144964259459121E-3</v>
      </c>
      <c r="AX230" s="10">
        <v>122</v>
      </c>
      <c r="AY230">
        <f>AX230-AX229</f>
        <v>2</v>
      </c>
      <c r="AZ230" s="22">
        <f>IFERROR(AX230/AX229,0)-1</f>
        <v>1.6666666666666607E-2</v>
      </c>
      <c r="BA230" s="35">
        <f>IFERROR(AX230/3.974,0)</f>
        <v>30.699547055863107</v>
      </c>
      <c r="BB230" s="51">
        <f>IFERROR(AX230/C230," ")</f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>IFERROR(BC230-BC229,0)</f>
        <v>42</v>
      </c>
      <c r="BE230" s="51">
        <f>IFERROR(BC230/BC229,0)-1</f>
        <v>1.9795447047179504E-3</v>
      </c>
      <c r="BF230" s="35">
        <f>IFERROR(BC230/3.974,0)</f>
        <v>5349.5218922999493</v>
      </c>
      <c r="BG230" s="35">
        <f>IFERROR(BC230/C230," ")</f>
        <v>0.16625999092800275</v>
      </c>
      <c r="BH230" s="45">
        <v>20967</v>
      </c>
      <c r="BI230" s="48">
        <f>IFERROR((BH230-BH229), 0)</f>
        <v>140</v>
      </c>
      <c r="BJ230" s="14">
        <v>51997</v>
      </c>
      <c r="BK230" s="48">
        <f>IFERROR((BJ230-BJ229),0)</f>
        <v>234</v>
      </c>
      <c r="BL230" s="14">
        <v>37684</v>
      </c>
      <c r="BM230" s="48">
        <f>IFERROR((BL230-BL229),0)</f>
        <v>181</v>
      </c>
      <c r="BN230" s="14">
        <v>14283</v>
      </c>
      <c r="BO230" s="48">
        <f>IFERROR((BN230-BN229),0)</f>
        <v>65</v>
      </c>
      <c r="BP230" s="14">
        <v>2935</v>
      </c>
      <c r="BQ230" s="48">
        <f>IFERROR((BP230-BP229),0)</f>
        <v>19</v>
      </c>
      <c r="BR230" s="16">
        <v>21</v>
      </c>
      <c r="BS230" s="24">
        <f>IFERROR((BR230-BR229),0)</f>
        <v>0</v>
      </c>
      <c r="BT230" s="16">
        <v>132</v>
      </c>
      <c r="BU230" s="24">
        <f>IFERROR((BT230-BT229),0)</f>
        <v>1</v>
      </c>
      <c r="BV230" s="16">
        <v>544</v>
      </c>
      <c r="BW230" s="24">
        <f>IFERROR((BV230-BV229),0)</f>
        <v>1</v>
      </c>
      <c r="BX230" s="16">
        <v>1263</v>
      </c>
      <c r="BY230" s="24">
        <f>IFERROR((BX230-BX229),0)</f>
        <v>6</v>
      </c>
      <c r="BZ230" s="21">
        <v>662</v>
      </c>
      <c r="CA230" s="27">
        <f>IFERROR((BZ230-BZ229),0)</f>
        <v>2</v>
      </c>
    </row>
    <row r="231" spans="1:79">
      <c r="A231" s="3">
        <v>44128</v>
      </c>
      <c r="B231" s="22">
        <v>44128</v>
      </c>
      <c r="C231" s="10">
        <v>128515</v>
      </c>
      <c r="D231">
        <f>IFERROR(C231-C230,"")</f>
        <v>649</v>
      </c>
      <c r="E231" s="10">
        <v>2628</v>
      </c>
      <c r="F231">
        <f>E231-E230</f>
        <v>6</v>
      </c>
      <c r="G231" s="10">
        <v>104562</v>
      </c>
      <c r="H231">
        <f>G231-G230</f>
        <v>577</v>
      </c>
      <c r="I231">
        <f>+IFERROR(C231-E231-G231,"")</f>
        <v>21325</v>
      </c>
      <c r="J231">
        <f>+IFERROR(I231-I230,"")</f>
        <v>66</v>
      </c>
      <c r="K231">
        <f>+IFERROR(E231/C231,"")</f>
        <v>2.0448974827841106E-2</v>
      </c>
      <c r="L231">
        <f>+IFERROR(G231/C231,"")</f>
        <v>0.81361708749951367</v>
      </c>
      <c r="M231">
        <f>+IFERROR(I231/C231,"")</f>
        <v>0.16593393767264522</v>
      </c>
      <c r="N231" s="22">
        <f>+IFERROR(D231/C231,"")</f>
        <v>5.0499941641053573E-3</v>
      </c>
      <c r="O231">
        <f>+IFERROR(F231/E231,"")</f>
        <v>2.2831050228310501E-3</v>
      </c>
      <c r="P231">
        <f>+IFERROR(H231/G231,"")</f>
        <v>5.5182571106137989E-3</v>
      </c>
      <c r="Q231">
        <f>+IFERROR(J231/I231,"")</f>
        <v>3.0949589683470107E-3</v>
      </c>
      <c r="R231" s="22">
        <f>+IFERROR(C231/3.974,"")</f>
        <v>32338.953195772519</v>
      </c>
      <c r="S231" s="22">
        <f>+IFERROR(E231/3.974,"")</f>
        <v>661.29843985908406</v>
      </c>
      <c r="T231" s="22">
        <f>+IFERROR(G231/3.974,"")</f>
        <v>26311.524911927529</v>
      </c>
      <c r="U231" s="22">
        <f>+IFERROR(I231/3.974,"")</f>
        <v>5366.1298439859083</v>
      </c>
      <c r="V231" s="10">
        <v>621118</v>
      </c>
      <c r="W231">
        <f>V231-V230</f>
        <v>6443</v>
      </c>
      <c r="X231" s="22">
        <f>IFERROR(W231-W230,0)</f>
        <v>-466</v>
      </c>
      <c r="Y231" s="35">
        <f>IFERROR(V231/3.974,0)</f>
        <v>156295.42023150477</v>
      </c>
      <c r="Z231" s="10">
        <v>489053</v>
      </c>
      <c r="AA231" s="2">
        <f>Z231-Z230</f>
        <v>5794</v>
      </c>
      <c r="AB231" s="29">
        <f>IFERROR(Z231/V231,0)</f>
        <v>0.78737534574750689</v>
      </c>
      <c r="AC231" s="32">
        <f>IFERROR(AA231-AA230,0)</f>
        <v>-476</v>
      </c>
      <c r="AD231">
        <f>V231-Z231</f>
        <v>132065</v>
      </c>
      <c r="AE231" s="1">
        <f>AD231-AD230</f>
        <v>649</v>
      </c>
      <c r="AF231" s="29">
        <f>IFERROR(AD231/V231,0)</f>
        <v>0.21262465425249308</v>
      </c>
      <c r="AG231" s="32">
        <f>IFERROR(AE231-AE230,0)</f>
        <v>10</v>
      </c>
      <c r="AH231" s="34">
        <f>IFERROR(AE231/W231,0)</f>
        <v>0.10072947384758653</v>
      </c>
      <c r="AI231" s="34">
        <f>IFERROR(AD231/3.974,0)</f>
        <v>33232.259687971818</v>
      </c>
      <c r="AJ231" s="10">
        <v>20164</v>
      </c>
      <c r="AK231" s="2">
        <f>AJ231-AJ230</f>
        <v>26</v>
      </c>
      <c r="AL231" s="2">
        <f>IFERROR(AJ231/AJ230,0)-1</f>
        <v>1.2910914688648578E-3</v>
      </c>
      <c r="AM231" s="34">
        <f>IFERROR(AJ231/3.974,0)</f>
        <v>5073.9808756919974</v>
      </c>
      <c r="AN231" s="34">
        <f>IFERROR(AJ231/C231," ")</f>
        <v>0.15689997276582501</v>
      </c>
      <c r="AO231" s="10">
        <v>464</v>
      </c>
      <c r="AP231">
        <f>AO231-AO230</f>
        <v>-5</v>
      </c>
      <c r="AQ231">
        <f>IFERROR(AO231/AO230,0)-1</f>
        <v>-1.0660980810234588E-2</v>
      </c>
      <c r="AR231" s="34">
        <f>IFERROR(AO231/3.974,0)</f>
        <v>116.75893306492199</v>
      </c>
      <c r="AS231" s="10">
        <v>569</v>
      </c>
      <c r="AT231" s="2">
        <f>AS231-AS230</f>
        <v>39</v>
      </c>
      <c r="AU231" s="2">
        <f>IFERROR(AS231/AS230,0)-1</f>
        <v>7.3584905660377453E-2</v>
      </c>
      <c r="AV231" s="34">
        <f>IFERROR(AS231/3.974,0)</f>
        <v>143.18067438349269</v>
      </c>
      <c r="AW231" s="79">
        <f>IFERROR(AS231/C231," ")</f>
        <v>4.4274987355561604E-3</v>
      </c>
      <c r="AX231" s="10">
        <v>128</v>
      </c>
      <c r="AY231">
        <f>AX231-AX230</f>
        <v>6</v>
      </c>
      <c r="AZ231" s="22">
        <f>IFERROR(AX231/AX230,0)-1</f>
        <v>4.9180327868852514E-2</v>
      </c>
      <c r="BA231" s="35">
        <f>IFERROR(AX231/3.974,0)</f>
        <v>32.209360845495723</v>
      </c>
      <c r="BB231" s="51">
        <f>IFERROR(AX231/C231," ")</f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>IFERROR(BC231-BC230,0)</f>
        <v>66</v>
      </c>
      <c r="BE231" s="51">
        <f>IFERROR(BC231/BC230,0)-1</f>
        <v>3.1045674773038101E-3</v>
      </c>
      <c r="BF231" s="35">
        <f>IFERROR(BC231/3.974,0)</f>
        <v>5366.1298439859083</v>
      </c>
      <c r="BG231" s="35">
        <f>IFERROR(BC231/C231," ")</f>
        <v>0.16593393767264522</v>
      </c>
      <c r="BH231" s="45">
        <v>21127</v>
      </c>
      <c r="BI231" s="48">
        <f>IFERROR((BH231-BH230), 0)</f>
        <v>160</v>
      </c>
      <c r="BJ231" s="14">
        <v>52235</v>
      </c>
      <c r="BK231" s="48">
        <f>IFERROR((BJ231-BJ230),0)</f>
        <v>238</v>
      </c>
      <c r="BL231" s="14">
        <v>37858</v>
      </c>
      <c r="BM231" s="48">
        <f>IFERROR((BL231-BL230),0)</f>
        <v>174</v>
      </c>
      <c r="BN231" s="14">
        <v>14349</v>
      </c>
      <c r="BO231" s="48">
        <f>IFERROR((BN231-BN230),0)</f>
        <v>66</v>
      </c>
      <c r="BP231" s="14">
        <v>2946</v>
      </c>
      <c r="BQ231" s="48">
        <f>IFERROR((BP231-BP230),0)</f>
        <v>11</v>
      </c>
      <c r="BR231" s="16">
        <v>21</v>
      </c>
      <c r="BS231" s="24">
        <f>IFERROR((BR231-BR230),0)</f>
        <v>0</v>
      </c>
      <c r="BT231" s="16">
        <v>132</v>
      </c>
      <c r="BU231" s="24">
        <f>IFERROR((BT231-BT230),0)</f>
        <v>0</v>
      </c>
      <c r="BV231" s="16">
        <v>545</v>
      </c>
      <c r="BW231" s="24">
        <f>IFERROR((BV231-BV230),0)</f>
        <v>1</v>
      </c>
      <c r="BX231" s="16">
        <v>1268</v>
      </c>
      <c r="BY231" s="24">
        <f>IFERROR((BX231-BX230),0)</f>
        <v>5</v>
      </c>
      <c r="BZ231" s="21">
        <v>662</v>
      </c>
      <c r="CA231" s="27">
        <f>IFERROR((BZ231-BZ230),0)</f>
        <v>0</v>
      </c>
    </row>
    <row r="232" spans="1:79">
      <c r="A232" s="3">
        <v>44129</v>
      </c>
      <c r="B232" s="22">
        <v>44129</v>
      </c>
      <c r="C232" s="10">
        <v>129200</v>
      </c>
      <c r="D232">
        <f>IFERROR(C232-C231,"")</f>
        <v>685</v>
      </c>
      <c r="E232" s="10">
        <v>2633</v>
      </c>
      <c r="F232">
        <f>E232-E231</f>
        <v>5</v>
      </c>
      <c r="G232" s="10">
        <v>105231</v>
      </c>
      <c r="H232">
        <f>G232-G231</f>
        <v>669</v>
      </c>
      <c r="I232">
        <f>+IFERROR(C232-E232-G232,"")</f>
        <v>21336</v>
      </c>
      <c r="J232">
        <f>+IFERROR(I232-I231,"")</f>
        <v>11</v>
      </c>
      <c r="K232">
        <f>+IFERROR(E232/C232,"")</f>
        <v>2.0379256965944271E-2</v>
      </c>
      <c r="L232">
        <f>+IFERROR(G232/C232,"")</f>
        <v>0.8144814241486068</v>
      </c>
      <c r="M232">
        <f>+IFERROR(I232/C232,"")</f>
        <v>0.16513931888544892</v>
      </c>
      <c r="N232" s="22">
        <f>+IFERROR(D232/C232,"")</f>
        <v>5.301857585139319E-3</v>
      </c>
      <c r="O232">
        <f>+IFERROR(F232/E232,"")</f>
        <v>1.8989745537409798E-3</v>
      </c>
      <c r="P232">
        <f>+IFERROR(H232/G232,"")</f>
        <v>6.3574421985916696E-3</v>
      </c>
      <c r="Q232">
        <f>+IFERROR(J232/I232,"")</f>
        <v>5.1556055493063365E-4</v>
      </c>
      <c r="R232" s="22">
        <f>+IFERROR(C232/3.974,"")</f>
        <v>32511.323603422243</v>
      </c>
      <c r="S232" s="22">
        <f>+IFERROR(E232/3.974,"")</f>
        <v>662.55661801711119</v>
      </c>
      <c r="T232" s="22">
        <f>+IFERROR(G232/3.974,"")</f>
        <v>26479.869149471564</v>
      </c>
      <c r="U232" s="22">
        <f>+IFERROR(I232/3.974,"")</f>
        <v>5368.8978359335679</v>
      </c>
      <c r="V232" s="10">
        <v>627775</v>
      </c>
      <c r="W232">
        <f>V232-V231</f>
        <v>6657</v>
      </c>
      <c r="X232" s="22">
        <f>IFERROR(W232-W231,0)</f>
        <v>214</v>
      </c>
      <c r="Y232" s="35">
        <f>IFERROR(V232/3.974,0)</f>
        <v>157970.55863110215</v>
      </c>
      <c r="Z232" s="10">
        <v>495025</v>
      </c>
      <c r="AA232" s="2">
        <f>Z232-Z231</f>
        <v>5972</v>
      </c>
      <c r="AB232" s="29">
        <f>IFERROR(Z232/V232,0)</f>
        <v>0.78853888734020949</v>
      </c>
      <c r="AC232" s="32">
        <f>IFERROR(AA232-AA231,0)</f>
        <v>178</v>
      </c>
      <c r="AD232">
        <f>V232-Z232</f>
        <v>132750</v>
      </c>
      <c r="AE232" s="1">
        <f>AD232-AD231</f>
        <v>685</v>
      </c>
      <c r="AF232" s="29">
        <f>IFERROR(AD232/V232,0)</f>
        <v>0.21146111265979053</v>
      </c>
      <c r="AG232" s="32">
        <f>IFERROR(AE232-AE231,0)</f>
        <v>36</v>
      </c>
      <c r="AH232" s="34">
        <f>IFERROR(AE232/W232,0)</f>
        <v>0.10289920384557609</v>
      </c>
      <c r="AI232" s="34">
        <f>IFERROR(AD232/3.974,0)</f>
        <v>33404.630095621542</v>
      </c>
      <c r="AJ232" s="10">
        <v>20149</v>
      </c>
      <c r="AK232" s="2">
        <f>AJ232-AJ231</f>
        <v>-15</v>
      </c>
      <c r="AL232" s="2">
        <f>IFERROR(AJ232/AJ231,0)-1</f>
        <v>-7.4390001983737353E-4</v>
      </c>
      <c r="AM232" s="34">
        <f>IFERROR(AJ232/3.974,0)</f>
        <v>5070.2063412179159</v>
      </c>
      <c r="AN232" s="34">
        <f>IFERROR(AJ232/C232," ")</f>
        <v>0.15595201238390094</v>
      </c>
      <c r="AO232" s="10">
        <v>476</v>
      </c>
      <c r="AP232">
        <f>AO232-AO231</f>
        <v>12</v>
      </c>
      <c r="AQ232">
        <f>IFERROR(AO232/AO231,0)-1</f>
        <v>2.5862068965517349E-2</v>
      </c>
      <c r="AR232" s="34">
        <f>IFERROR(AO232/3.974,0)</f>
        <v>119.77856064418721</v>
      </c>
      <c r="AS232" s="10">
        <v>584</v>
      </c>
      <c r="AT232" s="2">
        <f>AS232-AS231</f>
        <v>15</v>
      </c>
      <c r="AU232" s="2">
        <f>IFERROR(AS232/AS231,0)-1</f>
        <v>2.6362038664323295E-2</v>
      </c>
      <c r="AV232" s="34">
        <f>IFERROR(AS232/3.974,0)</f>
        <v>146.95520885757423</v>
      </c>
      <c r="AW232" s="79">
        <f>IFERROR(AS232/C232," ")</f>
        <v>4.5201238390092883E-3</v>
      </c>
      <c r="AX232" s="10">
        <v>128</v>
      </c>
      <c r="AY232">
        <f>AX232-AX231</f>
        <v>0</v>
      </c>
      <c r="AZ232" s="22">
        <f>IFERROR(AX232/AX231,0)-1</f>
        <v>0</v>
      </c>
      <c r="BA232" s="35">
        <f>IFERROR(AX232/3.974,0)</f>
        <v>32.209360845495723</v>
      </c>
      <c r="BB232" s="51">
        <f>IFERROR(AX232/C232," ")</f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>IFERROR(BC232-BC231,0)</f>
        <v>12</v>
      </c>
      <c r="BE232" s="51">
        <f>IFERROR(BC232/BC231,0)-1</f>
        <v>5.6271981242672631E-4</v>
      </c>
      <c r="BF232" s="35">
        <f>IFERROR(BC232/3.974,0)</f>
        <v>5369.1494715651734</v>
      </c>
      <c r="BG232" s="35">
        <f>IFERROR(BC232/C232," ")</f>
        <v>0.16514705882352942</v>
      </c>
      <c r="BH232" s="45">
        <v>21309</v>
      </c>
      <c r="BI232" s="48">
        <f>IFERROR((BH232-BH231), 0)</f>
        <v>182</v>
      </c>
      <c r="BJ232" s="14">
        <v>52481</v>
      </c>
      <c r="BK232" s="48">
        <f>IFERROR((BJ232-BJ231),0)</f>
        <v>246</v>
      </c>
      <c r="BL232" s="14">
        <v>38027</v>
      </c>
      <c r="BM232" s="48">
        <f>IFERROR((BL232-BL231),0)</f>
        <v>169</v>
      </c>
      <c r="BN232" s="14">
        <v>14423</v>
      </c>
      <c r="BO232" s="48">
        <f>IFERROR((BN232-BN231),0)</f>
        <v>74</v>
      </c>
      <c r="BP232" s="14">
        <v>2960</v>
      </c>
      <c r="BQ232" s="48">
        <f>IFERROR((BP232-BP231),0)</f>
        <v>14</v>
      </c>
      <c r="BR232" s="16">
        <v>21</v>
      </c>
      <c r="BS232" s="24">
        <f>IFERROR((BR232-BR231),0)</f>
        <v>0</v>
      </c>
      <c r="BT232" s="16">
        <v>132</v>
      </c>
      <c r="BU232" s="24">
        <f>IFERROR((BT232-BT231),0)</f>
        <v>0</v>
      </c>
      <c r="BV232" s="16">
        <v>546</v>
      </c>
      <c r="BW232" s="24">
        <f>IFERROR((BV232-BV231),0)</f>
        <v>1</v>
      </c>
      <c r="BX232" s="16">
        <v>1269</v>
      </c>
      <c r="BY232" s="24">
        <f>IFERROR((BX232-BX231),0)</f>
        <v>1</v>
      </c>
      <c r="BZ232" s="21">
        <v>665</v>
      </c>
      <c r="CA232" s="27">
        <f>IFERROR((BZ232-BZ231),0)</f>
        <v>3</v>
      </c>
    </row>
    <row r="233" spans="1:79">
      <c r="A233" s="3">
        <v>44130</v>
      </c>
      <c r="B233" s="22">
        <v>44130</v>
      </c>
      <c r="C233" s="10">
        <v>129751</v>
      </c>
      <c r="D233">
        <f>IFERROR(C233-C232,"")</f>
        <v>551</v>
      </c>
      <c r="E233" s="10">
        <v>2638</v>
      </c>
      <c r="F233">
        <f>E233-E232</f>
        <v>5</v>
      </c>
      <c r="G233" s="10">
        <v>105710</v>
      </c>
      <c r="H233">
        <f>G233-G232</f>
        <v>479</v>
      </c>
      <c r="I233">
        <f>+IFERROR(C233-E233-G233,"")</f>
        <v>21403</v>
      </c>
      <c r="J233">
        <f>+IFERROR(I233-I232,"")</f>
        <v>67</v>
      </c>
      <c r="K233">
        <f>+IFERROR(E233/C233,"")</f>
        <v>2.0331249855492443E-2</v>
      </c>
      <c r="L233">
        <f>+IFERROR(G233/C233,"")</f>
        <v>0.8147143374617537</v>
      </c>
      <c r="M233">
        <f>+IFERROR(I233/C233,"")</f>
        <v>0.1649544126827539</v>
      </c>
      <c r="N233" s="22">
        <f>+IFERROR(D233/C233,"")</f>
        <v>4.2465954019622202E-3</v>
      </c>
      <c r="O233">
        <f>+IFERROR(F233/E233,"")</f>
        <v>1.8953752843062926E-3</v>
      </c>
      <c r="P233">
        <f>+IFERROR(H233/G233,"")</f>
        <v>4.5312647810046352E-3</v>
      </c>
      <c r="Q233">
        <f>+IFERROR(J233/I233,"")</f>
        <v>3.1304022800541982E-3</v>
      </c>
      <c r="R233" s="22">
        <f>+IFERROR(C233/3.974,"")</f>
        <v>32649.974836436839</v>
      </c>
      <c r="S233" s="22">
        <f>+IFERROR(E233/3.974,"")</f>
        <v>663.81479617513833</v>
      </c>
      <c r="T233" s="22">
        <f>+IFERROR(G233/3.974,"")</f>
        <v>26600.402617010568</v>
      </c>
      <c r="U233" s="22">
        <f>+IFERROR(I233/3.974,"")</f>
        <v>5385.7574232511324</v>
      </c>
      <c r="V233" s="10">
        <v>631430</v>
      </c>
      <c r="W233">
        <f>V233-V232</f>
        <v>3655</v>
      </c>
      <c r="X233" s="22">
        <f>IFERROR(W233-W232,0)</f>
        <v>-3002</v>
      </c>
      <c r="Y233" s="35">
        <f>IFERROR(V233/3.974,0)</f>
        <v>158890.28686462002</v>
      </c>
      <c r="Z233" s="10">
        <v>498129</v>
      </c>
      <c r="AA233" s="2">
        <f>Z233-Z232</f>
        <v>3104</v>
      </c>
      <c r="AB233" s="29">
        <f>IFERROR(Z233/V233,0)</f>
        <v>0.78889029662828813</v>
      </c>
      <c r="AC233" s="32">
        <f>IFERROR(AA233-AA232,0)</f>
        <v>-2868</v>
      </c>
      <c r="AD233">
        <f>V233-Z233</f>
        <v>133301</v>
      </c>
      <c r="AE233" s="1">
        <f>AD233-AD232</f>
        <v>551</v>
      </c>
      <c r="AF233" s="29">
        <f>IFERROR(AD233/V233,0)</f>
        <v>0.21110970337171184</v>
      </c>
      <c r="AG233" s="32">
        <f>IFERROR(AE233-AE232,0)</f>
        <v>-134</v>
      </c>
      <c r="AH233" s="34">
        <f>IFERROR(AE233/W233,0)</f>
        <v>0.15075239398084817</v>
      </c>
      <c r="AI233" s="34">
        <f>IFERROR(AD233/3.974,0)</f>
        <v>33543.281328636134</v>
      </c>
      <c r="AJ233" s="10">
        <v>20237</v>
      </c>
      <c r="AK233" s="2">
        <f>AJ233-AJ232</f>
        <v>88</v>
      </c>
      <c r="AL233" s="2">
        <f>IFERROR(AJ233/AJ232,0)-1</f>
        <v>4.3674624050822342E-3</v>
      </c>
      <c r="AM233" s="34">
        <f>IFERROR(AJ233/3.974,0)</f>
        <v>5092.3502767991949</v>
      </c>
      <c r="AN233" s="34">
        <f>IFERROR(AJ233/C233," ")</f>
        <v>0.15596796941834745</v>
      </c>
      <c r="AO233" s="10">
        <v>482</v>
      </c>
      <c r="AP233">
        <f>AO233-AO232</f>
        <v>6</v>
      </c>
      <c r="AQ233">
        <f>IFERROR(AO233/AO232,0)-1</f>
        <v>1.2605042016806678E-2</v>
      </c>
      <c r="AR233" s="34">
        <f>IFERROR(AO233/3.974,0)</f>
        <v>121.28837443381983</v>
      </c>
      <c r="AS233" s="10">
        <v>559</v>
      </c>
      <c r="AT233" s="2">
        <f>AS233-AS232</f>
        <v>-25</v>
      </c>
      <c r="AU233" s="2">
        <f>IFERROR(AS233/AS232,0)-1</f>
        <v>-4.2808219178082196E-2</v>
      </c>
      <c r="AV233" s="34">
        <f>IFERROR(AS233/3.974,0)</f>
        <v>140.66431806743833</v>
      </c>
      <c r="AW233" s="79">
        <f>IFERROR(AS233/C233," ")</f>
        <v>4.3082519595224701E-3</v>
      </c>
      <c r="AX233" s="10">
        <v>125</v>
      </c>
      <c r="AY233">
        <f>AX233-AX232</f>
        <v>-3</v>
      </c>
      <c r="AZ233" s="22">
        <f>IFERROR(AX233/AX232,0)-1</f>
        <v>-2.34375E-2</v>
      </c>
      <c r="BA233" s="35">
        <f>IFERROR(AX233/3.974,0)</f>
        <v>31.454453950679415</v>
      </c>
      <c r="BB233" s="51">
        <f>IFERROR(AX233/C233," ")</f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>IFERROR(BC233-BC232,0)</f>
        <v>66</v>
      </c>
      <c r="BE233" s="51">
        <f>IFERROR(BC233/BC232,0)-1</f>
        <v>3.093218353095617E-3</v>
      </c>
      <c r="BF233" s="35">
        <f>IFERROR(BC233/3.974,0)</f>
        <v>5385.7574232511324</v>
      </c>
      <c r="BG233" s="35">
        <f>IFERROR(BC233/C233," ")</f>
        <v>0.1649544126827539</v>
      </c>
      <c r="BH233" s="45">
        <v>21336</v>
      </c>
      <c r="BI233" s="48">
        <f>IFERROR((BH233-BH232), 0)</f>
        <v>27</v>
      </c>
      <c r="BJ233" s="14">
        <v>52797</v>
      </c>
      <c r="BK233" s="48">
        <f>IFERROR((BJ233-BJ232),0)</f>
        <v>316</v>
      </c>
      <c r="BL233" s="14">
        <v>38156</v>
      </c>
      <c r="BM233" s="48">
        <f>IFERROR((BL233-BL232),0)</f>
        <v>129</v>
      </c>
      <c r="BN233" s="14">
        <v>14490</v>
      </c>
      <c r="BO233" s="48">
        <f>IFERROR((BN233-BN232),0)</f>
        <v>67</v>
      </c>
      <c r="BP233" s="14">
        <v>2972</v>
      </c>
      <c r="BQ233" s="48">
        <f>IFERROR((BP233-BP232),0)</f>
        <v>12</v>
      </c>
      <c r="BR233" s="16">
        <v>21</v>
      </c>
      <c r="BS233" s="24">
        <f>IFERROR((BR233-BR232),0)</f>
        <v>0</v>
      </c>
      <c r="BT233" s="16">
        <v>132</v>
      </c>
      <c r="BU233" s="24">
        <f>IFERROR((BT233-BT232),0)</f>
        <v>0</v>
      </c>
      <c r="BV233" s="16">
        <v>546</v>
      </c>
      <c r="BW233" s="24">
        <f>IFERROR((BV233-BV232),0)</f>
        <v>0</v>
      </c>
      <c r="BX233" s="16">
        <v>1272</v>
      </c>
      <c r="BY233" s="24">
        <f>IFERROR((BX233-BX232),0)</f>
        <v>3</v>
      </c>
      <c r="BZ233" s="21">
        <v>667</v>
      </c>
      <c r="CA233" s="27">
        <f>IFERROR((BZ233-BZ232),0)</f>
        <v>2</v>
      </c>
    </row>
    <row r="234" spans="1:79">
      <c r="A234" s="3">
        <v>44131</v>
      </c>
      <c r="B234" s="22">
        <v>44131</v>
      </c>
      <c r="C234" s="10">
        <v>130422</v>
      </c>
      <c r="D234">
        <f>IFERROR(C234-C233,"")</f>
        <v>671</v>
      </c>
      <c r="E234" s="10">
        <v>2650</v>
      </c>
      <c r="F234">
        <f>E234-E233</f>
        <v>12</v>
      </c>
      <c r="G234" s="10">
        <v>106440</v>
      </c>
      <c r="H234">
        <f>G234-G233</f>
        <v>730</v>
      </c>
      <c r="I234">
        <f>+IFERROR(C234-E234-G234,"")</f>
        <v>21332</v>
      </c>
      <c r="J234">
        <f>+IFERROR(I234-I233,"")</f>
        <v>-71</v>
      </c>
      <c r="K234">
        <f>+IFERROR(E234/C234,"")</f>
        <v>2.0318657895140389E-2</v>
      </c>
      <c r="L234">
        <f>+IFERROR(G234/C234,"")</f>
        <v>0.81611997975801631</v>
      </c>
      <c r="M234">
        <f>+IFERROR(I234/C234,"")</f>
        <v>0.16356136234684332</v>
      </c>
      <c r="N234" s="22">
        <f>+IFERROR(D234/C234,"")</f>
        <v>5.1448375274110196E-3</v>
      </c>
      <c r="O234">
        <f>+IFERROR(F234/E234,"")</f>
        <v>4.528301886792453E-3</v>
      </c>
      <c r="P234">
        <f>+IFERROR(H234/G234,"")</f>
        <v>6.8583239383690339E-3</v>
      </c>
      <c r="Q234">
        <f>+IFERROR(J234/I234,"")</f>
        <v>-3.3283330208138009E-3</v>
      </c>
      <c r="R234" s="22">
        <f>+IFERROR(C234/3.974,"")</f>
        <v>32818.822345244087</v>
      </c>
      <c r="S234" s="22">
        <f>+IFERROR(E234/3.974,"")</f>
        <v>666.83442375440359</v>
      </c>
      <c r="T234" s="22">
        <f>+IFERROR(G234/3.974,"")</f>
        <v>26784.096628082534</v>
      </c>
      <c r="U234" s="22">
        <f>+IFERROR(I234/3.974,"")</f>
        <v>5367.8912934071459</v>
      </c>
      <c r="V234" s="10">
        <v>638429</v>
      </c>
      <c r="W234">
        <f>V234-V233</f>
        <v>6999</v>
      </c>
      <c r="X234" s="22">
        <f>IFERROR(W234-W233,0)</f>
        <v>3344</v>
      </c>
      <c r="Y234" s="35">
        <f>IFERROR(V234/3.974,0)</f>
        <v>160651.48465022646</v>
      </c>
      <c r="Z234" s="10">
        <v>504457</v>
      </c>
      <c r="AA234" s="22">
        <f>Z234-Z233</f>
        <v>6328</v>
      </c>
      <c r="AB234" s="28">
        <f>IFERROR(Z234/V234,0)</f>
        <v>0.7901536427699869</v>
      </c>
      <c r="AC234" s="31">
        <f>IFERROR(AA234-AA233,0)</f>
        <v>3224</v>
      </c>
      <c r="AD234">
        <f>V234-Z234</f>
        <v>133972</v>
      </c>
      <c r="AE234">
        <f>AD234-AD233</f>
        <v>671</v>
      </c>
      <c r="AF234" s="28">
        <f>IFERROR(AD234/V234,0)</f>
        <v>0.20984635723001305</v>
      </c>
      <c r="AG234" s="31">
        <f>IFERROR(AE234-AE233,0)</f>
        <v>120</v>
      </c>
      <c r="AH234" s="35">
        <f>IFERROR(AE234/W234,0)</f>
        <v>9.5870838691241606E-2</v>
      </c>
      <c r="AI234" s="35">
        <f>IFERROR(AD234/3.974,0)</f>
        <v>33712.128837443379</v>
      </c>
      <c r="AJ234" s="10">
        <v>20187</v>
      </c>
      <c r="AK234" s="22">
        <f>AJ234-AJ233</f>
        <v>-50</v>
      </c>
      <c r="AL234" s="22">
        <f>IFERROR(AJ234/AJ233,0)-1</f>
        <v>-2.4707219449523476E-3</v>
      </c>
      <c r="AM234" s="35">
        <f>IFERROR(AJ234/3.974,0)</f>
        <v>5079.7684952189229</v>
      </c>
      <c r="AN234" s="35">
        <f>IFERROR(AJ234/C234," ")</f>
        <v>0.15478216865252795</v>
      </c>
      <c r="AO234" s="10">
        <v>463</v>
      </c>
      <c r="AP234">
        <f>AO234-AO233</f>
        <v>-19</v>
      </c>
      <c r="AQ234">
        <f>IFERROR(AO234/AO233,0)-1</f>
        <v>-3.9419087136929432E-2</v>
      </c>
      <c r="AR234" s="35">
        <f>IFERROR(AO234/3.974,0)</f>
        <v>116.50729743331655</v>
      </c>
      <c r="AS234" s="10">
        <v>561</v>
      </c>
      <c r="AT234" s="22">
        <f>AS234-AS233</f>
        <v>2</v>
      </c>
      <c r="AU234" s="22">
        <f>IFERROR(AS234/AS233,0)-1</f>
        <v>3.5778175313059268E-3</v>
      </c>
      <c r="AV234" s="35">
        <f>IFERROR(AS234/3.974,0)</f>
        <v>141.16758933064921</v>
      </c>
      <c r="AW234" s="51">
        <f>IFERROR(AS234/C234," ")</f>
        <v>4.3014215393108526E-3</v>
      </c>
      <c r="AX234" s="10">
        <v>121</v>
      </c>
      <c r="AY234">
        <f>AX234-AX233</f>
        <v>-4</v>
      </c>
      <c r="AZ234" s="22">
        <f>IFERROR(AX234/AX233,0)-1</f>
        <v>-3.2000000000000028E-2</v>
      </c>
      <c r="BA234" s="35">
        <f>IFERROR(AX234/3.974,0)</f>
        <v>30.447911424257672</v>
      </c>
      <c r="BB234" s="51">
        <f>IFERROR(AX234/C234," ")</f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>IFERROR(BC234-BC233,0)</f>
        <v>-71</v>
      </c>
      <c r="BE234" s="51">
        <f>IFERROR(BC234/BC233,0)-1</f>
        <v>-3.317291968415681E-3</v>
      </c>
      <c r="BF234" s="35">
        <f>IFERROR(BC234/3.974,0)</f>
        <v>5367.8912934071459</v>
      </c>
      <c r="BG234" s="35">
        <f>IFERROR(BC234/C234," ")</f>
        <v>0.16356136234684332</v>
      </c>
      <c r="BH234" s="45">
        <v>21479</v>
      </c>
      <c r="BI234" s="48">
        <f>IFERROR((BH234-BH233), 0)</f>
        <v>143</v>
      </c>
      <c r="BJ234" s="14">
        <v>53047</v>
      </c>
      <c r="BK234" s="48">
        <f>IFERROR((BJ234-BJ233),0)</f>
        <v>250</v>
      </c>
      <c r="BL234" s="14">
        <v>38341</v>
      </c>
      <c r="BM234" s="48">
        <f>IFERROR((BL234-BL233),0)</f>
        <v>185</v>
      </c>
      <c r="BN234" s="14">
        <v>14567</v>
      </c>
      <c r="BO234" s="48">
        <f>IFERROR((BN234-BN233),0)</f>
        <v>77</v>
      </c>
      <c r="BP234" s="14">
        <v>2988</v>
      </c>
      <c r="BQ234" s="48">
        <f>IFERROR((BP234-BP233),0)</f>
        <v>16</v>
      </c>
      <c r="BR234" s="57">
        <v>21</v>
      </c>
      <c r="BS234" s="53">
        <f>IFERROR((BR234-BR233),0)</f>
        <v>0</v>
      </c>
      <c r="BT234" s="57">
        <v>132</v>
      </c>
      <c r="BU234" s="53">
        <f>IFERROR((BT234-BT233),0)</f>
        <v>0</v>
      </c>
      <c r="BV234" s="57">
        <v>549</v>
      </c>
      <c r="BW234" s="53">
        <f>IFERROR((BV234-BV233),0)</f>
        <v>3</v>
      </c>
      <c r="BX234" s="57">
        <v>1276</v>
      </c>
      <c r="BY234" s="53">
        <f>IFERROR((BX234-BX233),0)</f>
        <v>4</v>
      </c>
      <c r="BZ234" s="21">
        <v>672</v>
      </c>
      <c r="CA234" s="27">
        <f>IFERROR((BZ234-BZ233),0)</f>
        <v>5</v>
      </c>
    </row>
    <row r="235" spans="1:79">
      <c r="A235" s="3">
        <v>44132</v>
      </c>
      <c r="B235" s="22">
        <v>44132</v>
      </c>
      <c r="C235" s="10">
        <v>131247</v>
      </c>
      <c r="D235">
        <f>IFERROR(C235-C234,"")</f>
        <v>825</v>
      </c>
      <c r="E235" s="10">
        <v>2663</v>
      </c>
      <c r="F235">
        <f>E235-E234</f>
        <v>13</v>
      </c>
      <c r="G235" s="10">
        <v>107391</v>
      </c>
      <c r="H235">
        <f>G235-G234</f>
        <v>951</v>
      </c>
      <c r="I235">
        <f>+IFERROR(C235-E235-G235,"")</f>
        <v>21193</v>
      </c>
      <c r="J235">
        <f>+IFERROR(I235-I234,"")</f>
        <v>-139</v>
      </c>
      <c r="K235">
        <f>+IFERROR(E235/C235,"")</f>
        <v>2.0289987580668512E-2</v>
      </c>
      <c r="L235">
        <f>+IFERROR(G235/C235,"")</f>
        <v>0.81823584539075178</v>
      </c>
      <c r="M235">
        <f>+IFERROR(I235/C235,"")</f>
        <v>0.1614741670285797</v>
      </c>
      <c r="N235" s="22">
        <f>+IFERROR(D235/C235,"")</f>
        <v>6.2858579624677138E-3</v>
      </c>
      <c r="O235">
        <f>+IFERROR(F235/E235,"")</f>
        <v>4.8817123544874202E-3</v>
      </c>
      <c r="P235">
        <f>+IFERROR(H235/G235,"")</f>
        <v>8.8554906835768363E-3</v>
      </c>
      <c r="Q235">
        <f>+IFERROR(J235/I235,"")</f>
        <v>-6.5587694049922141E-3</v>
      </c>
      <c r="R235" s="22">
        <f>+IFERROR(C235/3.974,"")</f>
        <v>33026.421741318569</v>
      </c>
      <c r="S235" s="22">
        <f>+IFERROR(E235/3.974,"")</f>
        <v>670.10568696527423</v>
      </c>
      <c r="T235" s="22">
        <f>+IFERROR(G235/3.974,"")</f>
        <v>27023.402113739303</v>
      </c>
      <c r="U235" s="22">
        <f>+IFERROR(I235/3.974,"")</f>
        <v>5332.9139406139902</v>
      </c>
      <c r="V235" s="10">
        <v>646325</v>
      </c>
      <c r="W235">
        <f>V235-V234</f>
        <v>7896</v>
      </c>
      <c r="X235" s="22">
        <f>IFERROR(W235-W234,0)</f>
        <v>897</v>
      </c>
      <c r="Y235" s="35">
        <f>IFERROR(V235/3.974,0)</f>
        <v>162638.39959738299</v>
      </c>
      <c r="Z235" s="10">
        <v>511528</v>
      </c>
      <c r="AA235" s="2">
        <f>Z235-Z234</f>
        <v>7071</v>
      </c>
      <c r="AB235" s="29">
        <f>IFERROR(Z235/V235,0)</f>
        <v>0.791440838587398</v>
      </c>
      <c r="AC235" s="32">
        <f>IFERROR(AA235-AA234,0)</f>
        <v>743</v>
      </c>
      <c r="AD235">
        <f>V235-Z235</f>
        <v>134797</v>
      </c>
      <c r="AE235" s="1">
        <f>AD235-AD234</f>
        <v>825</v>
      </c>
      <c r="AF235" s="29">
        <f>IFERROR(AD235/V235,0)</f>
        <v>0.20855916141260203</v>
      </c>
      <c r="AG235" s="32">
        <f>IFERROR(AE235-AE234,0)</f>
        <v>154</v>
      </c>
      <c r="AH235" s="34">
        <f>IFERROR(AE235/W235,0)</f>
        <v>0.10448328267477204</v>
      </c>
      <c r="AI235" s="34">
        <f>IFERROR(AD235/3.974,0)</f>
        <v>33919.728233517868</v>
      </c>
      <c r="AJ235" s="10">
        <v>20043</v>
      </c>
      <c r="AK235" s="2">
        <f>AJ235-AJ234</f>
        <v>-144</v>
      </c>
      <c r="AL235" s="2">
        <f>IFERROR(AJ235/AJ234,0)-1</f>
        <v>-7.1333036112349868E-3</v>
      </c>
      <c r="AM235" s="34">
        <f>IFERROR(AJ235/3.974,0)</f>
        <v>5043.5329642677398</v>
      </c>
      <c r="AN235" s="34">
        <f>IFERROR(AJ235/C235," ")</f>
        <v>0.15271206198998835</v>
      </c>
      <c r="AO235" s="10">
        <v>477</v>
      </c>
      <c r="AP235">
        <f>AO235-AO234</f>
        <v>14</v>
      </c>
      <c r="AQ235">
        <f>IFERROR(AO235/AO234,0)-1</f>
        <v>3.0237580993520474E-2</v>
      </c>
      <c r="AR235" s="34">
        <f>IFERROR(AO235/3.974,0)</f>
        <v>120.03019627579265</v>
      </c>
      <c r="AS235" s="10">
        <v>554</v>
      </c>
      <c r="AT235" s="2">
        <f>AS235-AS234</f>
        <v>-7</v>
      </c>
      <c r="AU235" s="2">
        <f>IFERROR(AS235/AS234,0)-1</f>
        <v>-1.2477718360071277E-2</v>
      </c>
      <c r="AV235" s="34">
        <f>IFERROR(AS235/3.974,0)</f>
        <v>139.40613990941117</v>
      </c>
      <c r="AW235" s="79">
        <f>IFERROR(AS235/C235," ")</f>
        <v>4.2210488620692283E-3</v>
      </c>
      <c r="AX235" s="10">
        <v>119</v>
      </c>
      <c r="AY235">
        <f>AX235-AX234</f>
        <v>-2</v>
      </c>
      <c r="AZ235" s="22">
        <f>IFERROR(AX235/AX234,0)-1</f>
        <v>-1.6528925619834656E-2</v>
      </c>
      <c r="BA235" s="35">
        <f>IFERROR(AX235/3.974,0)</f>
        <v>29.944640161046802</v>
      </c>
      <c r="BB235" s="51">
        <f>IFERROR(AX235/C235," ")</f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>IFERROR(BC235-BC234,0)</f>
        <v>-139</v>
      </c>
      <c r="BE235" s="51">
        <f>IFERROR(BC235/BC234,0)-1</f>
        <v>-6.5160322520158021E-3</v>
      </c>
      <c r="BF235" s="35">
        <f>IFERROR(BC235/3.974,0)</f>
        <v>5332.9139406139902</v>
      </c>
      <c r="BG235" s="35">
        <f>IFERROR(BC235/C235," ")</f>
        <v>0.1614741670285797</v>
      </c>
      <c r="BH235" s="45">
        <v>21642</v>
      </c>
      <c r="BI235" s="48">
        <f>IFERROR((BH235-BH234), 0)</f>
        <v>163</v>
      </c>
      <c r="BJ235" s="14">
        <v>53369</v>
      </c>
      <c r="BK235" s="48">
        <f>IFERROR((BJ235-BJ234),0)</f>
        <v>322</v>
      </c>
      <c r="BL235" s="14">
        <v>38576</v>
      </c>
      <c r="BM235" s="48">
        <f>IFERROR((BL235-BL234),0)</f>
        <v>235</v>
      </c>
      <c r="BN235" s="14">
        <v>14655</v>
      </c>
      <c r="BO235" s="48">
        <f>IFERROR((BN235-BN234),0)</f>
        <v>88</v>
      </c>
      <c r="BP235" s="14">
        <v>3005</v>
      </c>
      <c r="BQ235" s="48">
        <f>IFERROR((BP235-BP234),0)</f>
        <v>17</v>
      </c>
      <c r="BR235" s="16">
        <v>21</v>
      </c>
      <c r="BS235" s="24">
        <f>IFERROR((BR235-BR234),0)</f>
        <v>0</v>
      </c>
      <c r="BT235" s="16">
        <v>133</v>
      </c>
      <c r="BU235" s="24">
        <f>IFERROR((BT235-BT234),0)</f>
        <v>1</v>
      </c>
      <c r="BV235" s="16">
        <v>555</v>
      </c>
      <c r="BW235" s="24">
        <f>IFERROR((BV235-BV234),0)</f>
        <v>6</v>
      </c>
      <c r="BX235" s="16">
        <v>1281</v>
      </c>
      <c r="BY235" s="24">
        <f>IFERROR((BX235-BX234),0)</f>
        <v>5</v>
      </c>
      <c r="BZ235" s="21">
        <v>673</v>
      </c>
      <c r="CA235" s="27">
        <f>IFERROR((BZ235-BZ234),0)</f>
        <v>1</v>
      </c>
    </row>
    <row r="236" spans="1:79">
      <c r="A236" s="3">
        <v>44133</v>
      </c>
      <c r="B236" s="22">
        <v>44133</v>
      </c>
      <c r="C236" s="10">
        <v>132045</v>
      </c>
      <c r="D236">
        <f>IFERROR(C236-C235,"")</f>
        <v>798</v>
      </c>
      <c r="E236" s="10">
        <v>2678</v>
      </c>
      <c r="F236">
        <f>E236-E235</f>
        <v>15</v>
      </c>
      <c r="G236" s="10">
        <v>108342</v>
      </c>
      <c r="H236">
        <f>G236-G235</f>
        <v>951</v>
      </c>
      <c r="I236">
        <f>+IFERROR(C236-E236-G236,"")</f>
        <v>21025</v>
      </c>
      <c r="J236">
        <f>+IFERROR(I236-I235,"")</f>
        <v>-168</v>
      </c>
      <c r="K236">
        <f>+IFERROR(E236/C236,"")</f>
        <v>2.0280964822598356E-2</v>
      </c>
      <c r="L236">
        <f>+IFERROR(G236/C236,"")</f>
        <v>0.82049301374531414</v>
      </c>
      <c r="M236">
        <f>+IFERROR(I236/C236,"")</f>
        <v>0.15922602143208756</v>
      </c>
      <c r="N236" s="22">
        <f>+IFERROR(D236/C236,"")</f>
        <v>6.0433942973986141E-3</v>
      </c>
      <c r="O236">
        <f>+IFERROR(F236/E236,"")</f>
        <v>5.6011949215832709E-3</v>
      </c>
      <c r="P236">
        <f>+IFERROR(H236/G236,"")</f>
        <v>8.7777593177161203E-3</v>
      </c>
      <c r="Q236">
        <f>+IFERROR(J236/I236,"")</f>
        <v>-7.9904875148632572E-3</v>
      </c>
      <c r="R236" s="22">
        <f>+IFERROR(C236/3.974,"")</f>
        <v>33227.226975339705</v>
      </c>
      <c r="S236" s="22">
        <f>+IFERROR(E236/3.974,"")</f>
        <v>673.88022143935575</v>
      </c>
      <c r="T236" s="22">
        <f>+IFERROR(G236/3.974,"")</f>
        <v>27262.707599396072</v>
      </c>
      <c r="U236" s="22">
        <f>+IFERROR(I236/3.974,"")</f>
        <v>5290.6391545042779</v>
      </c>
      <c r="V236" s="10">
        <v>654264</v>
      </c>
      <c r="W236">
        <f>V236-V235</f>
        <v>7939</v>
      </c>
      <c r="X236" s="22">
        <f>IFERROR(W236-W235,0)</f>
        <v>43</v>
      </c>
      <c r="Y236" s="35">
        <f>IFERROR(V236/3.974,0)</f>
        <v>164636.13487669855</v>
      </c>
      <c r="Z236" s="10">
        <v>518669</v>
      </c>
      <c r="AA236" s="2">
        <f>Z236-Z235</f>
        <v>7141</v>
      </c>
      <c r="AB236" s="29">
        <f>IFERROR(Z236/V236,0)</f>
        <v>0.79275185552009586</v>
      </c>
      <c r="AC236" s="32">
        <f>IFERROR(AA236-AA235,0)</f>
        <v>70</v>
      </c>
      <c r="AD236">
        <f>V236-Z236</f>
        <v>135595</v>
      </c>
      <c r="AE236" s="1">
        <f>AD236-AD235</f>
        <v>798</v>
      </c>
      <c r="AF236" s="29">
        <f>IFERROR(AD236/V236,0)</f>
        <v>0.20724814447990414</v>
      </c>
      <c r="AG236" s="32">
        <f>IFERROR(AE236-AE235,0)</f>
        <v>-27</v>
      </c>
      <c r="AH236" s="34">
        <f>IFERROR(AE236/W236,0)</f>
        <v>0.1005164378385187</v>
      </c>
      <c r="AI236" s="34">
        <f>IFERROR(AD236/3.974,0)</f>
        <v>34120.533467539004</v>
      </c>
      <c r="AJ236" s="10">
        <v>19854</v>
      </c>
      <c r="AK236" s="2">
        <f>AJ236-AJ235</f>
        <v>-189</v>
      </c>
      <c r="AL236" s="2">
        <f>IFERROR(AJ236/AJ235,0)-1</f>
        <v>-9.4297260889087964E-3</v>
      </c>
      <c r="AM236" s="34">
        <f>IFERROR(AJ236/3.974,0)</f>
        <v>4995.973829894313</v>
      </c>
      <c r="AN236" s="34">
        <f>IFERROR(AJ236/C236," ")</f>
        <v>0.15035783255708282</v>
      </c>
      <c r="AO236" s="10">
        <v>505</v>
      </c>
      <c r="AP236">
        <f>AO236-AO235</f>
        <v>28</v>
      </c>
      <c r="AQ236">
        <f>IFERROR(AO236/AO235,0)-1</f>
        <v>5.8700209643605783E-2</v>
      </c>
      <c r="AR236" s="34">
        <f>IFERROR(AO236/3.974,0)</f>
        <v>127.07599396074484</v>
      </c>
      <c r="AS236" s="10">
        <v>547</v>
      </c>
      <c r="AT236" s="2">
        <f>AS236-AS235</f>
        <v>-7</v>
      </c>
      <c r="AU236" s="2">
        <f>IFERROR(AS236/AS235,0)-1</f>
        <v>-1.2635379061371799E-2</v>
      </c>
      <c r="AV236" s="34">
        <f>IFERROR(AS236/3.974,0)</f>
        <v>137.64469048817313</v>
      </c>
      <c r="AW236" s="79">
        <f>IFERROR(AS236/C236," ")</f>
        <v>4.1425271687682234E-3</v>
      </c>
      <c r="AX236" s="10">
        <v>119</v>
      </c>
      <c r="AY236">
        <f>AX236-AX235</f>
        <v>0</v>
      </c>
      <c r="AZ236" s="22">
        <f>IFERROR(AX236/AX235,0)-1</f>
        <v>0</v>
      </c>
      <c r="BA236" s="35">
        <f>IFERROR(AX236/3.974,0)</f>
        <v>29.944640161046802</v>
      </c>
      <c r="BB236" s="51">
        <f>IFERROR(AX236/C236," ")</f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>IFERROR(BC236-BC235,0)</f>
        <v>-168</v>
      </c>
      <c r="BE236" s="51">
        <f>IFERROR(BC236/BC235,0)-1</f>
        <v>-7.9271457556739922E-3</v>
      </c>
      <c r="BF236" s="35">
        <f>IFERROR(BC236/3.974,0)</f>
        <v>5290.6391545042779</v>
      </c>
      <c r="BG236" s="35">
        <f>IFERROR(BC236/C236," ")</f>
        <v>0.15922602143208756</v>
      </c>
      <c r="BH236" s="45">
        <v>21777</v>
      </c>
      <c r="BI236" s="48">
        <f>IFERROR((BH236-BH235), 0)</f>
        <v>135</v>
      </c>
      <c r="BJ236" s="14">
        <v>53697</v>
      </c>
      <c r="BK236" s="48">
        <f>IFERROR((BJ236-BJ235),0)</f>
        <v>328</v>
      </c>
      <c r="BL236" s="14">
        <v>38803</v>
      </c>
      <c r="BM236" s="48">
        <f>IFERROR((BL236-BL235),0)</f>
        <v>227</v>
      </c>
      <c r="BN236" s="14">
        <v>14740</v>
      </c>
      <c r="BO236" s="48">
        <f>IFERROR((BN236-BN235),0)</f>
        <v>85</v>
      </c>
      <c r="BP236" s="14">
        <v>3028</v>
      </c>
      <c r="BQ236" s="48">
        <f>IFERROR((BP236-BP235),0)</f>
        <v>23</v>
      </c>
      <c r="BR236" s="16">
        <v>21</v>
      </c>
      <c r="BS236" s="24">
        <f>IFERROR((BR236-BR235),0)</f>
        <v>0</v>
      </c>
      <c r="BT236" s="16">
        <v>133</v>
      </c>
      <c r="BU236" s="24">
        <f>IFERROR((BT236-BT235),0)</f>
        <v>0</v>
      </c>
      <c r="BV236" s="16">
        <v>557</v>
      </c>
      <c r="BW236" s="24">
        <f>IFERROR((BV236-BV235),0)</f>
        <v>2</v>
      </c>
      <c r="BX236" s="16">
        <v>1291</v>
      </c>
      <c r="BY236" s="24">
        <f>IFERROR((BX236-BX235),0)</f>
        <v>10</v>
      </c>
      <c r="BZ236" s="21">
        <v>676</v>
      </c>
      <c r="CA236" s="27">
        <f>IFERROR((BZ236-BZ235),0)</f>
        <v>3</v>
      </c>
    </row>
    <row r="237" spans="1:79">
      <c r="A237" s="3">
        <v>44134</v>
      </c>
      <c r="B237" s="22">
        <v>44134</v>
      </c>
      <c r="C237" s="10">
        <v>132867</v>
      </c>
      <c r="D237">
        <f>IFERROR(C237-C236,"")</f>
        <v>822</v>
      </c>
      <c r="E237" s="10">
        <v>2688</v>
      </c>
      <c r="F237">
        <f>E237-E236</f>
        <v>10</v>
      </c>
      <c r="G237" s="10">
        <v>109369</v>
      </c>
      <c r="H237">
        <f>G237-G236</f>
        <v>1027</v>
      </c>
      <c r="I237">
        <f>+IFERROR(C237-E237-G237,"")</f>
        <v>20810</v>
      </c>
      <c r="J237">
        <f>+IFERROR(I237-I236,"")</f>
        <v>-215</v>
      </c>
      <c r="K237">
        <f>+IFERROR(E237/C237,"")</f>
        <v>2.0230757072862336E-2</v>
      </c>
      <c r="L237">
        <f>+IFERROR(G237/C237,"")</f>
        <v>0.82314645472540204</v>
      </c>
      <c r="M237">
        <f>+IFERROR(I237/C237,"")</f>
        <v>0.15662278820173556</v>
      </c>
      <c r="N237" s="22">
        <f>+IFERROR(D237/C237,"")</f>
        <v>6.1866377655851344E-3</v>
      </c>
      <c r="O237">
        <f>+IFERROR(F237/E237,"")</f>
        <v>3.720238095238095E-3</v>
      </c>
      <c r="P237">
        <f>+IFERROR(H237/G237,"")</f>
        <v>9.3902294068703204E-3</v>
      </c>
      <c r="Q237">
        <f>+IFERROR(J237/I237,"")</f>
        <v>-1.0331571359923113E-2</v>
      </c>
      <c r="R237" s="22">
        <f>+IFERROR(C237/3.974,"")</f>
        <v>33434.071464519373</v>
      </c>
      <c r="S237" s="22">
        <f>+IFERROR(E237/3.974,"")</f>
        <v>676.39657775541014</v>
      </c>
      <c r="T237" s="22">
        <f>+IFERROR(G237/3.974,"")</f>
        <v>27521.137393054854</v>
      </c>
      <c r="U237" s="22">
        <f>+IFERROR(I237/3.974,"")</f>
        <v>5236.5374937091092</v>
      </c>
      <c r="V237" s="10">
        <v>662367</v>
      </c>
      <c r="W237">
        <f>V237-V236</f>
        <v>8103</v>
      </c>
      <c r="X237" s="22">
        <f>IFERROR(W237-W236,0)</f>
        <v>164</v>
      </c>
      <c r="Y237" s="35">
        <f>IFERROR(V237/3.974,0)</f>
        <v>166675.13839959737</v>
      </c>
      <c r="Z237" s="10">
        <v>525950</v>
      </c>
      <c r="AA237" s="2">
        <f>Z237-Z236</f>
        <v>7281</v>
      </c>
      <c r="AB237" s="29">
        <f>IFERROR(Z237/V237,0)</f>
        <v>0.79404620097317646</v>
      </c>
      <c r="AC237" s="32">
        <f>IFERROR(AA237-AA236,0)</f>
        <v>140</v>
      </c>
      <c r="AD237">
        <f>V237-Z237</f>
        <v>136417</v>
      </c>
      <c r="AE237" s="1">
        <f>AD237-AD236</f>
        <v>822</v>
      </c>
      <c r="AF237" s="29">
        <f>IFERROR(AD237/V237,0)</f>
        <v>0.20595379902682351</v>
      </c>
      <c r="AG237" s="32">
        <f>IFERROR(AE237-AE236,0)</f>
        <v>24</v>
      </c>
      <c r="AH237" s="34">
        <f>IFERROR(AE237/W237,0)</f>
        <v>0.10144390966308775</v>
      </c>
      <c r="AI237" s="34">
        <f>IFERROR(AD237/3.974,0)</f>
        <v>34327.377956718672</v>
      </c>
      <c r="AJ237" s="10">
        <v>19655</v>
      </c>
      <c r="AK237" s="2">
        <f>AJ237-AJ236</f>
        <v>-199</v>
      </c>
      <c r="AL237" s="2">
        <f>IFERROR(AJ237/AJ236,0)-1</f>
        <v>-1.0023169134683152E-2</v>
      </c>
      <c r="AM237" s="34">
        <f>IFERROR(AJ237/3.974,0)</f>
        <v>4945.8983392048312</v>
      </c>
      <c r="AN237" s="34">
        <f>IFERROR(AJ237/C237," ")</f>
        <v>0.14792988477199004</v>
      </c>
      <c r="AO237" s="10">
        <v>509</v>
      </c>
      <c r="AP237">
        <f>AO237-AO236</f>
        <v>4</v>
      </c>
      <c r="AQ237">
        <f>IFERROR(AO237/AO236,0)-1</f>
        <v>7.9207920792079278E-3</v>
      </c>
      <c r="AR237" s="34">
        <f>IFERROR(AO237/3.974,0)</f>
        <v>128.08253648716658</v>
      </c>
      <c r="AS237" s="10">
        <v>535</v>
      </c>
      <c r="AT237" s="2">
        <f>AS237-AS236</f>
        <v>-12</v>
      </c>
      <c r="AU237" s="2">
        <f>IFERROR(AS237/AS236,0)-1</f>
        <v>-2.1937842778793404E-2</v>
      </c>
      <c r="AV237" s="34">
        <f>IFERROR(AS237/3.974,0)</f>
        <v>134.62506290890789</v>
      </c>
      <c r="AW237" s="79">
        <f>IFERROR(AS237/C237," ")</f>
        <v>4.0265829739513951E-3</v>
      </c>
      <c r="AX237" s="10">
        <v>111</v>
      </c>
      <c r="AY237">
        <f>AX237-AX236</f>
        <v>-8</v>
      </c>
      <c r="AZ237" s="22">
        <f>IFERROR(AX237/AX236,0)-1</f>
        <v>-6.7226890756302504E-2</v>
      </c>
      <c r="BA237" s="35">
        <f>IFERROR(AX237/3.974,0)</f>
        <v>27.93155510820332</v>
      </c>
      <c r="BB237" s="51">
        <f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>IFERROR(BC237-BC236,0)</f>
        <v>-215</v>
      </c>
      <c r="BE237" s="51">
        <f>IFERROR(BC237/BC236,0)-1</f>
        <v>-1.0225921521997638E-2</v>
      </c>
      <c r="BF237" s="35">
        <f>IFERROR(BC237/3.974,0)</f>
        <v>5236.5374937091092</v>
      </c>
      <c r="BG237" s="35">
        <f>IFERROR(BC237/C237," ")</f>
        <v>0.15662278820173556</v>
      </c>
      <c r="BH237" s="45">
        <v>21947</v>
      </c>
      <c r="BI237" s="48">
        <f>IFERROR((BH237-BH236), 0)</f>
        <v>170</v>
      </c>
      <c r="BJ237" s="14">
        <v>54028</v>
      </c>
      <c r="BK237" s="48">
        <f>IFERROR((BJ237-BJ236),0)</f>
        <v>331</v>
      </c>
      <c r="BL237" s="14">
        <v>39016</v>
      </c>
      <c r="BM237" s="48">
        <f>IFERROR((BL237-BL236),0)</f>
        <v>213</v>
      </c>
      <c r="BN237" s="14">
        <v>14830</v>
      </c>
      <c r="BO237" s="48">
        <f>IFERROR((BN237-BN236),0)</f>
        <v>90</v>
      </c>
      <c r="BP237" s="14">
        <v>3046</v>
      </c>
      <c r="BQ237" s="48">
        <f>IFERROR((BP237-BP236),0)</f>
        <v>18</v>
      </c>
      <c r="BR237" s="16">
        <v>21</v>
      </c>
      <c r="BS237" s="24">
        <f>IFERROR((BR237-BR236),0)</f>
        <v>0</v>
      </c>
      <c r="BT237" s="16">
        <v>134</v>
      </c>
      <c r="BU237" s="24">
        <f>IFERROR((BT237-BT236),0)</f>
        <v>1</v>
      </c>
      <c r="BV237" s="16">
        <v>558</v>
      </c>
      <c r="BW237" s="24">
        <f>IFERROR((BV237-BV236),0)</f>
        <v>1</v>
      </c>
      <c r="BX237" s="16">
        <v>1295</v>
      </c>
      <c r="BY237" s="24">
        <f>IFERROR((BX237-BX236),0)</f>
        <v>4</v>
      </c>
      <c r="BZ237" s="21">
        <v>680</v>
      </c>
      <c r="CA237" s="27">
        <f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>IFERROR(C238-C237,"")</f>
        <v>731</v>
      </c>
      <c r="E238" s="10">
        <v>2700</v>
      </c>
      <c r="F238">
        <f>E238-E237</f>
        <v>12</v>
      </c>
      <c r="G238" s="10">
        <v>110552</v>
      </c>
      <c r="H238">
        <f>G238-G237</f>
        <v>1183</v>
      </c>
      <c r="I238">
        <f>+IFERROR(C238-E238-G238,"")</f>
        <v>20346</v>
      </c>
      <c r="J238">
        <f>+IFERROR(I238-I237,"")</f>
        <v>-464</v>
      </c>
      <c r="K238">
        <f>+IFERROR(E238/C238,"")</f>
        <v>2.0209883381487746E-2</v>
      </c>
      <c r="L238">
        <f>+IFERROR(G238/C238,"")</f>
        <v>0.82749741762601237</v>
      </c>
      <c r="M238">
        <f>+IFERROR(I238/C238,"")</f>
        <v>0.15229269899249989</v>
      </c>
      <c r="N238" s="22">
        <f>+IFERROR(D238/C238,"")</f>
        <v>5.4716387969879791E-3</v>
      </c>
      <c r="O238">
        <f>+IFERROR(F238/E238,"")</f>
        <v>4.4444444444444444E-3</v>
      </c>
      <c r="P238">
        <f>+IFERROR(H238/G238,"")</f>
        <v>1.0700846660395108E-2</v>
      </c>
      <c r="Q238">
        <f>+IFERROR(J238/I238,"")</f>
        <v>-2.2805465447753859E-2</v>
      </c>
      <c r="R238" s="22">
        <f>+IFERROR(C238/3.974,"")</f>
        <v>33618.017111222951</v>
      </c>
      <c r="S238" s="22">
        <f>+IFERROR(E238/3.974,"")</f>
        <v>679.4162053346754</v>
      </c>
      <c r="T238" s="22">
        <f>+IFERROR(G238/3.974,"")</f>
        <v>27818.822345244083</v>
      </c>
      <c r="U238" s="22">
        <f>+IFERROR(I238/3.974,"")</f>
        <v>5119.7785606441867</v>
      </c>
      <c r="V238" s="10">
        <v>669813</v>
      </c>
      <c r="W238">
        <f>V238-V237</f>
        <v>7446</v>
      </c>
      <c r="X238" s="22">
        <f>IFERROR(W238-W237,0)</f>
        <v>-657</v>
      </c>
      <c r="Y238" s="35">
        <f>IFERROR(V238/3.974,0)</f>
        <v>168548.81731253144</v>
      </c>
      <c r="Z238" s="10">
        <v>532665</v>
      </c>
      <c r="AA238" s="2">
        <f>Z238-Z237</f>
        <v>6715</v>
      </c>
      <c r="AB238" s="29">
        <f>IFERROR(Z238/V238,0)</f>
        <v>0.79524434431699598</v>
      </c>
      <c r="AC238" s="32">
        <f>IFERROR(AA238-AA237,0)</f>
        <v>-566</v>
      </c>
      <c r="AD238">
        <f>V238-Z238</f>
        <v>137148</v>
      </c>
      <c r="AE238" s="1">
        <f>AD238-AD237</f>
        <v>731</v>
      </c>
      <c r="AF238" s="29">
        <f>IFERROR(AD238/V238,0)</f>
        <v>0.20475565568300405</v>
      </c>
      <c r="AG238" s="32">
        <f>IFERROR(AE238-AE237,0)</f>
        <v>-91</v>
      </c>
      <c r="AH238" s="34">
        <f>IFERROR(AE238/W238,0)</f>
        <v>9.8173515981735154E-2</v>
      </c>
      <c r="AI238" s="34">
        <f>IFERROR(AD238/3.974,0)</f>
        <v>34511.323603422243</v>
      </c>
      <c r="AJ238" s="10">
        <v>19139</v>
      </c>
      <c r="AK238" s="2">
        <f>AJ238-AJ237</f>
        <v>-516</v>
      </c>
      <c r="AL238" s="2">
        <f>IFERROR(AJ238/AJ237,0)-1</f>
        <v>-2.6252861867209321E-2</v>
      </c>
      <c r="AM238" s="34">
        <f>IFERROR(AJ238/3.974,0)</f>
        <v>4816.0543532964266</v>
      </c>
      <c r="AN238" s="34">
        <f>IFERROR(AJ238/C238," ")</f>
        <v>0.14325813260677556</v>
      </c>
      <c r="AO238" s="10">
        <v>533</v>
      </c>
      <c r="AP238">
        <f>AO238-AO237</f>
        <v>24</v>
      </c>
      <c r="AQ238">
        <f>IFERROR(AO238/AO237,0)-1</f>
        <v>4.7151277013752546E-2</v>
      </c>
      <c r="AR238" s="34">
        <f>IFERROR(AO238/3.974,0)</f>
        <v>134.12179164569702</v>
      </c>
      <c r="AS238" s="10">
        <v>562</v>
      </c>
      <c r="AT238" s="2">
        <f>AS238-AS237</f>
        <v>27</v>
      </c>
      <c r="AU238" s="2">
        <f>IFERROR(AS238/AS237,0)-1</f>
        <v>5.0467289719626107E-2</v>
      </c>
      <c r="AV238" s="34">
        <f>IFERROR(AS238/3.974,0)</f>
        <v>141.41922496225465</v>
      </c>
      <c r="AW238" s="79">
        <f>IFERROR(AS238/C238," ")</f>
        <v>4.2066498001467091E-3</v>
      </c>
      <c r="AX238" s="10">
        <v>112</v>
      </c>
      <c r="AY238">
        <f>AX238-AX237</f>
        <v>1</v>
      </c>
      <c r="AZ238" s="22">
        <f>IFERROR(AX238/AX237,0)-1</f>
        <v>9.009009009008917E-3</v>
      </c>
      <c r="BA238" s="35">
        <f>IFERROR(AX238/3.974,0)</f>
        <v>28.183190739808754</v>
      </c>
      <c r="BB238" s="51">
        <f>IFERROR(AX238/C238," ")</f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>IFERROR(BC238-BC237,0)</f>
        <v>-464</v>
      </c>
      <c r="BE238" s="51">
        <f>IFERROR(BC238/BC237,0)-1</f>
        <v>-2.2296972609322396E-2</v>
      </c>
      <c r="BF238" s="35">
        <f>IFERROR(BC238/3.974,0)</f>
        <v>5119.7785606441867</v>
      </c>
      <c r="BG238" s="35">
        <f>IFERROR(BC238/C238," ")</f>
        <v>0.15229269899249989</v>
      </c>
      <c r="BH238" s="45">
        <v>22112</v>
      </c>
      <c r="BI238" s="48">
        <f>IFERROR((BH238-BH237), 0)</f>
        <v>165</v>
      </c>
      <c r="BJ238" s="14">
        <v>54309</v>
      </c>
      <c r="BK238" s="48">
        <f>IFERROR((BJ238-BJ237),0)</f>
        <v>281</v>
      </c>
      <c r="BL238" s="14">
        <v>39196</v>
      </c>
      <c r="BM238" s="48">
        <f>IFERROR((BL238-BL237),0)</f>
        <v>180</v>
      </c>
      <c r="BN238" s="14">
        <v>14922</v>
      </c>
      <c r="BO238" s="48">
        <f>IFERROR((BN238-BN237),0)</f>
        <v>92</v>
      </c>
      <c r="BP238" s="14">
        <v>3059</v>
      </c>
      <c r="BQ238" s="48">
        <f>IFERROR((BP238-BP237),0)</f>
        <v>13</v>
      </c>
      <c r="BR238" s="16">
        <v>21</v>
      </c>
      <c r="BS238" s="24">
        <f>IFERROR((BR238-BR237),0)</f>
        <v>0</v>
      </c>
      <c r="BT238" s="16">
        <v>134</v>
      </c>
      <c r="BU238" s="24">
        <f>IFERROR((BT238-BT237),0)</f>
        <v>0</v>
      </c>
      <c r="BV238" s="16">
        <v>561</v>
      </c>
      <c r="BW238" s="24">
        <f>IFERROR((BV238-BV237),0)</f>
        <v>3</v>
      </c>
      <c r="BX238" s="16">
        <v>1301</v>
      </c>
      <c r="BY238" s="24">
        <f>IFERROR((BX238-BX237),0)</f>
        <v>6</v>
      </c>
      <c r="BZ238" s="21">
        <v>683</v>
      </c>
      <c r="CA238" s="27">
        <f>IFERROR((BZ238-BZ237),0)</f>
        <v>3</v>
      </c>
    </row>
    <row r="239" spans="1:79">
      <c r="A239" s="3">
        <v>44136</v>
      </c>
      <c r="B239" s="22">
        <v>44136</v>
      </c>
      <c r="C239" s="10">
        <v>134336</v>
      </c>
      <c r="D239">
        <f>IFERROR(C239-C238,"")</f>
        <v>738</v>
      </c>
      <c r="E239" s="10">
        <v>2706</v>
      </c>
      <c r="F239">
        <f>E239-E238</f>
        <v>6</v>
      </c>
      <c r="G239" s="10">
        <v>111634</v>
      </c>
      <c r="H239">
        <f>G239-G238</f>
        <v>1082</v>
      </c>
      <c r="I239">
        <f>+IFERROR(C239-E239-G239,"")</f>
        <v>19996</v>
      </c>
      <c r="J239">
        <f>+IFERROR(I239-I238,"")</f>
        <v>-350</v>
      </c>
      <c r="K239">
        <f>+IFERROR(E239/C239,"")</f>
        <v>2.014352072415436E-2</v>
      </c>
      <c r="L239">
        <f>+IFERROR(G239/C239,"")</f>
        <v>0.8310058361124345</v>
      </c>
      <c r="M239">
        <f>+IFERROR(I239/C239,"")</f>
        <v>0.14885064316341115</v>
      </c>
      <c r="N239" s="22">
        <f>+IFERROR(D239/C239,"")</f>
        <v>5.4936874702239159E-3</v>
      </c>
      <c r="O239">
        <f>+IFERROR(F239/E239,"")</f>
        <v>2.2172949002217295E-3</v>
      </c>
      <c r="P239">
        <f>+IFERROR(H239/G239,"")</f>
        <v>9.6923876238421986E-3</v>
      </c>
      <c r="Q239">
        <f>+IFERROR(J239/I239,"")</f>
        <v>-1.7503500700140028E-2</v>
      </c>
      <c r="R239" s="22">
        <f>+IFERROR(C239/3.974,"")</f>
        <v>33803.724207347761</v>
      </c>
      <c r="S239" s="22">
        <f>+IFERROR(E239/3.974,"")</f>
        <v>680.92601912430791</v>
      </c>
      <c r="T239" s="22">
        <f>+IFERROR(G239/3.974,"")</f>
        <v>28091.092098641166</v>
      </c>
      <c r="U239" s="22">
        <f>+IFERROR(I239/3.974,"")</f>
        <v>5031.7060895822842</v>
      </c>
      <c r="V239" s="10">
        <v>676295</v>
      </c>
      <c r="W239">
        <f>V239-V238</f>
        <v>6482</v>
      </c>
      <c r="X239" s="22">
        <f>IFERROR(W239-W238,0)</f>
        <v>-964</v>
      </c>
      <c r="Y239" s="35">
        <f>IFERROR(V239/3.974,0)</f>
        <v>170179.91947659789</v>
      </c>
      <c r="Z239" s="10">
        <v>538409</v>
      </c>
      <c r="AA239" s="2">
        <f>Z239-Z238</f>
        <v>5744</v>
      </c>
      <c r="AB239" s="29">
        <f>IFERROR(Z239/V239,0)</f>
        <v>0.79611560044063612</v>
      </c>
      <c r="AC239" s="32">
        <f>IFERROR(AA239-AA238,0)</f>
        <v>-971</v>
      </c>
      <c r="AD239">
        <f>V239-Z239</f>
        <v>137886</v>
      </c>
      <c r="AE239" s="1">
        <f>AD239-AD238</f>
        <v>738</v>
      </c>
      <c r="AF239" s="29">
        <f>IFERROR(AD239/V239,0)</f>
        <v>0.20388439955936388</v>
      </c>
      <c r="AG239" s="32">
        <f>IFERROR(AE239-AE238,0)</f>
        <v>7</v>
      </c>
      <c r="AH239" s="34">
        <f>IFERROR(AE239/W239,0)</f>
        <v>0.1138537488429497</v>
      </c>
      <c r="AI239" s="34">
        <f>IFERROR(AD239/3.974,0)</f>
        <v>34697.030699547053</v>
      </c>
      <c r="AJ239" s="10">
        <v>18765</v>
      </c>
      <c r="AK239" s="2">
        <f>AJ239-AJ238</f>
        <v>-374</v>
      </c>
      <c r="AL239" s="2">
        <f>IFERROR(AJ239/AJ238,0)-1</f>
        <v>-1.9541250849051672E-2</v>
      </c>
      <c r="AM239" s="34">
        <f>IFERROR(AJ239/3.974,0)</f>
        <v>4721.9426270759941</v>
      </c>
      <c r="AN239" s="34">
        <f>IFERROR(AJ239/C239," ")</f>
        <v>0.13968705335874226</v>
      </c>
      <c r="AO239" s="10">
        <v>562</v>
      </c>
      <c r="AP239">
        <f>AO239-AO238</f>
        <v>29</v>
      </c>
      <c r="AQ239">
        <f>IFERROR(AO239/AO238,0)-1</f>
        <v>5.4409005628517804E-2</v>
      </c>
      <c r="AR239" s="34">
        <f>IFERROR(AO239/3.974,0)</f>
        <v>141.41922496225465</v>
      </c>
      <c r="AS239" s="10">
        <v>562</v>
      </c>
      <c r="AT239" s="2">
        <f>AS239-AS238</f>
        <v>0</v>
      </c>
      <c r="AU239" s="2">
        <f>IFERROR(AS239/AS238,0)-1</f>
        <v>0</v>
      </c>
      <c r="AV239" s="34">
        <f>IFERROR(AS239/3.974,0)</f>
        <v>141.41922496225465</v>
      </c>
      <c r="AW239" s="79">
        <f>IFERROR(AS239/C239," ")</f>
        <v>4.1835397808480225E-3</v>
      </c>
      <c r="AX239" s="10">
        <v>107</v>
      </c>
      <c r="AY239">
        <f>AX239-AX238</f>
        <v>-5</v>
      </c>
      <c r="AZ239" s="22">
        <f>IFERROR(AX239/AX238,0)-1</f>
        <v>-4.4642857142857095E-2</v>
      </c>
      <c r="BA239" s="35">
        <f>IFERROR(AX239/3.974,0)</f>
        <v>26.92501258178158</v>
      </c>
      <c r="BB239" s="51">
        <f>IFERROR(AX239/C239," ")</f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>IFERROR(BC239-BC238,0)</f>
        <v>-350</v>
      </c>
      <c r="BE239" s="51">
        <f>IFERROR(BC239/BC238,0)-1</f>
        <v>-1.7202398505848815E-2</v>
      </c>
      <c r="BF239" s="35">
        <f>IFERROR(BC239/3.974,0)</f>
        <v>5031.7060895822842</v>
      </c>
      <c r="BG239" s="35">
        <f>IFERROR(BC239/C239," ")</f>
        <v>0.14885064316341115</v>
      </c>
      <c r="BH239" s="45">
        <v>22267</v>
      </c>
      <c r="BI239" s="48">
        <f>IFERROR((BH239-BH238), 0)</f>
        <v>155</v>
      </c>
      <c r="BJ239" s="14">
        <v>54577</v>
      </c>
      <c r="BK239" s="48">
        <f>IFERROR((BJ239-BJ238),0)</f>
        <v>268</v>
      </c>
      <c r="BL239" s="14">
        <v>39397</v>
      </c>
      <c r="BM239" s="48">
        <f>IFERROR((BL239-BL238),0)</f>
        <v>201</v>
      </c>
      <c r="BN239" s="14">
        <v>15021</v>
      </c>
      <c r="BO239" s="48">
        <f>IFERROR((BN239-BN238),0)</f>
        <v>99</v>
      </c>
      <c r="BP239" s="14">
        <v>3074</v>
      </c>
      <c r="BQ239" s="48">
        <f>IFERROR((BP239-BP238),0)</f>
        <v>15</v>
      </c>
      <c r="BR239" s="16">
        <v>21</v>
      </c>
      <c r="BS239" s="24">
        <f>IFERROR((BR239-BR238),0)</f>
        <v>0</v>
      </c>
      <c r="BT239" s="16">
        <v>134</v>
      </c>
      <c r="BU239" s="24">
        <f>IFERROR((BT239-BT238),0)</f>
        <v>0</v>
      </c>
      <c r="BV239" s="16">
        <v>561</v>
      </c>
      <c r="BW239" s="24">
        <f>IFERROR((BV239-BV238),0)</f>
        <v>0</v>
      </c>
      <c r="BX239" s="16">
        <v>1304</v>
      </c>
      <c r="BY239" s="24">
        <f>IFERROR((BX239-BX238),0)</f>
        <v>3</v>
      </c>
      <c r="BZ239" s="21">
        <v>686</v>
      </c>
      <c r="CA239" s="27">
        <f>IFERROR((BZ239-BZ238),0)</f>
        <v>3</v>
      </c>
    </row>
    <row r="240" spans="1:79">
      <c r="A240" s="3">
        <v>44137</v>
      </c>
      <c r="B240" s="22">
        <v>44137</v>
      </c>
      <c r="C240" s="10">
        <v>134915</v>
      </c>
      <c r="D240">
        <f>IFERROR(C240-C239,"")</f>
        <v>579</v>
      </c>
      <c r="E240" s="10">
        <v>2720</v>
      </c>
      <c r="F240">
        <f>E240-E239</f>
        <v>14</v>
      </c>
      <c r="G240" s="10">
        <v>112565</v>
      </c>
      <c r="H240">
        <f>G240-G239</f>
        <v>931</v>
      </c>
      <c r="I240">
        <f>+IFERROR(C240-E240-G240,"")</f>
        <v>19630</v>
      </c>
      <c r="J240">
        <f>+IFERROR(I240-I239,"")</f>
        <v>-366</v>
      </c>
      <c r="K240">
        <f>+IFERROR(E240/C240,"")</f>
        <v>2.0160842011636957E-2</v>
      </c>
      <c r="L240">
        <f>+IFERROR(G240/C240,"")</f>
        <v>0.83434014008820367</v>
      </c>
      <c r="M240">
        <f>+IFERROR(I240/C240,"")</f>
        <v>0.14549901790015937</v>
      </c>
      <c r="N240" s="22">
        <f>+IFERROR(D240/C240,"")</f>
        <v>4.2915910017418376E-3</v>
      </c>
      <c r="O240">
        <f>+IFERROR(F240/E240,"")</f>
        <v>5.1470588235294117E-3</v>
      </c>
      <c r="P240">
        <f>+IFERROR(H240/G240,"")</f>
        <v>8.2707768844667521E-3</v>
      </c>
      <c r="Q240">
        <f>+IFERROR(J240/I240,"")</f>
        <v>-1.8644931227712686E-2</v>
      </c>
      <c r="R240" s="22">
        <f>+IFERROR(C240/3.974,"")</f>
        <v>33949.421238047304</v>
      </c>
      <c r="S240" s="22">
        <f>+IFERROR(E240/3.974,"")</f>
        <v>684.44891796678405</v>
      </c>
      <c r="T240" s="22">
        <f>+IFERROR(G240/3.974,"")</f>
        <v>28325.364871665828</v>
      </c>
      <c r="U240" s="22">
        <f>+IFERROR(I240/3.974,"")</f>
        <v>4939.6074484146957</v>
      </c>
      <c r="V240" s="10">
        <v>680908</v>
      </c>
      <c r="W240">
        <f>V240-V239</f>
        <v>4613</v>
      </c>
      <c r="X240" s="22">
        <f>IFERROR(W240-W239,0)</f>
        <v>-1869</v>
      </c>
      <c r="Y240" s="35">
        <f>IFERROR(V240/3.974,0)</f>
        <v>171340.71464519374</v>
      </c>
      <c r="Z240" s="10">
        <v>542443</v>
      </c>
      <c r="AA240" s="2">
        <f>Z240-Z239</f>
        <v>4034</v>
      </c>
      <c r="AB240" s="29">
        <f>IFERROR(Z240/V240,0)</f>
        <v>0.79664653668336982</v>
      </c>
      <c r="AC240" s="32">
        <f>IFERROR(AA240-AA239,0)</f>
        <v>-1710</v>
      </c>
      <c r="AD240">
        <f>V240-Z240</f>
        <v>138465</v>
      </c>
      <c r="AE240" s="1">
        <f>AD240-AD239</f>
        <v>579</v>
      </c>
      <c r="AF240" s="29">
        <f>IFERROR(AD240/V240,0)</f>
        <v>0.20335346331663015</v>
      </c>
      <c r="AG240" s="32">
        <f>IFERROR(AE240-AE239,0)</f>
        <v>-159</v>
      </c>
      <c r="AH240" s="34">
        <f>IFERROR(AE240/W240,0)</f>
        <v>0.12551484933882506</v>
      </c>
      <c r="AI240" s="34">
        <f>IFERROR(AD240/3.974,0)</f>
        <v>34842.727730246603</v>
      </c>
      <c r="AJ240" s="10">
        <v>18424</v>
      </c>
      <c r="AK240" s="2">
        <f>AJ240-AJ239</f>
        <v>-341</v>
      </c>
      <c r="AL240" s="2">
        <f>IFERROR(AJ240/AJ239,0)-1</f>
        <v>-1.8172128963495848E-2</v>
      </c>
      <c r="AM240" s="34">
        <f>IFERROR(AJ240/3.974,0)</f>
        <v>4636.1348766985402</v>
      </c>
      <c r="AN240" s="34">
        <f>IFERROR(AJ240/C240," ")</f>
        <v>0.13656005633176443</v>
      </c>
      <c r="AO240" s="10">
        <v>562</v>
      </c>
      <c r="AP240">
        <f>AO240-AO239</f>
        <v>0</v>
      </c>
      <c r="AQ240">
        <f>IFERROR(AO240/AO239,0)-1</f>
        <v>0</v>
      </c>
      <c r="AR240" s="34">
        <f>IFERROR(AO240/3.974,0)</f>
        <v>141.41922496225465</v>
      </c>
      <c r="AS240" s="10">
        <v>529</v>
      </c>
      <c r="AT240" s="2">
        <f>AS240-AS239</f>
        <v>-33</v>
      </c>
      <c r="AU240" s="2">
        <f>IFERROR(AS240/AS239,0)-1</f>
        <v>-5.871886120996439E-2</v>
      </c>
      <c r="AV240" s="34">
        <f>IFERROR(AS240/3.974,0)</f>
        <v>133.11524911927529</v>
      </c>
      <c r="AW240" s="79">
        <f>IFERROR(AS240/C240," ")</f>
        <v>3.9209872882926284E-3</v>
      </c>
      <c r="AX240" s="10">
        <v>115</v>
      </c>
      <c r="AY240">
        <f>AX240-AX239</f>
        <v>8</v>
      </c>
      <c r="AZ240" s="22">
        <f>IFERROR(AX240/AX239,0)-1</f>
        <v>7.4766355140186924E-2</v>
      </c>
      <c r="BA240" s="35">
        <f>IFERROR(AX240/3.974,0)</f>
        <v>28.938097634625063</v>
      </c>
      <c r="BB240" s="51">
        <f>IFERROR(AX240/C240," ")</f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>IFERROR(BC240-BC239,0)</f>
        <v>-366</v>
      </c>
      <c r="BE240" s="51">
        <f>IFERROR(BC240/BC239,0)-1</f>
        <v>-1.8303660732146398E-2</v>
      </c>
      <c r="BF240" s="35">
        <f>IFERROR(BC240/3.974,0)</f>
        <v>4939.6074484146957</v>
      </c>
      <c r="BG240" s="35">
        <f>IFERROR(BC240/C240," ")</f>
        <v>0.14549901790015937</v>
      </c>
      <c r="BH240" s="45">
        <v>22392</v>
      </c>
      <c r="BI240" s="48">
        <f>IFERROR((BH240-BH239), 0)</f>
        <v>125</v>
      </c>
      <c r="BJ240" s="14">
        <v>54822</v>
      </c>
      <c r="BK240" s="48">
        <f>IFERROR((BJ240-BJ239),0)</f>
        <v>245</v>
      </c>
      <c r="BL240" s="14">
        <v>39528</v>
      </c>
      <c r="BM240" s="48">
        <f>IFERROR((BL240-BL239),0)</f>
        <v>131</v>
      </c>
      <c r="BN240" s="14">
        <v>15089</v>
      </c>
      <c r="BO240" s="48">
        <f>IFERROR((BN240-BN239),0)</f>
        <v>68</v>
      </c>
      <c r="BP240" s="14">
        <v>3084</v>
      </c>
      <c r="BQ240" s="48">
        <f>IFERROR((BP240-BP239),0)</f>
        <v>10</v>
      </c>
      <c r="BR240" s="16">
        <v>21</v>
      </c>
      <c r="BS240" s="24">
        <f>IFERROR((BR240-BR239),0)</f>
        <v>0</v>
      </c>
      <c r="BT240" s="16">
        <v>135</v>
      </c>
      <c r="BU240" s="24">
        <f>IFERROR((BT240-BT239),0)</f>
        <v>1</v>
      </c>
      <c r="BV240" s="16">
        <v>565</v>
      </c>
      <c r="BW240" s="24">
        <f>IFERROR((BV240-BV239),0)</f>
        <v>4</v>
      </c>
      <c r="BX240" s="16">
        <v>1312</v>
      </c>
      <c r="BY240" s="24">
        <f>IFERROR((BX240-BX239),0)</f>
        <v>8</v>
      </c>
      <c r="BZ240" s="21">
        <v>687</v>
      </c>
      <c r="CA240" s="27">
        <f>IFERROR((BZ240-BZ239),0)</f>
        <v>1</v>
      </c>
    </row>
    <row r="241" spans="1:79">
      <c r="A241" s="3">
        <v>44138</v>
      </c>
      <c r="B241" s="22">
        <v>44138</v>
      </c>
      <c r="C241" s="10">
        <v>135592</v>
      </c>
      <c r="D241">
        <f>IFERROR(C241-C240,"")</f>
        <v>677</v>
      </c>
      <c r="E241" s="10">
        <v>2731</v>
      </c>
      <c r="F241">
        <f>E241-E240</f>
        <v>11</v>
      </c>
      <c r="G241" s="10">
        <v>113379</v>
      </c>
      <c r="H241">
        <f>G241-G240</f>
        <v>814</v>
      </c>
      <c r="I241">
        <f>+IFERROR(C241-E241-G241,"")</f>
        <v>19482</v>
      </c>
      <c r="J241">
        <f>+IFERROR(I241-I240,"")</f>
        <v>-148</v>
      </c>
      <c r="K241">
        <f>+IFERROR(E241/C241,"")</f>
        <v>2.0141306271756445E-2</v>
      </c>
      <c r="L241">
        <f>+IFERROR(G241/C241,"")</f>
        <v>0.8361776505988554</v>
      </c>
      <c r="M241">
        <f>+IFERROR(I241/C241,"")</f>
        <v>0.14368104312938818</v>
      </c>
      <c r="N241" s="22">
        <f>+IFERROR(D241/C241,"")</f>
        <v>4.9929199362794266E-3</v>
      </c>
      <c r="O241">
        <f>+IFERROR(F241/E241,"")</f>
        <v>4.0278286341999267E-3</v>
      </c>
      <c r="P241">
        <f>+IFERROR(H241/G241,"")</f>
        <v>7.1794600411010856E-3</v>
      </c>
      <c r="Q241">
        <f>+IFERROR(J241/I241,"")</f>
        <v>-7.5967559798788623E-3</v>
      </c>
      <c r="R241" s="22">
        <f>+IFERROR(C241/3.974,"")</f>
        <v>34119.778560644183</v>
      </c>
      <c r="S241" s="22">
        <f>+IFERROR(E241/3.974,"")</f>
        <v>687.21690991444382</v>
      </c>
      <c r="T241" s="22">
        <f>+IFERROR(G241/3.974,"")</f>
        <v>28530.196275792652</v>
      </c>
      <c r="U241" s="22">
        <f>+IFERROR(I241/3.974,"")</f>
        <v>4902.3653749370906</v>
      </c>
      <c r="V241" s="10">
        <v>686698</v>
      </c>
      <c r="W241">
        <f>V241-V240</f>
        <v>5790</v>
      </c>
      <c r="X241" s="22">
        <f>IFERROR(W241-W240,0)</f>
        <v>1177</v>
      </c>
      <c r="Y241" s="35">
        <f>IFERROR(V241/3.974,0)</f>
        <v>172797.68495218921</v>
      </c>
      <c r="Z241" s="10">
        <v>547556</v>
      </c>
      <c r="AA241" s="2">
        <f>Z241-Z240</f>
        <v>5113</v>
      </c>
      <c r="AB241" s="29">
        <f>IFERROR(Z241/V241,0)</f>
        <v>0.79737526540051085</v>
      </c>
      <c r="AC241" s="32">
        <f>IFERROR(AA241-AA240,0)</f>
        <v>1079</v>
      </c>
      <c r="AD241">
        <f>V241-Z241</f>
        <v>139142</v>
      </c>
      <c r="AE241" s="1">
        <f>AD241-AD240</f>
        <v>677</v>
      </c>
      <c r="AF241" s="29">
        <f>IFERROR(AD241/V241,0)</f>
        <v>0.20262473459948915</v>
      </c>
      <c r="AG241" s="32">
        <f>IFERROR(AE241-AE240,0)</f>
        <v>98</v>
      </c>
      <c r="AH241" s="34">
        <f>IFERROR(AE241/W241,0)</f>
        <v>0.11692573402417962</v>
      </c>
      <c r="AI241" s="34">
        <f>IFERROR(AD241/3.974,0)</f>
        <v>35013.085052843482</v>
      </c>
      <c r="AJ241" s="10">
        <v>18270</v>
      </c>
      <c r="AK241" s="2">
        <f>AJ241-AJ240</f>
        <v>-154</v>
      </c>
      <c r="AL241" s="2">
        <f>IFERROR(AJ241/AJ240,0)-1</f>
        <v>-8.358662613981771E-3</v>
      </c>
      <c r="AM241" s="34">
        <f>IFERROR(AJ241/3.974,0)</f>
        <v>4597.382989431303</v>
      </c>
      <c r="AN241" s="34">
        <f>IFERROR(AJ241/C241," ")</f>
        <v>0.13474246268216414</v>
      </c>
      <c r="AO241" s="10">
        <v>570</v>
      </c>
      <c r="AP241">
        <f>AO241-AO240</f>
        <v>8</v>
      </c>
      <c r="AQ241">
        <f>IFERROR(AO241/AO240,0)-1</f>
        <v>1.4234875444839812E-2</v>
      </c>
      <c r="AR241" s="34">
        <f>IFERROR(AO241/3.974,0)</f>
        <v>143.43231001509812</v>
      </c>
      <c r="AS241" s="10">
        <v>532</v>
      </c>
      <c r="AT241" s="2">
        <f>AS241-AS240</f>
        <v>3</v>
      </c>
      <c r="AU241" s="2">
        <f>IFERROR(AS241/AS240,0)-1</f>
        <v>5.6710775047259521E-3</v>
      </c>
      <c r="AV241" s="34">
        <f>IFERROR(AS241/3.974,0)</f>
        <v>133.87015601409158</v>
      </c>
      <c r="AW241" s="79">
        <f>IFERROR(AS241/C241," ")</f>
        <v>3.9235353118178065E-3</v>
      </c>
      <c r="AX241" s="10">
        <v>110</v>
      </c>
      <c r="AY241">
        <f>AX241-AX240</f>
        <v>-5</v>
      </c>
      <c r="AZ241" s="22">
        <f>IFERROR(AX241/AX240,0)-1</f>
        <v>-4.3478260869565188E-2</v>
      </c>
      <c r="BA241" s="35">
        <f>IFERROR(AX241/3.974,0)</f>
        <v>27.679919476597885</v>
      </c>
      <c r="BB241" s="51">
        <f>IFERROR(AX241/C241," ")</f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>IFERROR(BC241-BC240,0)</f>
        <v>-148</v>
      </c>
      <c r="BE241" s="51">
        <f>IFERROR(BC241/BC240,0)-1</f>
        <v>-7.5394803871624561E-3</v>
      </c>
      <c r="BF241" s="35">
        <f>IFERROR(BC241/3.974,0)</f>
        <v>4902.3653749370906</v>
      </c>
      <c r="BG241" s="35">
        <f>IFERROR(BC241/C241," ")</f>
        <v>0.14368104312938818</v>
      </c>
      <c r="BH241" s="45">
        <v>22547</v>
      </c>
      <c r="BI241" s="48">
        <f>IFERROR((BH241-BH240), 0)</f>
        <v>155</v>
      </c>
      <c r="BJ241" s="14">
        <v>55085</v>
      </c>
      <c r="BK241" s="48">
        <f>IFERROR((BJ241-BJ240),0)</f>
        <v>263</v>
      </c>
      <c r="BL241" s="14">
        <v>39697</v>
      </c>
      <c r="BM241" s="48">
        <f>IFERROR((BL241-BL240),0)</f>
        <v>169</v>
      </c>
      <c r="BN241" s="14">
        <v>15161</v>
      </c>
      <c r="BO241" s="48">
        <f>IFERROR((BN241-BN240),0)</f>
        <v>72</v>
      </c>
      <c r="BP241" s="14">
        <v>3102</v>
      </c>
      <c r="BQ241" s="48">
        <f>IFERROR((BP241-BP240),0)</f>
        <v>18</v>
      </c>
      <c r="BR241" s="16">
        <v>21</v>
      </c>
      <c r="BS241" s="24">
        <f>IFERROR((BR241-BR240),0)</f>
        <v>0</v>
      </c>
      <c r="BT241" s="16">
        <v>135</v>
      </c>
      <c r="BU241" s="24">
        <f>IFERROR((BT241-BT240),0)</f>
        <v>0</v>
      </c>
      <c r="BV241" s="16">
        <v>570</v>
      </c>
      <c r="BW241" s="24">
        <f>IFERROR((BV241-BV240),0)</f>
        <v>5</v>
      </c>
      <c r="BX241" s="16">
        <v>1315</v>
      </c>
      <c r="BY241" s="24">
        <f>IFERROR((BX241-BX240),0)</f>
        <v>3</v>
      </c>
      <c r="BZ241" s="21">
        <v>690</v>
      </c>
      <c r="CA241" s="27">
        <f>IFERROR((BZ241-BZ240),0)</f>
        <v>3</v>
      </c>
    </row>
    <row r="242" spans="1:79">
      <c r="A242" s="3">
        <v>44139</v>
      </c>
      <c r="B242" s="22">
        <v>44139</v>
      </c>
      <c r="C242" s="10">
        <v>136024</v>
      </c>
      <c r="D242">
        <f>IFERROR(C242-C241,"")</f>
        <v>432</v>
      </c>
      <c r="E242" s="10">
        <v>2744</v>
      </c>
      <c r="F242">
        <f>E242-E241</f>
        <v>13</v>
      </c>
      <c r="G242" s="10">
        <v>114207</v>
      </c>
      <c r="H242">
        <f>G242-G241</f>
        <v>828</v>
      </c>
      <c r="I242">
        <f>+IFERROR(C242-E242-G242,"")</f>
        <v>19073</v>
      </c>
      <c r="J242">
        <f>+IFERROR(I242-I241,"")</f>
        <v>-409</v>
      </c>
      <c r="K242">
        <f>+IFERROR(E242/C242,"")</f>
        <v>2.0172910662824207E-2</v>
      </c>
      <c r="L242">
        <f>+IFERROR(G242/C242,"")</f>
        <v>0.83960918661412687</v>
      </c>
      <c r="M242">
        <f>+IFERROR(I242/C242,"")</f>
        <v>0.14021790272304888</v>
      </c>
      <c r="N242" s="22">
        <f>+IFERROR(D242/C242,"")</f>
        <v>3.1759101335058519E-3</v>
      </c>
      <c r="O242">
        <f>+IFERROR(F242/E242,"")</f>
        <v>4.7376093294460644E-3</v>
      </c>
      <c r="P242">
        <f>+IFERROR(H242/G242,"")</f>
        <v>7.249993432976963E-3</v>
      </c>
      <c r="Q242">
        <f>+IFERROR(J242/I242,"")</f>
        <v>-2.1443925968646776E-2</v>
      </c>
      <c r="R242" s="22">
        <f>+IFERROR(C242/3.974,"")</f>
        <v>34228.485153497735</v>
      </c>
      <c r="S242" s="22">
        <f>+IFERROR(E242/3.974,"")</f>
        <v>690.48817312531446</v>
      </c>
      <c r="T242" s="22">
        <f>+IFERROR(G242/3.974,"")</f>
        <v>28738.550578761951</v>
      </c>
      <c r="U242" s="22">
        <f>+IFERROR(I242/3.974,"")</f>
        <v>4799.4464016104675</v>
      </c>
      <c r="V242" s="10">
        <v>689899</v>
      </c>
      <c r="W242">
        <f>V242-V241</f>
        <v>3201</v>
      </c>
      <c r="X242" s="22">
        <f>IFERROR(W242-W241,0)</f>
        <v>-2589</v>
      </c>
      <c r="Y242" s="35">
        <f>IFERROR(V242/3.974,0)</f>
        <v>173603.17060895823</v>
      </c>
      <c r="Z242" s="10">
        <v>550325</v>
      </c>
      <c r="AA242" s="2">
        <f>Z242-Z241</f>
        <v>2769</v>
      </c>
      <c r="AB242" s="29">
        <f>IFERROR(Z242/V242,0)</f>
        <v>0.7976892269738034</v>
      </c>
      <c r="AC242" s="32">
        <f>IFERROR(AA242-AA241,0)</f>
        <v>-2344</v>
      </c>
      <c r="AD242">
        <f>V242-Z242</f>
        <v>139574</v>
      </c>
      <c r="AE242" s="1">
        <f>AD242-AD241</f>
        <v>432</v>
      </c>
      <c r="AF242" s="29">
        <f>IFERROR(AD242/V242,0)</f>
        <v>0.2023107730261966</v>
      </c>
      <c r="AG242" s="32">
        <f>IFERROR(AE242-AE241,0)</f>
        <v>-245</v>
      </c>
      <c r="AH242" s="34">
        <f>IFERROR(AE242/W242,0)</f>
        <v>0.13495782567947517</v>
      </c>
      <c r="AI242" s="34">
        <f>IFERROR(AD242/3.974,0)</f>
        <v>35121.791645697027</v>
      </c>
      <c r="AJ242" s="10">
        <v>17839</v>
      </c>
      <c r="AK242" s="2">
        <f>AJ242-AJ241</f>
        <v>-431</v>
      </c>
      <c r="AL242" s="2">
        <f>IFERROR(AJ242/AJ241,0)-1</f>
        <v>-2.3590585659551189E-2</v>
      </c>
      <c r="AM242" s="34">
        <f>IFERROR(AJ242/3.974,0)</f>
        <v>4488.9280322093609</v>
      </c>
      <c r="AN242" s="34">
        <f>IFERROR(AJ242/C242," ")</f>
        <v>0.13114597423984004</v>
      </c>
      <c r="AO242" s="10">
        <v>567</v>
      </c>
      <c r="AP242">
        <f>AO242-AO241</f>
        <v>-3</v>
      </c>
      <c r="AQ242">
        <f>IFERROR(AO242/AO241,0)-1</f>
        <v>-5.2631578947368585E-3</v>
      </c>
      <c r="AR242" s="34">
        <f>IFERROR(AO242/3.974,0)</f>
        <v>142.67740312028184</v>
      </c>
      <c r="AS242" s="10">
        <v>558</v>
      </c>
      <c r="AT242" s="2">
        <f>AS242-AS241</f>
        <v>26</v>
      </c>
      <c r="AU242" s="2">
        <f>IFERROR(AS242/AS241,0)-1</f>
        <v>4.8872180451127845E-2</v>
      </c>
      <c r="AV242" s="34">
        <f>IFERROR(AS242/3.974,0)</f>
        <v>140.41268243583292</v>
      </c>
      <c r="AW242" s="79">
        <f>IFERROR(AS242/C242," ")</f>
        <v>4.1022172557783924E-3</v>
      </c>
      <c r="AX242" s="10">
        <v>109</v>
      </c>
      <c r="AY242">
        <f>AX242-AX241</f>
        <v>-1</v>
      </c>
      <c r="AZ242" s="22">
        <f>IFERROR(AX242/AX241,0)-1</f>
        <v>-9.0909090909090384E-3</v>
      </c>
      <c r="BA242" s="35">
        <f>IFERROR(AX242/3.974,0)</f>
        <v>27.42828384499245</v>
      </c>
      <c r="BB242" s="51">
        <f>IFERROR(AX242/C242," ")</f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>IFERROR(BC242-BC241,0)</f>
        <v>-409</v>
      </c>
      <c r="BE242" s="51">
        <f>IFERROR(BC242/BC241,0)-1</f>
        <v>-2.0993737809259838E-2</v>
      </c>
      <c r="BF242" s="35">
        <f>IFERROR(BC242/3.974,0)</f>
        <v>4799.4464016104675</v>
      </c>
      <c r="BG242" s="35">
        <f>IFERROR(BC242/C242," ")</f>
        <v>0.14021790272304888</v>
      </c>
      <c r="BH242" s="45">
        <v>22611</v>
      </c>
      <c r="BI242" s="48">
        <f>IFERROR((BH242-BH241), 0)</f>
        <v>64</v>
      </c>
      <c r="BJ242" s="14">
        <v>55246</v>
      </c>
      <c r="BK242" s="48">
        <f>IFERROR((BJ242-BJ241),0)</f>
        <v>161</v>
      </c>
      <c r="BL242" s="14">
        <v>39841</v>
      </c>
      <c r="BM242" s="48">
        <f>IFERROR((BL242-BL241),0)</f>
        <v>144</v>
      </c>
      <c r="BN242" s="14">
        <v>15212</v>
      </c>
      <c r="BO242" s="48">
        <f>IFERROR((BN242-BN241),0)</f>
        <v>51</v>
      </c>
      <c r="BP242" s="14">
        <v>3114</v>
      </c>
      <c r="BQ242" s="48">
        <f>IFERROR((BP242-BP241),0)</f>
        <v>12</v>
      </c>
      <c r="BR242" s="16">
        <v>21</v>
      </c>
      <c r="BS242" s="24">
        <f>IFERROR((BR242-BR241),0)</f>
        <v>0</v>
      </c>
      <c r="BT242" s="16">
        <v>135</v>
      </c>
      <c r="BU242" s="24">
        <f>IFERROR((BT242-BT241),0)</f>
        <v>0</v>
      </c>
      <c r="BV242" s="16">
        <v>572</v>
      </c>
      <c r="BW242" s="24">
        <f>IFERROR((BV242-BV241),0)</f>
        <v>2</v>
      </c>
      <c r="BX242" s="16">
        <v>1323</v>
      </c>
      <c r="BY242" s="24">
        <f>IFERROR((BX242-BX241),0)</f>
        <v>8</v>
      </c>
      <c r="BZ242" s="21">
        <v>694</v>
      </c>
      <c r="CA242" s="27">
        <f>IFERROR((BZ242-BZ241),0)</f>
        <v>4</v>
      </c>
    </row>
    <row r="243" spans="1:79">
      <c r="A243" s="3">
        <v>44140</v>
      </c>
      <c r="B243" s="22">
        <v>44140</v>
      </c>
      <c r="C243" s="10">
        <v>136567</v>
      </c>
      <c r="D243">
        <f>IFERROR(C243-C242,"")</f>
        <v>543</v>
      </c>
      <c r="E243" s="10">
        <v>2756</v>
      </c>
      <c r="F243">
        <f>E243-E242</f>
        <v>12</v>
      </c>
      <c r="G243" s="10">
        <v>115078</v>
      </c>
      <c r="H243">
        <f>G243-G242</f>
        <v>871</v>
      </c>
      <c r="I243">
        <f>+IFERROR(C243-E243-G243,"")</f>
        <v>18733</v>
      </c>
      <c r="J243">
        <f>+IFERROR(I243-I242,"")</f>
        <v>-340</v>
      </c>
      <c r="K243">
        <f>+IFERROR(E243/C243,"")</f>
        <v>2.0180570708882819E-2</v>
      </c>
      <c r="L243">
        <f>+IFERROR(G243/C243,"")</f>
        <v>0.84264866329347499</v>
      </c>
      <c r="M243">
        <f>+IFERROR(I243/C243,"")</f>
        <v>0.13717076599764219</v>
      </c>
      <c r="N243" s="22">
        <f>+IFERROR(D243/C243,"")</f>
        <v>3.9760703537457809E-3</v>
      </c>
      <c r="O243">
        <f>+IFERROR(F243/E243,"")</f>
        <v>4.3541364296081275E-3</v>
      </c>
      <c r="P243">
        <f>+IFERROR(H243/G243,"")</f>
        <v>7.5687794365560746E-3</v>
      </c>
      <c r="Q243">
        <f>+IFERROR(J243/I243,"")</f>
        <v>-1.8149789142155554E-2</v>
      </c>
      <c r="R243" s="22">
        <f>+IFERROR(C243/3.974,"")</f>
        <v>34365.123301459484</v>
      </c>
      <c r="S243" s="22">
        <f>+IFERROR(E243/3.974,"")</f>
        <v>693.50780070457972</v>
      </c>
      <c r="T243" s="22">
        <f>+IFERROR(G243/3.974,"")</f>
        <v>28957.725213890284</v>
      </c>
      <c r="U243" s="22">
        <f>+IFERROR(I243/3.974,"")</f>
        <v>4713.8902868646201</v>
      </c>
      <c r="V243" s="10">
        <v>694228</v>
      </c>
      <c r="W243">
        <f>V243-V242</f>
        <v>4329</v>
      </c>
      <c r="X243" s="22">
        <f>IFERROR(W243-W242,0)</f>
        <v>1128</v>
      </c>
      <c r="Y243" s="35">
        <f>IFERROR(V243/3.974,0)</f>
        <v>174692.50125817815</v>
      </c>
      <c r="Z243" s="10">
        <v>554111</v>
      </c>
      <c r="AA243" s="2">
        <f>Z243-Z242</f>
        <v>3786</v>
      </c>
      <c r="AB243" s="29">
        <f>IFERROR(Z243/V243,0)</f>
        <v>0.79816861319336008</v>
      </c>
      <c r="AC243" s="32">
        <f>IFERROR(AA243-AA242,0)</f>
        <v>1017</v>
      </c>
      <c r="AD243">
        <f>V243-Z243</f>
        <v>140117</v>
      </c>
      <c r="AE243" s="1">
        <f>AD243-AD242</f>
        <v>543</v>
      </c>
      <c r="AF243" s="29">
        <f>IFERROR(AD243/V243,0)</f>
        <v>0.2018313868066399</v>
      </c>
      <c r="AG243" s="32">
        <f>IFERROR(AE243-AE242,0)</f>
        <v>111</v>
      </c>
      <c r="AH243" s="34">
        <f>IFERROR(AE243/W243,0)</f>
        <v>0.12543312543312543</v>
      </c>
      <c r="AI243" s="34">
        <f>IFERROR(AD243/3.974,0)</f>
        <v>35258.429793658783</v>
      </c>
      <c r="AJ243" s="10">
        <v>17456</v>
      </c>
      <c r="AK243" s="2">
        <f>AJ243-AJ242</f>
        <v>-383</v>
      </c>
      <c r="AL243" s="2">
        <f>IFERROR(AJ243/AJ242,0)-1</f>
        <v>-2.146981333034359E-2</v>
      </c>
      <c r="AM243" s="34">
        <f>IFERROR(AJ243/3.974,0)</f>
        <v>4392.551585304479</v>
      </c>
      <c r="AN243" s="34">
        <f>IFERROR(AJ243/C243," ")</f>
        <v>0.12782004437382383</v>
      </c>
      <c r="AO243" s="10">
        <v>553</v>
      </c>
      <c r="AP243">
        <f>AO243-AO242</f>
        <v>-14</v>
      </c>
      <c r="AQ243">
        <f>IFERROR(AO243/AO242,0)-1</f>
        <v>-2.4691358024691357E-2</v>
      </c>
      <c r="AR243" s="34">
        <f>IFERROR(AO243/3.974,0)</f>
        <v>139.15450427780573</v>
      </c>
      <c r="AS243" s="10">
        <v>607</v>
      </c>
      <c r="AT243" s="2">
        <f>AS243-AS242</f>
        <v>49</v>
      </c>
      <c r="AU243" s="2">
        <f>IFERROR(AS243/AS242,0)-1</f>
        <v>8.7813620071684584E-2</v>
      </c>
      <c r="AV243" s="34">
        <f>IFERROR(AS243/3.974,0)</f>
        <v>152.74282838449923</v>
      </c>
      <c r="AW243" s="79">
        <f>IFERROR(AS243/C243," ")</f>
        <v>4.4447047969128706E-3</v>
      </c>
      <c r="AX243" s="10">
        <v>117</v>
      </c>
      <c r="AY243">
        <f>AX243-AX242</f>
        <v>8</v>
      </c>
      <c r="AZ243" s="22">
        <f>IFERROR(AX243/AX242,0)-1</f>
        <v>7.3394495412844041E-2</v>
      </c>
      <c r="BA243" s="35">
        <f>IFERROR(AX243/3.974,0)</f>
        <v>29.441368897835932</v>
      </c>
      <c r="BB243" s="51">
        <f>IFERROR(AX243/C243," ")</f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>IFERROR(BC243-BC242,0)</f>
        <v>-340</v>
      </c>
      <c r="BE243" s="51">
        <f>IFERROR(BC243/BC242,0)-1</f>
        <v>-1.7826246526503442E-2</v>
      </c>
      <c r="BF243" s="35">
        <f>IFERROR(BC243/3.974,0)</f>
        <v>4713.8902868646201</v>
      </c>
      <c r="BG243" s="35">
        <f>IFERROR(BC243/C243," ")</f>
        <v>0.13717076599764219</v>
      </c>
      <c r="BH243" s="45">
        <v>22745</v>
      </c>
      <c r="BI243" s="48">
        <f>IFERROR((BH243-BH242), 0)</f>
        <v>134</v>
      </c>
      <c r="BJ243" s="14">
        <v>55436</v>
      </c>
      <c r="BK243" s="48">
        <f>IFERROR((BJ243-BJ242),0)</f>
        <v>190</v>
      </c>
      <c r="BL243" s="14">
        <v>39991</v>
      </c>
      <c r="BM243" s="48">
        <f>IFERROR((BL243-BL242),0)</f>
        <v>150</v>
      </c>
      <c r="BN243" s="14">
        <v>15265</v>
      </c>
      <c r="BO243" s="48">
        <f>IFERROR((BN243-BN242),0)</f>
        <v>53</v>
      </c>
      <c r="BP243" s="14">
        <v>3130</v>
      </c>
      <c r="BQ243" s="48">
        <f>IFERROR((BP243-BP242),0)</f>
        <v>16</v>
      </c>
      <c r="BR243" s="16">
        <v>21</v>
      </c>
      <c r="BS243" s="24">
        <f>IFERROR((BR243-BR242),0)</f>
        <v>0</v>
      </c>
      <c r="BT243" s="16">
        <v>135</v>
      </c>
      <c r="BU243" s="24">
        <f>IFERROR((BT243-BT242),0)</f>
        <v>0</v>
      </c>
      <c r="BV243" s="16">
        <v>572</v>
      </c>
      <c r="BW243" s="24">
        <f>IFERROR((BV243-BV242),0)</f>
        <v>0</v>
      </c>
      <c r="BX243" s="16">
        <v>1333</v>
      </c>
      <c r="BY243" s="24">
        <f>IFERROR((BX243-BX242),0)</f>
        <v>10</v>
      </c>
      <c r="BZ243" s="21">
        <v>695</v>
      </c>
      <c r="CA243" s="27">
        <f>IFERROR((BZ243-BZ242),0)</f>
        <v>1</v>
      </c>
    </row>
    <row r="244" spans="1:79">
      <c r="A244" s="3">
        <v>44141</v>
      </c>
      <c r="B244" s="22">
        <v>44141</v>
      </c>
      <c r="C244" s="10">
        <v>137760</v>
      </c>
      <c r="D244">
        <f>IFERROR(C244-C243,"")</f>
        <v>1193</v>
      </c>
      <c r="E244" s="10">
        <v>2770</v>
      </c>
      <c r="F244">
        <f>E244-E243</f>
        <v>14</v>
      </c>
      <c r="G244" s="10">
        <v>115990</v>
      </c>
      <c r="H244">
        <f>G244-G243</f>
        <v>912</v>
      </c>
      <c r="I244">
        <f>+IFERROR(C244-E244-G244,"")</f>
        <v>19000</v>
      </c>
      <c r="J244">
        <f>+IFERROR(I244-I243,"")</f>
        <v>267</v>
      </c>
      <c r="K244">
        <f>+IFERROR(E244/C244,"")</f>
        <v>2.0107433217189316E-2</v>
      </c>
      <c r="L244">
        <f>+IFERROR(G244/C244,"")</f>
        <v>0.84197154471544711</v>
      </c>
      <c r="M244">
        <f>+IFERROR(I244/C244,"")</f>
        <v>0.13792102206736354</v>
      </c>
      <c r="N244" s="22">
        <f>+IFERROR(D244/C244,"")</f>
        <v>8.6599883855981424E-3</v>
      </c>
      <c r="O244">
        <f>+IFERROR(F244/E244,"")</f>
        <v>5.0541516245487363E-3</v>
      </c>
      <c r="P244">
        <f>+IFERROR(H244/G244,"")</f>
        <v>7.8627467885162509E-3</v>
      </c>
      <c r="Q244">
        <f>+IFERROR(J244/I244,"")</f>
        <v>1.4052631578947369E-2</v>
      </c>
      <c r="R244" s="22">
        <f>+IFERROR(C244/3.974,"")</f>
        <v>34665.324609964766</v>
      </c>
      <c r="S244" s="22">
        <f>+IFERROR(E244/3.974,"")</f>
        <v>697.03069954705586</v>
      </c>
      <c r="T244" s="22">
        <f>+IFERROR(G244/3.974,"")</f>
        <v>29187.216909914441</v>
      </c>
      <c r="U244" s="22">
        <f>+IFERROR(I244/3.974,"")</f>
        <v>4781.0770005032709</v>
      </c>
      <c r="V244" s="10">
        <v>701637</v>
      </c>
      <c r="W244">
        <f>V244-V243</f>
        <v>7409</v>
      </c>
      <c r="X244" s="22">
        <f>IFERROR(W244-W243,0)</f>
        <v>3080</v>
      </c>
      <c r="Y244" s="35">
        <f>IFERROR(V244/3.974,0)</f>
        <v>176556.86965274281</v>
      </c>
      <c r="Z244" s="10">
        <v>560327</v>
      </c>
      <c r="AA244" s="2">
        <f>Z244-Z243</f>
        <v>6216</v>
      </c>
      <c r="AB244" s="29">
        <f>IFERROR(Z244/V244,0)</f>
        <v>0.79859956074152305</v>
      </c>
      <c r="AC244" s="32">
        <f>IFERROR(AA244-AA243,0)</f>
        <v>2430</v>
      </c>
      <c r="AD244">
        <f>V244-Z244</f>
        <v>141310</v>
      </c>
      <c r="AE244" s="1">
        <f>AD244-AD243</f>
        <v>1193</v>
      </c>
      <c r="AF244" s="29">
        <f>IFERROR(AD244/V244,0)</f>
        <v>0.20140043925847695</v>
      </c>
      <c r="AG244" s="32">
        <f>IFERROR(AE244-AE243,0)</f>
        <v>650</v>
      </c>
      <c r="AH244" s="34">
        <f>IFERROR(AE244/W244,0)</f>
        <v>0.16102038061816709</v>
      </c>
      <c r="AI244" s="34">
        <f>IFERROR(AD244/3.974,0)</f>
        <v>35558.631102164065</v>
      </c>
      <c r="AJ244" s="10">
        <v>17764</v>
      </c>
      <c r="AK244" s="2">
        <f>AJ244-AJ243</f>
        <v>308</v>
      </c>
      <c r="AL244" s="2">
        <f>IFERROR(AJ244/AJ243,0)-1</f>
        <v>1.764436296975247E-2</v>
      </c>
      <c r="AM244" s="34">
        <f>IFERROR(AJ244/3.974,0)</f>
        <v>4470.0553598389533</v>
      </c>
      <c r="AN244" s="34">
        <f>IFERROR(AJ244/C244," ")</f>
        <v>0.12894889663182346</v>
      </c>
      <c r="AO244" s="10">
        <v>518</v>
      </c>
      <c r="AP244">
        <f>AO244-AO243</f>
        <v>-35</v>
      </c>
      <c r="AQ244">
        <f>IFERROR(AO244/AO243,0)-1</f>
        <v>-6.3291139240506333E-2</v>
      </c>
      <c r="AR244" s="34">
        <f>IFERROR(AO244/3.974,0)</f>
        <v>130.3472571716155</v>
      </c>
      <c r="AS244" s="10">
        <v>590</v>
      </c>
      <c r="AT244" s="2">
        <f>AS244-AS243</f>
        <v>-17</v>
      </c>
      <c r="AU244" s="2">
        <f>IFERROR(AS244/AS243,0)-1</f>
        <v>-2.8006589785831926E-2</v>
      </c>
      <c r="AV244" s="34">
        <f>IFERROR(AS244/3.974,0)</f>
        <v>148.46502264720684</v>
      </c>
      <c r="AW244" s="79">
        <f>IFERROR(AS244/C244," ")</f>
        <v>4.28281068524971E-3</v>
      </c>
      <c r="AX244" s="10">
        <v>128</v>
      </c>
      <c r="AY244">
        <f>AX244-AX243</f>
        <v>11</v>
      </c>
      <c r="AZ244" s="22">
        <f>IFERROR(AX244/AX243,0)-1</f>
        <v>9.4017094017094127E-2</v>
      </c>
      <c r="BA244" s="35">
        <f>IFERROR(AX244/3.974,0)</f>
        <v>32.209360845495723</v>
      </c>
      <c r="BB244" s="51">
        <f>IFERROR(AX244/C244," ")</f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>IFERROR(BC244-BC243,0)</f>
        <v>267</v>
      </c>
      <c r="BE244" s="51">
        <f>IFERROR(BC244/BC243,0)-1</f>
        <v>1.4252922649869104E-2</v>
      </c>
      <c r="BF244" s="35">
        <f>IFERROR(BC244/3.974,0)</f>
        <v>4781.0770005032709</v>
      </c>
      <c r="BG244" s="35">
        <f>IFERROR(BC244/C244," ")</f>
        <v>0.13792102206736354</v>
      </c>
      <c r="BH244" s="45">
        <v>23000</v>
      </c>
      <c r="BI244" s="48">
        <f>IFERROR((BH244-BH243), 0)</f>
        <v>255</v>
      </c>
      <c r="BJ244" s="14">
        <v>55899</v>
      </c>
      <c r="BK244" s="48">
        <f>IFERROR((BJ244-BJ243),0)</f>
        <v>463</v>
      </c>
      <c r="BL244" s="14">
        <v>40307</v>
      </c>
      <c r="BM244" s="48">
        <f>IFERROR((BL244-BL243),0)</f>
        <v>316</v>
      </c>
      <c r="BN244" s="14">
        <v>15400</v>
      </c>
      <c r="BO244" s="48">
        <f>IFERROR((BN244-BN243),0)</f>
        <v>135</v>
      </c>
      <c r="BP244" s="14">
        <v>3154</v>
      </c>
      <c r="BQ244" s="48">
        <f>IFERROR((BP244-BP243),0)</f>
        <v>24</v>
      </c>
      <c r="BR244" s="16">
        <v>21</v>
      </c>
      <c r="BS244" s="24">
        <f>IFERROR((BR244-BR243),0)</f>
        <v>0</v>
      </c>
      <c r="BT244" s="16">
        <v>135</v>
      </c>
      <c r="BU244" s="24">
        <f>IFERROR((BT244-BT243),0)</f>
        <v>0</v>
      </c>
      <c r="BV244" s="16">
        <v>575</v>
      </c>
      <c r="BW244" s="24">
        <f>IFERROR((BV244-BV243),0)</f>
        <v>3</v>
      </c>
      <c r="BX244" s="16">
        <v>1342</v>
      </c>
      <c r="BY244" s="24">
        <f>IFERROR((BX244-BX243),0)</f>
        <v>9</v>
      </c>
      <c r="BZ244" s="21">
        <v>697</v>
      </c>
      <c r="CA244" s="27">
        <f>IFERROR((BZ244-BZ243),0)</f>
        <v>2</v>
      </c>
    </row>
    <row r="245" spans="1:79">
      <c r="A245" s="3">
        <v>44142</v>
      </c>
      <c r="B245" s="22">
        <v>44142</v>
      </c>
      <c r="C245" s="10">
        <v>138506</v>
      </c>
      <c r="D245">
        <f>IFERROR(C245-C244,"")</f>
        <v>746</v>
      </c>
      <c r="E245" s="10">
        <v>2781</v>
      </c>
      <c r="F245">
        <f>E245-E244</f>
        <v>11</v>
      </c>
      <c r="G245" s="10">
        <v>116823</v>
      </c>
      <c r="H245">
        <f>G245-G244</f>
        <v>833</v>
      </c>
      <c r="I245">
        <f>+IFERROR(C245-E245-G245,"")</f>
        <v>18902</v>
      </c>
      <c r="J245">
        <f>+IFERROR(I245-I244,"")</f>
        <v>-98</v>
      </c>
      <c r="K245">
        <f>+IFERROR(E245/C245,"")</f>
        <v>2.0078552553679983E-2</v>
      </c>
      <c r="L245">
        <f>+IFERROR(G245/C245,"")</f>
        <v>0.84345082523500792</v>
      </c>
      <c r="M245">
        <f>+IFERROR(I245/C245,"")</f>
        <v>0.13647062221131215</v>
      </c>
      <c r="N245" s="22">
        <f>+IFERROR(D245/C245,"")</f>
        <v>5.3860482578372056E-3</v>
      </c>
      <c r="O245">
        <f>+IFERROR(F245/E245,"")</f>
        <v>3.9554117224020139E-3</v>
      </c>
      <c r="P245">
        <f>+IFERROR(H245/G245,"")</f>
        <v>7.1304452034274069E-3</v>
      </c>
      <c r="Q245">
        <f>+IFERROR(J245/I245,"")</f>
        <v>-5.1846365463972064E-3</v>
      </c>
      <c r="R245" s="22">
        <f>+IFERROR(C245/3.974,"")</f>
        <v>34853.044791142427</v>
      </c>
      <c r="S245" s="22">
        <f>+IFERROR(E245/3.974,"")</f>
        <v>699.79869149471563</v>
      </c>
      <c r="T245" s="22">
        <f>+IFERROR(G245/3.974,"")</f>
        <v>29396.829391041771</v>
      </c>
      <c r="U245" s="22">
        <f>+IFERROR(I245/3.974,"")</f>
        <v>4756.4167086059388</v>
      </c>
      <c r="V245" s="10">
        <v>708085</v>
      </c>
      <c r="W245">
        <f>V245-V244</f>
        <v>6448</v>
      </c>
      <c r="X245" s="22">
        <f>IFERROR(W245-W244,0)</f>
        <v>-961</v>
      </c>
      <c r="Y245" s="35">
        <f>IFERROR(V245/3.974,0)</f>
        <v>178179.41620533468</v>
      </c>
      <c r="Z245" s="10">
        <v>566029</v>
      </c>
      <c r="AA245" s="2">
        <f>Z245-Z244</f>
        <v>5702</v>
      </c>
      <c r="AB245" s="29">
        <f>IFERROR(Z245/V245,0)</f>
        <v>0.79938001793569979</v>
      </c>
      <c r="AC245" s="32">
        <f>IFERROR(AA245-AA244,0)</f>
        <v>-514</v>
      </c>
      <c r="AD245">
        <f>V245-Z245</f>
        <v>142056</v>
      </c>
      <c r="AE245" s="1">
        <f>AD245-AD244</f>
        <v>746</v>
      </c>
      <c r="AF245" s="29">
        <f>IFERROR(AD245/V245,0)</f>
        <v>0.20061998206430018</v>
      </c>
      <c r="AG245" s="32">
        <f>IFERROR(AE245-AE244,0)</f>
        <v>-447</v>
      </c>
      <c r="AH245" s="34">
        <f>IFERROR(AE245/W245,0)</f>
        <v>0.11569478908188585</v>
      </c>
      <c r="AI245" s="34">
        <f>IFERROR(AD245/3.974,0)</f>
        <v>35746.351283341719</v>
      </c>
      <c r="AJ245" s="10">
        <v>17690</v>
      </c>
      <c r="AK245" s="2">
        <f>AJ245-AJ244</f>
        <v>-74</v>
      </c>
      <c r="AL245" s="2">
        <f>IFERROR(AJ245/AJ244,0)-1</f>
        <v>-4.1657284395406613E-3</v>
      </c>
      <c r="AM245" s="34">
        <f>IFERROR(AJ245/3.974,0)</f>
        <v>4451.4343231001503</v>
      </c>
      <c r="AN245" s="34">
        <f>IFERROR(AJ245/C245," ")</f>
        <v>0.12772009876828441</v>
      </c>
      <c r="AO245" s="10">
        <v>491</v>
      </c>
      <c r="AP245">
        <f>AO245-AO244</f>
        <v>-27</v>
      </c>
      <c r="AQ245">
        <f>IFERROR(AO245/AO244,0)-1</f>
        <v>-5.212355212355213E-2</v>
      </c>
      <c r="AR245" s="34">
        <f>IFERROR(AO245/3.974,0)</f>
        <v>123.55309511826874</v>
      </c>
      <c r="AS245" s="10">
        <v>594</v>
      </c>
      <c r="AT245" s="2">
        <f>AS245-AS244</f>
        <v>4</v>
      </c>
      <c r="AU245" s="2">
        <f>IFERROR(AS245/AS244,0)-1</f>
        <v>6.7796610169490457E-3</v>
      </c>
      <c r="AV245" s="34">
        <f>IFERROR(AS245/3.974,0)</f>
        <v>149.47156517362859</v>
      </c>
      <c r="AW245" s="79">
        <f>IFERROR(AS245/C245," ")</f>
        <v>4.2886228755432973E-3</v>
      </c>
      <c r="AX245" s="10">
        <v>127</v>
      </c>
      <c r="AY245">
        <f>AX245-AX244</f>
        <v>-1</v>
      </c>
      <c r="AZ245" s="22">
        <f>IFERROR(AX245/AX244,0)-1</f>
        <v>-7.8125E-3</v>
      </c>
      <c r="BA245" s="35">
        <f>IFERROR(AX245/3.974,0)</f>
        <v>31.957725213890285</v>
      </c>
      <c r="BB245" s="51">
        <f>IFERROR(AX245/C245," ")</f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>IFERROR(BC245-BC244,0)</f>
        <v>-98</v>
      </c>
      <c r="BE245" s="51">
        <f>IFERROR(BC245/BC244,0)-1</f>
        <v>-5.1578947368421391E-3</v>
      </c>
      <c r="BF245" s="35">
        <f>IFERROR(BC245/3.974,0)</f>
        <v>4756.4167086059388</v>
      </c>
      <c r="BG245" s="35">
        <f>IFERROR(BC245/C245," ")</f>
        <v>0.13647062221131215</v>
      </c>
      <c r="BH245" s="45">
        <v>23119</v>
      </c>
      <c r="BI245" s="48">
        <f>IFERROR((BH245-BH244), 0)</f>
        <v>119</v>
      </c>
      <c r="BJ245" s="14">
        <v>56174</v>
      </c>
      <c r="BK245" s="48">
        <f>IFERROR((BJ245-BJ244),0)</f>
        <v>275</v>
      </c>
      <c r="BL245" s="14">
        <v>40532</v>
      </c>
      <c r="BM245" s="48">
        <f>IFERROR((BL245-BL244),0)</f>
        <v>225</v>
      </c>
      <c r="BN245" s="14">
        <v>15507</v>
      </c>
      <c r="BO245" s="48">
        <f>IFERROR((BN245-BN244),0)</f>
        <v>107</v>
      </c>
      <c r="BP245" s="14">
        <v>3174</v>
      </c>
      <c r="BQ245" s="48">
        <f>IFERROR((BP245-BP244),0)</f>
        <v>20</v>
      </c>
      <c r="BR245" s="16">
        <v>21</v>
      </c>
      <c r="BS245" s="24">
        <f>IFERROR((BR245-BR244),0)</f>
        <v>0</v>
      </c>
      <c r="BT245" s="16">
        <v>135</v>
      </c>
      <c r="BU245" s="24">
        <f>IFERROR((BT245-BT244),0)</f>
        <v>0</v>
      </c>
      <c r="BV245" s="16">
        <v>579</v>
      </c>
      <c r="BW245" s="24">
        <f>IFERROR((BV245-BV244),0)</f>
        <v>4</v>
      </c>
      <c r="BX245" s="16">
        <v>1345</v>
      </c>
      <c r="BY245" s="24">
        <f>IFERROR((BX245-BX244),0)</f>
        <v>3</v>
      </c>
      <c r="BZ245" s="21">
        <v>701</v>
      </c>
      <c r="CA245" s="27">
        <f>IFERROR((BZ245-BZ244),0)</f>
        <v>4</v>
      </c>
    </row>
    <row r="246" spans="1:79">
      <c r="A246" s="3">
        <v>44143</v>
      </c>
      <c r="B246" s="22">
        <v>44143</v>
      </c>
      <c r="C246" s="10">
        <v>139527</v>
      </c>
      <c r="D246">
        <f>IFERROR(C246-C245,"")</f>
        <v>1021</v>
      </c>
      <c r="E246" s="10">
        <v>2798</v>
      </c>
      <c r="F246">
        <f>E246-E245</f>
        <v>17</v>
      </c>
      <c r="G246" s="10">
        <v>117770</v>
      </c>
      <c r="H246">
        <f>G246-G245</f>
        <v>947</v>
      </c>
      <c r="I246">
        <f>+IFERROR(C246-E246-G246,"")</f>
        <v>18959</v>
      </c>
      <c r="J246">
        <f>+IFERROR(I246-I245,"")</f>
        <v>57</v>
      </c>
      <c r="K246">
        <f>+IFERROR(E246/C246,"")</f>
        <v>2.0053466354182346E-2</v>
      </c>
      <c r="L246">
        <f>+IFERROR(G246/C246,"")</f>
        <v>0.84406602306363643</v>
      </c>
      <c r="M246">
        <f>+IFERROR(I246/C246,"")</f>
        <v>0.13588051058218123</v>
      </c>
      <c r="N246" s="22">
        <f>+IFERROR(D246/C246,"")</f>
        <v>7.3175801099428783E-3</v>
      </c>
      <c r="O246">
        <f>+IFERROR(F246/E246,"")</f>
        <v>6.0757684060042888E-3</v>
      </c>
      <c r="P246">
        <f>+IFERROR(H246/G246,"")</f>
        <v>8.0410970535790098E-3</v>
      </c>
      <c r="Q246">
        <f>+IFERROR(J246/I246,"")</f>
        <v>3.0064876839495753E-3</v>
      </c>
      <c r="R246" s="22">
        <f>+IFERROR(C246/3.974,"")</f>
        <v>35109.964771011575</v>
      </c>
      <c r="S246" s="22">
        <f>+IFERROR(E246/3.974,"")</f>
        <v>704.07649723200802</v>
      </c>
      <c r="T246" s="22">
        <f>+IFERROR(G246/3.974,"")</f>
        <v>29635.128334172117</v>
      </c>
      <c r="U246" s="22">
        <f>+IFERROR(I246/3.974,"")</f>
        <v>4770.7599396074484</v>
      </c>
      <c r="V246" s="10">
        <v>715094</v>
      </c>
      <c r="W246">
        <f>V246-V245</f>
        <v>7009</v>
      </c>
      <c r="X246" s="22">
        <f>IFERROR(W246-W245,0)</f>
        <v>561</v>
      </c>
      <c r="Y246" s="35">
        <f>IFERROR(V246/3.974,0)</f>
        <v>179943.13034725716</v>
      </c>
      <c r="Z246" s="10">
        <v>572017</v>
      </c>
      <c r="AA246" s="2">
        <f>Z246-Z245</f>
        <v>5988</v>
      </c>
      <c r="AB246" s="29">
        <f>IFERROR(Z246/V246,0)</f>
        <v>0.79991861209854931</v>
      </c>
      <c r="AC246" s="32">
        <f>IFERROR(AA246-AA245,0)</f>
        <v>286</v>
      </c>
      <c r="AD246">
        <f>V246-Z246</f>
        <v>143077</v>
      </c>
      <c r="AE246" s="1">
        <f>AD246-AD245</f>
        <v>1021</v>
      </c>
      <c r="AF246" s="29">
        <f>IFERROR(AD246/V246,0)</f>
        <v>0.20008138790145072</v>
      </c>
      <c r="AG246" s="32">
        <f>IFERROR(AE246-AE245,0)</f>
        <v>275</v>
      </c>
      <c r="AH246" s="34">
        <f>IFERROR(AE246/W246,0)</f>
        <v>0.1456698530460836</v>
      </c>
      <c r="AI246" s="34">
        <f>IFERROR(AD246/3.974,0)</f>
        <v>36003.271263210867</v>
      </c>
      <c r="AJ246" s="10">
        <v>17603</v>
      </c>
      <c r="AK246" s="2">
        <f>AJ246-AJ245</f>
        <v>-87</v>
      </c>
      <c r="AL246" s="2">
        <f>IFERROR(AJ246/AJ245,0)-1</f>
        <v>-4.9180327868852958E-3</v>
      </c>
      <c r="AM246" s="34">
        <f>IFERROR(AJ246/3.974,0)</f>
        <v>4429.5420231504777</v>
      </c>
      <c r="AN246" s="34">
        <f>IFERROR(AJ246/C246," ")</f>
        <v>0.12616196148415718</v>
      </c>
      <c r="AO246" s="10">
        <v>519</v>
      </c>
      <c r="AP246">
        <f>AO246-AO245</f>
        <v>28</v>
      </c>
      <c r="AQ246">
        <f>IFERROR(AO246/AO245,0)-1</f>
        <v>5.7026476578411422E-2</v>
      </c>
      <c r="AR246" s="34">
        <f>IFERROR(AO246/3.974,0)</f>
        <v>130.59889280322093</v>
      </c>
      <c r="AS246" s="10">
        <v>681</v>
      </c>
      <c r="AT246" s="2">
        <f>AS246-AS245</f>
        <v>87</v>
      </c>
      <c r="AU246" s="2">
        <f>IFERROR(AS246/AS245,0)-1</f>
        <v>0.14646464646464641</v>
      </c>
      <c r="AV246" s="34">
        <f>IFERROR(AS246/3.974,0)</f>
        <v>171.36386512330145</v>
      </c>
      <c r="AW246" s="79">
        <f>IFERROR(AS246/C246," ")</f>
        <v>4.8807757638306562E-3</v>
      </c>
      <c r="AX246" s="10">
        <v>156</v>
      </c>
      <c r="AY246">
        <f>AX246-AX245</f>
        <v>29</v>
      </c>
      <c r="AZ246" s="22">
        <f>IFERROR(AX246/AX245,0)-1</f>
        <v>0.22834645669291342</v>
      </c>
      <c r="BA246" s="35">
        <f>IFERROR(AX246/3.974,0)</f>
        <v>39.255158530447908</v>
      </c>
      <c r="BB246" s="51">
        <f>IFERROR(AX246/C246," ")</f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>IFERROR(BC246-BC245,0)</f>
        <v>57</v>
      </c>
      <c r="BE246" s="51">
        <f>IFERROR(BC246/BC245,0)-1</f>
        <v>3.015553909639257E-3</v>
      </c>
      <c r="BF246" s="35">
        <f>IFERROR(BC246/3.974,0)</f>
        <v>4770.7599396074484</v>
      </c>
      <c r="BG246" s="35">
        <f>IFERROR(BC246/C246," ")</f>
        <v>0.13588051058218123</v>
      </c>
      <c r="BH246" s="45">
        <v>23290</v>
      </c>
      <c r="BI246" s="48">
        <f>IFERROR((BH246-BH245), 0)</f>
        <v>171</v>
      </c>
      <c r="BJ246" s="14">
        <v>56576</v>
      </c>
      <c r="BK246" s="48">
        <f>IFERROR((BJ246-BJ245),0)</f>
        <v>402</v>
      </c>
      <c r="BL246" s="14">
        <v>40849</v>
      </c>
      <c r="BM246" s="48">
        <f>IFERROR((BL246-BL245),0)</f>
        <v>317</v>
      </c>
      <c r="BN246" s="14">
        <v>15621</v>
      </c>
      <c r="BO246" s="48">
        <f>IFERROR((BN246-BN245),0)</f>
        <v>114</v>
      </c>
      <c r="BP246" s="14">
        <v>3191</v>
      </c>
      <c r="BQ246" s="48">
        <f>IFERROR((BP246-BP245),0)</f>
        <v>17</v>
      </c>
      <c r="BR246" s="16">
        <v>21</v>
      </c>
      <c r="BS246" s="24">
        <f>IFERROR((BR246-BR245),0)</f>
        <v>0</v>
      </c>
      <c r="BT246" s="16">
        <v>135</v>
      </c>
      <c r="BU246" s="24">
        <f>IFERROR((BT246-BT245),0)</f>
        <v>0</v>
      </c>
      <c r="BV246" s="16">
        <v>582</v>
      </c>
      <c r="BW246" s="24">
        <f>IFERROR((BV246-BV245),0)</f>
        <v>3</v>
      </c>
      <c r="BX246" s="16">
        <v>1349</v>
      </c>
      <c r="BY246" s="24">
        <f>IFERROR((BX246-BX245),0)</f>
        <v>4</v>
      </c>
      <c r="BZ246" s="21">
        <v>711</v>
      </c>
      <c r="CA246" s="27">
        <f>IFERROR((BZ246-BZ245),0)</f>
        <v>10</v>
      </c>
    </row>
    <row r="247" spans="1:79">
      <c r="A247" s="3">
        <v>44144</v>
      </c>
      <c r="B247" s="22">
        <v>44144</v>
      </c>
      <c r="C247" s="10">
        <v>140331</v>
      </c>
      <c r="D247">
        <f>IFERROR(C247-C246,"")</f>
        <v>804</v>
      </c>
      <c r="E247" s="10">
        <v>2808</v>
      </c>
      <c r="F247">
        <f>E247-E246</f>
        <v>10</v>
      </c>
      <c r="G247" s="10">
        <v>118711</v>
      </c>
      <c r="H247">
        <f>G247-G246</f>
        <v>941</v>
      </c>
      <c r="I247">
        <f>+IFERROR(C247-E247-G247,"")</f>
        <v>18812</v>
      </c>
      <c r="J247">
        <f>+IFERROR(I247-I246,"")</f>
        <v>-147</v>
      </c>
      <c r="K247">
        <f>+IFERROR(E247/C247,"")</f>
        <v>2.0009833892725058E-2</v>
      </c>
      <c r="L247">
        <f>+IFERROR(G247/C247,"")</f>
        <v>0.84593568064077074</v>
      </c>
      <c r="M247">
        <f>+IFERROR(I247/C247,"")</f>
        <v>0.1340544854665042</v>
      </c>
      <c r="N247" s="22">
        <f>+IFERROR(D247/C247,"")</f>
        <v>5.7293114137289694E-3</v>
      </c>
      <c r="O247">
        <f>+IFERROR(F247/E247,"")</f>
        <v>3.5612535612535613E-3</v>
      </c>
      <c r="P247">
        <f>+IFERROR(H247/G247,"")</f>
        <v>7.9268138588673327E-3</v>
      </c>
      <c r="Q247">
        <f>+IFERROR(J247/I247,"")</f>
        <v>-7.8141611737189021E-3</v>
      </c>
      <c r="R247" s="22">
        <f>+IFERROR(C247/3.974,"")</f>
        <v>35312.279818822346</v>
      </c>
      <c r="S247" s="22">
        <f>+IFERROR(E247/3.974,"")</f>
        <v>706.59285354806241</v>
      </c>
      <c r="T247" s="22">
        <f>+IFERROR(G247/3.974,"")</f>
        <v>29871.917463512833</v>
      </c>
      <c r="U247" s="22">
        <f>+IFERROR(I247/3.974,"")</f>
        <v>4733.7695017614487</v>
      </c>
      <c r="V247" s="10">
        <v>720441</v>
      </c>
      <c r="W247">
        <f>V247-V246</f>
        <v>5347</v>
      </c>
      <c r="X247" s="22">
        <f>IFERROR(W247-W246,0)</f>
        <v>-1662</v>
      </c>
      <c r="Y247" s="35">
        <f>IFERROR(V247/3.974,0)</f>
        <v>181288.62606945142</v>
      </c>
      <c r="Z247" s="10">
        <v>576560</v>
      </c>
      <c r="AA247" s="2">
        <f>Z247-Z246</f>
        <v>4543</v>
      </c>
      <c r="AB247" s="29">
        <f>IFERROR(Z247/V247,0)</f>
        <v>0.80028760162178447</v>
      </c>
      <c r="AC247" s="32">
        <f>IFERROR(AA247-AA246,0)</f>
        <v>-1445</v>
      </c>
      <c r="AD247">
        <f>V247-Z247</f>
        <v>143881</v>
      </c>
      <c r="AE247" s="1">
        <f>AD247-AD246</f>
        <v>804</v>
      </c>
      <c r="AF247" s="29">
        <f>IFERROR(AD247/V247,0)</f>
        <v>0.19971239837821556</v>
      </c>
      <c r="AG247" s="32">
        <f>IFERROR(AE247-AE246,0)</f>
        <v>-217</v>
      </c>
      <c r="AH247" s="34">
        <f>IFERROR(AE247/W247,0)</f>
        <v>0.15036469048064335</v>
      </c>
      <c r="AI247" s="34">
        <f>IFERROR(AD247/3.974,0)</f>
        <v>36205.586311021638</v>
      </c>
      <c r="AJ247" s="10">
        <v>17528</v>
      </c>
      <c r="AK247" s="2">
        <f>AJ247-AJ246</f>
        <v>-75</v>
      </c>
      <c r="AL247" s="2">
        <f>IFERROR(AJ247/AJ246,0)-1</f>
        <v>-4.2606373913537388E-3</v>
      </c>
      <c r="AM247" s="34">
        <f>IFERROR(AJ247/3.974,0)</f>
        <v>4410.6693507800701</v>
      </c>
      <c r="AN247" s="34">
        <f>IFERROR(AJ247/C247," ")</f>
        <v>0.12490468962666838</v>
      </c>
      <c r="AO247" s="10">
        <v>554</v>
      </c>
      <c r="AP247">
        <f>AO247-AO246</f>
        <v>35</v>
      </c>
      <c r="AQ247">
        <f>IFERROR(AO247/AO246,0)-1</f>
        <v>6.7437379576107848E-2</v>
      </c>
      <c r="AR247" s="34">
        <f>IFERROR(AO247/3.974,0)</f>
        <v>139.40613990941117</v>
      </c>
      <c r="AS247" s="10">
        <v>590</v>
      </c>
      <c r="AT247" s="2">
        <f>AS247-AS246</f>
        <v>-91</v>
      </c>
      <c r="AU247" s="2">
        <f>IFERROR(AS247/AS246,0)-1</f>
        <v>-0.13362701908957419</v>
      </c>
      <c r="AV247" s="34">
        <f>IFERROR(AS247/3.974,0)</f>
        <v>148.46502264720684</v>
      </c>
      <c r="AW247" s="79">
        <f>IFERROR(AS247/C247," ")</f>
        <v>4.2043454404230001E-3</v>
      </c>
      <c r="AX247" s="10">
        <v>140</v>
      </c>
      <c r="AY247">
        <f>AX247-AX246</f>
        <v>-16</v>
      </c>
      <c r="AZ247" s="22">
        <f>IFERROR(AX247/AX246,0)-1</f>
        <v>-0.10256410256410253</v>
      </c>
      <c r="BA247" s="35">
        <f>IFERROR(AX247/3.974,0)</f>
        <v>35.228988424760942</v>
      </c>
      <c r="BB247" s="51">
        <f>IFERROR(AX247/C247," ")</f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>IFERROR(BC247-BC246,0)</f>
        <v>-147</v>
      </c>
      <c r="BE247" s="51">
        <f>IFERROR(BC247/BC246,0)-1</f>
        <v>-7.753573500712041E-3</v>
      </c>
      <c r="BF247" s="35">
        <f>IFERROR(BC247/3.974,0)</f>
        <v>4733.7695017614487</v>
      </c>
      <c r="BG247" s="35">
        <f>IFERROR(BC247/C247," ")</f>
        <v>0.1340544854665042</v>
      </c>
      <c r="BH247" s="45">
        <v>23434</v>
      </c>
      <c r="BI247" s="48">
        <f>IFERROR((BH247-BH246), 0)</f>
        <v>144</v>
      </c>
      <c r="BJ247" s="14">
        <v>56888</v>
      </c>
      <c r="BK247" s="48">
        <f>IFERROR((BJ247-BJ246),0)</f>
        <v>312</v>
      </c>
      <c r="BL247" s="14">
        <v>41104</v>
      </c>
      <c r="BM247" s="48">
        <f>IFERROR((BL247-BL246),0)</f>
        <v>255</v>
      </c>
      <c r="BN247" s="14">
        <v>15698</v>
      </c>
      <c r="BO247" s="48">
        <f>IFERROR((BN247-BN246),0)</f>
        <v>77</v>
      </c>
      <c r="BP247" s="14">
        <v>3207</v>
      </c>
      <c r="BQ247" s="48">
        <f>IFERROR((BP247-BP246),0)</f>
        <v>16</v>
      </c>
      <c r="BR247" s="16">
        <v>21</v>
      </c>
      <c r="BS247" s="24">
        <f>IFERROR((BR247-BR246),0)</f>
        <v>0</v>
      </c>
      <c r="BT247" s="16">
        <v>135</v>
      </c>
      <c r="BU247" s="24">
        <f>IFERROR((BT247-BT246),0)</f>
        <v>0</v>
      </c>
      <c r="BV247" s="16">
        <v>583</v>
      </c>
      <c r="BW247" s="24">
        <f>IFERROR((BV247-BV246),0)</f>
        <v>1</v>
      </c>
      <c r="BX247" s="16">
        <v>1356</v>
      </c>
      <c r="BY247" s="24">
        <f>IFERROR((BX247-BX246),0)</f>
        <v>7</v>
      </c>
      <c r="BZ247" s="21">
        <v>713</v>
      </c>
      <c r="CA247" s="27">
        <f>IFERROR((BZ247-BZ246),0)</f>
        <v>2</v>
      </c>
    </row>
    <row r="248" spans="1:79">
      <c r="A248" s="3">
        <v>44145</v>
      </c>
      <c r="B248" s="22">
        <v>44145</v>
      </c>
      <c r="C248" s="10">
        <v>141302</v>
      </c>
      <c r="D248">
        <f>IFERROR(C248-C247,"")</f>
        <v>971</v>
      </c>
      <c r="E248" s="10">
        <v>2817</v>
      </c>
      <c r="F248">
        <f>E248-E247</f>
        <v>9</v>
      </c>
      <c r="G248" s="10">
        <v>119707</v>
      </c>
      <c r="H248">
        <f>G248-G247</f>
        <v>996</v>
      </c>
      <c r="I248">
        <f>+IFERROR(C248-E248-G248,"")</f>
        <v>18778</v>
      </c>
      <c r="J248">
        <f>+IFERROR(I248-I247,"")</f>
        <v>-34</v>
      </c>
      <c r="K248">
        <f>+IFERROR(E248/C248,"")</f>
        <v>1.9936023552391331E-2</v>
      </c>
      <c r="L248">
        <f>+IFERROR(G248/C248,"")</f>
        <v>0.84717130684632913</v>
      </c>
      <c r="M248">
        <f>+IFERROR(I248/C248,"")</f>
        <v>0.13289266960127952</v>
      </c>
      <c r="N248" s="22">
        <f>+IFERROR(D248/C248,"")</f>
        <v>6.871806485400065E-3</v>
      </c>
      <c r="O248">
        <f>+IFERROR(F248/E248,"")</f>
        <v>3.1948881789137379E-3</v>
      </c>
      <c r="P248">
        <f>+IFERROR(H248/G248,"")</f>
        <v>8.320315436858329E-3</v>
      </c>
      <c r="Q248">
        <f>+IFERROR(J248/I248,"")</f>
        <v>-1.8106294600063904E-3</v>
      </c>
      <c r="R248" s="22">
        <f>+IFERROR(C248/3.974,"")</f>
        <v>35556.618017111221</v>
      </c>
      <c r="S248" s="22">
        <f>+IFERROR(E248/3.974,"")</f>
        <v>708.8575742325113</v>
      </c>
      <c r="T248" s="22">
        <f>+IFERROR(G248/3.974,"")</f>
        <v>30122.546552591844</v>
      </c>
      <c r="U248" s="22">
        <f>+IFERROR(I248/3.974,"")</f>
        <v>4725.2138902868646</v>
      </c>
      <c r="V248" s="10">
        <v>727520</v>
      </c>
      <c r="W248">
        <f>V248-V247</f>
        <v>7079</v>
      </c>
      <c r="X248" s="22">
        <f>IFERROR(W248-W247,0)</f>
        <v>1732</v>
      </c>
      <c r="Y248" s="35">
        <f>IFERROR(V248/3.974,0)</f>
        <v>183069.95470558631</v>
      </c>
      <c r="Z248" s="10">
        <v>582668</v>
      </c>
      <c r="AA248" s="2">
        <f>Z248-Z247</f>
        <v>6108</v>
      </c>
      <c r="AB248" s="29">
        <f>IFERROR(Z248/V248,0)</f>
        <v>0.80089619529360012</v>
      </c>
      <c r="AC248" s="32">
        <f>IFERROR(AA248-AA247,0)</f>
        <v>1565</v>
      </c>
      <c r="AD248">
        <f>V248-Z248</f>
        <v>144852</v>
      </c>
      <c r="AE248" s="1">
        <f>AD248-AD247</f>
        <v>971</v>
      </c>
      <c r="AF248" s="29">
        <f>IFERROR(AD248/V248,0)</f>
        <v>0.19910380470639982</v>
      </c>
      <c r="AG248" s="32">
        <f>IFERROR(AE248-AE247,0)</f>
        <v>167</v>
      </c>
      <c r="AH248" s="34">
        <f>IFERROR(AE248/W248,0)</f>
        <v>0.13716626642181098</v>
      </c>
      <c r="AI248" s="34">
        <f>IFERROR(AD248/3.974,0)</f>
        <v>36449.92450931052</v>
      </c>
      <c r="AJ248" s="10">
        <v>17472</v>
      </c>
      <c r="AK248" s="2">
        <f>AJ248-AJ247</f>
        <v>-56</v>
      </c>
      <c r="AL248" s="2">
        <f>IFERROR(AJ248/AJ247,0)-1</f>
        <v>-3.1948881789137795E-3</v>
      </c>
      <c r="AM248" s="34">
        <f>IFERROR(AJ248/3.974,0)</f>
        <v>4396.577755410166</v>
      </c>
      <c r="AN248" s="34">
        <f>IFERROR(AJ248/C248," ")</f>
        <v>0.12365005449321312</v>
      </c>
      <c r="AO248" s="10">
        <v>534</v>
      </c>
      <c r="AP248">
        <f>AO248-AO247</f>
        <v>-20</v>
      </c>
      <c r="AQ248">
        <f>IFERROR(AO248/AO247,0)-1</f>
        <v>-3.6101083032490933E-2</v>
      </c>
      <c r="AR248" s="34">
        <f>IFERROR(AO248/3.974,0)</f>
        <v>134.37342727730245</v>
      </c>
      <c r="AS248" s="10">
        <v>627</v>
      </c>
      <c r="AT248" s="2">
        <f>AS248-AS247</f>
        <v>37</v>
      </c>
      <c r="AU248" s="2">
        <f>IFERROR(AS248/AS247,0)-1</f>
        <v>6.2711864406779672E-2</v>
      </c>
      <c r="AV248" s="34">
        <f>IFERROR(AS248/3.974,0)</f>
        <v>157.77554101660795</v>
      </c>
      <c r="AW248" s="79">
        <f>IFERROR(AS248/C248," ")</f>
        <v>4.4373044967516385E-3</v>
      </c>
      <c r="AX248" s="10">
        <v>145</v>
      </c>
      <c r="AY248">
        <f>AX248-AX247</f>
        <v>5</v>
      </c>
      <c r="AZ248" s="22">
        <f>IFERROR(AX248/AX247,0)-1</f>
        <v>3.5714285714285809E-2</v>
      </c>
      <c r="BA248" s="35">
        <f>IFERROR(AX248/3.974,0)</f>
        <v>36.48716658278812</v>
      </c>
      <c r="BB248" s="51">
        <f>IFERROR(AX248/C248," ")</f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>IFERROR(BC248-BC247,0)</f>
        <v>-34</v>
      </c>
      <c r="BE248" s="51">
        <f>IFERROR(BC248/BC247,0)-1</f>
        <v>-1.8073570061662991E-3</v>
      </c>
      <c r="BF248" s="35">
        <f>IFERROR(BC248/3.974,0)</f>
        <v>4725.2138902868646</v>
      </c>
      <c r="BG248" s="35">
        <f>IFERROR(BC248/C248," ")</f>
        <v>0.13289266960127952</v>
      </c>
      <c r="BH248" s="45">
        <v>23586</v>
      </c>
      <c r="BI248" s="48">
        <f>IFERROR((BH248-BH247), 0)</f>
        <v>152</v>
      </c>
      <c r="BJ248" s="14">
        <v>57288</v>
      </c>
      <c r="BK248" s="48">
        <f>IFERROR((BJ248-BJ247),0)</f>
        <v>400</v>
      </c>
      <c r="BL248" s="14">
        <v>41385</v>
      </c>
      <c r="BM248" s="48">
        <f>IFERROR((BL248-BL247),0)</f>
        <v>281</v>
      </c>
      <c r="BN248" s="14">
        <v>15815</v>
      </c>
      <c r="BO248" s="48">
        <f>IFERROR((BN248-BN247),0)</f>
        <v>117</v>
      </c>
      <c r="BP248" s="14">
        <v>3228</v>
      </c>
      <c r="BQ248" s="48">
        <f>IFERROR((BP248-BP247),0)</f>
        <v>21</v>
      </c>
      <c r="BR248" s="16">
        <v>21</v>
      </c>
      <c r="BS248" s="24">
        <f>IFERROR((BR248-BR247),0)</f>
        <v>0</v>
      </c>
      <c r="BT248" s="16">
        <v>135</v>
      </c>
      <c r="BU248" s="24">
        <f>IFERROR((BT248-BT247),0)</f>
        <v>0</v>
      </c>
      <c r="BV248" s="16">
        <v>584</v>
      </c>
      <c r="BW248" s="24">
        <f>IFERROR((BV248-BV247),0)</f>
        <v>1</v>
      </c>
      <c r="BX248" s="16">
        <v>1358</v>
      </c>
      <c r="BY248" s="24">
        <f>IFERROR((BX248-BX247),0)</f>
        <v>2</v>
      </c>
      <c r="BZ248" s="21">
        <v>719</v>
      </c>
      <c r="CA248" s="27">
        <f>IFERROR((BZ248-BZ247),0)</f>
        <v>6</v>
      </c>
    </row>
    <row r="249" spans="1:79">
      <c r="A249" s="3">
        <v>44146</v>
      </c>
      <c r="B249" s="22">
        <v>44146</v>
      </c>
      <c r="C249" s="10">
        <v>142465</v>
      </c>
      <c r="D249">
        <f>IFERROR(C249-C248,"")</f>
        <v>1163</v>
      </c>
      <c r="E249" s="10">
        <v>2823</v>
      </c>
      <c r="F249">
        <f>E249-E248</f>
        <v>6</v>
      </c>
      <c r="G249" s="10">
        <v>120823</v>
      </c>
      <c r="H249">
        <f>G249-G248</f>
        <v>1116</v>
      </c>
      <c r="I249">
        <f>+IFERROR(C249-E249-G249,"")</f>
        <v>18819</v>
      </c>
      <c r="J249">
        <f>+IFERROR(I249-I248,"")</f>
        <v>41</v>
      </c>
      <c r="K249">
        <f>+IFERROR(E249/C249,"")</f>
        <v>1.9815393254483556E-2</v>
      </c>
      <c r="L249">
        <f>+IFERROR(G249/C249,"")</f>
        <v>0.84808900431684975</v>
      </c>
      <c r="M249">
        <f>+IFERROR(I249/C249,"")</f>
        <v>0.13209560242866669</v>
      </c>
      <c r="N249" s="22">
        <f>+IFERROR(D249/C249,"")</f>
        <v>8.1634085564875579E-3</v>
      </c>
      <c r="O249">
        <f>+IFERROR(F249/E249,"")</f>
        <v>2.1253985122210413E-3</v>
      </c>
      <c r="P249">
        <f>+IFERROR(H249/G249,"")</f>
        <v>9.2366519619608844E-3</v>
      </c>
      <c r="Q249">
        <f>+IFERROR(J249/I249,"")</f>
        <v>2.1786492374727671E-3</v>
      </c>
      <c r="R249" s="22">
        <f>+IFERROR(C249/3.974,"")</f>
        <v>35849.270256668344</v>
      </c>
      <c r="S249" s="22">
        <f>+IFERROR(E249/3.974,"")</f>
        <v>710.36738802214393</v>
      </c>
      <c r="T249" s="22">
        <f>+IFERROR(G249/3.974,"")</f>
        <v>30403.371917463512</v>
      </c>
      <c r="U249" s="22">
        <f>+IFERROR(I249/3.974,"")</f>
        <v>4735.5309511826872</v>
      </c>
      <c r="V249" s="10">
        <v>733808</v>
      </c>
      <c r="W249">
        <f>V249-V248</f>
        <v>6288</v>
      </c>
      <c r="X249" s="22">
        <f>IFERROR(W249-W248,0)</f>
        <v>-791</v>
      </c>
      <c r="Y249" s="35">
        <f>IFERROR(V249/3.974,0)</f>
        <v>184652.23955712127</v>
      </c>
      <c r="Z249" s="10">
        <v>587793</v>
      </c>
      <c r="AA249" s="2">
        <f>Z249-Z248</f>
        <v>5125</v>
      </c>
      <c r="AB249" s="29">
        <f>IFERROR(Z249/V249,0)</f>
        <v>0.80101743235287703</v>
      </c>
      <c r="AC249" s="32">
        <f>IFERROR(AA249-AA248,0)</f>
        <v>-983</v>
      </c>
      <c r="AD249">
        <f>V249-Z249</f>
        <v>146015</v>
      </c>
      <c r="AE249" s="1">
        <f>AD249-AD248</f>
        <v>1163</v>
      </c>
      <c r="AF249" s="29">
        <f>IFERROR(AD249/V249,0)</f>
        <v>0.19898256764712297</v>
      </c>
      <c r="AG249" s="32">
        <f>IFERROR(AE249-AE248,0)</f>
        <v>192</v>
      </c>
      <c r="AH249" s="34">
        <f>IFERROR(AE249/W249,0)</f>
        <v>0.18495547073791349</v>
      </c>
      <c r="AI249" s="34">
        <f>IFERROR(AD249/3.974,0)</f>
        <v>36742.576748867636</v>
      </c>
      <c r="AJ249" s="10">
        <v>17468</v>
      </c>
      <c r="AK249" s="2">
        <f>AJ249-AJ248</f>
        <v>-4</v>
      </c>
      <c r="AL249" s="2">
        <f>IFERROR(AJ249/AJ248,0)-1</f>
        <v>-2.2893772893772812E-4</v>
      </c>
      <c r="AM249" s="34">
        <f>IFERROR(AJ249/3.974,0)</f>
        <v>4395.571212883744</v>
      </c>
      <c r="AN249" s="34">
        <f>IFERROR(AJ249/C249," ")</f>
        <v>0.12261257150879164</v>
      </c>
      <c r="AO249" s="10">
        <v>561</v>
      </c>
      <c r="AP249">
        <f>AO249-AO248</f>
        <v>27</v>
      </c>
      <c r="AQ249">
        <f>IFERROR(AO249/AO248,0)-1</f>
        <v>5.0561797752809001E-2</v>
      </c>
      <c r="AR249" s="34">
        <f>IFERROR(AO249/3.974,0)</f>
        <v>141.16758933064921</v>
      </c>
      <c r="AS249" s="10">
        <v>645</v>
      </c>
      <c r="AT249" s="2">
        <f>AS249-AS248</f>
        <v>18</v>
      </c>
      <c r="AU249" s="2">
        <f>IFERROR(AS249/AS248,0)-1</f>
        <v>2.8708133971291794E-2</v>
      </c>
      <c r="AV249" s="34">
        <f>IFERROR(AS249/3.974,0)</f>
        <v>162.30498238550578</v>
      </c>
      <c r="AW249" s="79">
        <f>IFERROR(AS249/C249," ")</f>
        <v>4.5274277892815781E-3</v>
      </c>
      <c r="AX249" s="10">
        <v>145</v>
      </c>
      <c r="AY249">
        <f>AX249-AX248</f>
        <v>0</v>
      </c>
      <c r="AZ249" s="22">
        <f>IFERROR(AX249/AX248,0)-1</f>
        <v>0</v>
      </c>
      <c r="BA249" s="35">
        <f>IFERROR(AX249/3.974,0)</f>
        <v>36.48716658278812</v>
      </c>
      <c r="BB249" s="51">
        <f>IFERROR(AX249/C249," ")</f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>IFERROR(BC249-BC248,0)</f>
        <v>41</v>
      </c>
      <c r="BE249" s="51">
        <f>IFERROR(BC249/BC248,0)-1</f>
        <v>2.1834061135370675E-3</v>
      </c>
      <c r="BF249" s="35">
        <f>IFERROR(BC249/3.974,0)</f>
        <v>4735.5309511826872</v>
      </c>
      <c r="BG249" s="35">
        <f>IFERROR(BC249/C249," ")</f>
        <v>0.13209560242866669</v>
      </c>
      <c r="BH249" s="45">
        <v>23820</v>
      </c>
      <c r="BI249" s="48">
        <f>IFERROR((BH249-BH248), 0)</f>
        <v>234</v>
      </c>
      <c r="BJ249" s="14">
        <v>57743</v>
      </c>
      <c r="BK249" s="48">
        <f>IFERROR((BJ249-BJ248),0)</f>
        <v>455</v>
      </c>
      <c r="BL249" s="14">
        <v>41718</v>
      </c>
      <c r="BM249" s="48">
        <f>IFERROR((BL249-BL248),0)</f>
        <v>333</v>
      </c>
      <c r="BN249" s="14">
        <v>15940</v>
      </c>
      <c r="BO249" s="48">
        <f>IFERROR((BN249-BN248),0)</f>
        <v>125</v>
      </c>
      <c r="BP249" s="14">
        <v>3244</v>
      </c>
      <c r="BQ249" s="48">
        <f>IFERROR((BP249-BP248),0)</f>
        <v>16</v>
      </c>
      <c r="BR249" s="16">
        <v>21</v>
      </c>
      <c r="BS249" s="24">
        <f>IFERROR((BR249-BR248),0)</f>
        <v>0</v>
      </c>
      <c r="BT249" s="16">
        <v>135</v>
      </c>
      <c r="BU249" s="24">
        <f>IFERROR((BT249-BT248),0)</f>
        <v>0</v>
      </c>
      <c r="BV249" s="16">
        <v>585</v>
      </c>
      <c r="BW249" s="24">
        <f>IFERROR((BV249-BV248),0)</f>
        <v>1</v>
      </c>
      <c r="BX249" s="16">
        <v>1362</v>
      </c>
      <c r="BY249" s="24">
        <f>IFERROR((BX249-BX248),0)</f>
        <v>4</v>
      </c>
      <c r="BZ249" s="21">
        <v>720</v>
      </c>
      <c r="CA249" s="27">
        <f>IFERROR((BZ249-BZ248),0)</f>
        <v>1</v>
      </c>
    </row>
    <row r="250" spans="1:79">
      <c r="A250" s="3">
        <v>44147</v>
      </c>
      <c r="B250" s="22">
        <v>44147</v>
      </c>
      <c r="C250" s="10">
        <v>143352</v>
      </c>
      <c r="D250">
        <f>IFERROR(C250-C249,"")</f>
        <v>887</v>
      </c>
      <c r="E250" s="10">
        <v>2830</v>
      </c>
      <c r="F250">
        <f>E250-E249</f>
        <v>7</v>
      </c>
      <c r="G250" s="10">
        <v>122070</v>
      </c>
      <c r="H250">
        <f>G250-G249</f>
        <v>1247</v>
      </c>
      <c r="I250">
        <f>+IFERROR(C250-E250-G250,"")</f>
        <v>18452</v>
      </c>
      <c r="J250">
        <f>+IFERROR(I250-I249,"")</f>
        <v>-367</v>
      </c>
      <c r="K250">
        <f>+IFERROR(E250/C250,"")</f>
        <v>1.9741615045482448E-2</v>
      </c>
      <c r="L250">
        <f>+IFERROR(G250/C250,"")</f>
        <v>0.85154026452368992</v>
      </c>
      <c r="M250">
        <f>+IFERROR(I250/C250,"")</f>
        <v>0.12871812043082762</v>
      </c>
      <c r="N250" s="22">
        <f>+IFERROR(D250/C250,"")</f>
        <v>6.1875662704391982E-3</v>
      </c>
      <c r="O250">
        <f>+IFERROR(F250/E250,"")</f>
        <v>2.4734982332155478E-3</v>
      </c>
      <c r="P250">
        <f>+IFERROR(H250/G250,"")</f>
        <v>1.0215450151552388E-2</v>
      </c>
      <c r="Q250">
        <f>+IFERROR(J250/I250,"")</f>
        <v>-1.9889442878820725E-2</v>
      </c>
      <c r="R250" s="22">
        <f>+IFERROR(C250/3.974,"")</f>
        <v>36072.471061902361</v>
      </c>
      <c r="S250" s="22">
        <f>+IFERROR(E250/3.974,"")</f>
        <v>712.12883744338194</v>
      </c>
      <c r="T250" s="22">
        <f>+IFERROR(G250/3.974,"")</f>
        <v>30717.161550075489</v>
      </c>
      <c r="U250" s="22">
        <f>+IFERROR(I250/3.974,"")</f>
        <v>4643.1806743834923</v>
      </c>
      <c r="V250" s="10">
        <v>740901</v>
      </c>
      <c r="W250">
        <f>V250-V249</f>
        <v>7093</v>
      </c>
      <c r="X250" s="22">
        <f>IFERROR(W250-W249,0)</f>
        <v>805</v>
      </c>
      <c r="Y250" s="35">
        <f>IFERROR(V250/3.974,0)</f>
        <v>186437.09109209862</v>
      </c>
      <c r="Z250" s="10">
        <v>593999</v>
      </c>
      <c r="AA250" s="2">
        <f>Z250-Z249</f>
        <v>6206</v>
      </c>
      <c r="AB250" s="29">
        <f>IFERROR(Z250/V250,0)</f>
        <v>0.80172519675368237</v>
      </c>
      <c r="AC250" s="32">
        <f>IFERROR(AA250-AA249,0)</f>
        <v>1081</v>
      </c>
      <c r="AD250">
        <f>V250-Z250</f>
        <v>146902</v>
      </c>
      <c r="AE250" s="1">
        <f>AD250-AD249</f>
        <v>887</v>
      </c>
      <c r="AF250" s="29">
        <f>IFERROR(AD250/V250,0)</f>
        <v>0.19827480324631766</v>
      </c>
      <c r="AG250" s="32">
        <f>IFERROR(AE250-AE249,0)</f>
        <v>-276</v>
      </c>
      <c r="AH250" s="34">
        <f>IFERROR(AE250/W250,0)</f>
        <v>0.1250528690258001</v>
      </c>
      <c r="AI250" s="34">
        <f>IFERROR(AD250/3.974,0)</f>
        <v>36965.77755410166</v>
      </c>
      <c r="AJ250" s="10">
        <v>17086</v>
      </c>
      <c r="AK250" s="2">
        <f>AJ250-AJ249</f>
        <v>-382</v>
      </c>
      <c r="AL250" s="2">
        <f>IFERROR(AJ250/AJ249,0)-1</f>
        <v>-2.1868559651935016E-2</v>
      </c>
      <c r="AM250" s="34">
        <f>IFERROR(AJ250/3.974,0)</f>
        <v>4299.4464016104675</v>
      </c>
      <c r="AN250" s="34">
        <f>IFERROR(AJ250/C250," ")</f>
        <v>0.11918912885763715</v>
      </c>
      <c r="AO250" s="10">
        <v>554</v>
      </c>
      <c r="AP250">
        <f>AO250-AO249</f>
        <v>-7</v>
      </c>
      <c r="AQ250">
        <f>IFERROR(AO250/AO249,0)-1</f>
        <v>-1.2477718360071277E-2</v>
      </c>
      <c r="AR250" s="34">
        <f>IFERROR(AO250/3.974,0)</f>
        <v>139.40613990941117</v>
      </c>
      <c r="AS250" s="10">
        <v>658</v>
      </c>
      <c r="AT250" s="2">
        <f>AS250-AS249</f>
        <v>13</v>
      </c>
      <c r="AU250" s="2">
        <f>IFERROR(AS250/AS249,0)-1</f>
        <v>2.0155038759689825E-2</v>
      </c>
      <c r="AV250" s="34">
        <f>IFERROR(AS250/3.974,0)</f>
        <v>165.57624559637645</v>
      </c>
      <c r="AW250" s="79">
        <f>IFERROR(AS250/C250," ")</f>
        <v>4.5900998939672972E-3</v>
      </c>
      <c r="AX250" s="10">
        <v>154</v>
      </c>
      <c r="AY250">
        <f>AX250-AX249</f>
        <v>9</v>
      </c>
      <c r="AZ250" s="22">
        <f>IFERROR(AX250/AX249,0)-1</f>
        <v>6.2068965517241281E-2</v>
      </c>
      <c r="BA250" s="35">
        <f>IFERROR(AX250/3.974,0)</f>
        <v>38.751887267237038</v>
      </c>
      <c r="BB250" s="51">
        <f>IFERROR(AX250/C250," ")</f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>IFERROR(BC250-BC249,0)</f>
        <v>-367</v>
      </c>
      <c r="BE250" s="51">
        <f>IFERROR(BC250/BC249,0)-1</f>
        <v>-1.9501567564695232E-2</v>
      </c>
      <c r="BF250" s="35">
        <f>IFERROR(BC250/3.974,0)</f>
        <v>4643.1806743834923</v>
      </c>
      <c r="BG250" s="35">
        <f>IFERROR(BC250/C250," ")</f>
        <v>0.12871812043082762</v>
      </c>
      <c r="BH250" s="45">
        <v>23984</v>
      </c>
      <c r="BI250" s="48">
        <f>IFERROR((BH250-BH249), 0)</f>
        <v>164</v>
      </c>
      <c r="BJ250" s="14">
        <v>58089</v>
      </c>
      <c r="BK250" s="48">
        <f>IFERROR((BJ250-BJ249),0)</f>
        <v>346</v>
      </c>
      <c r="BL250" s="14">
        <v>41959</v>
      </c>
      <c r="BM250" s="48">
        <f>IFERROR((BL250-BL249),0)</f>
        <v>241</v>
      </c>
      <c r="BN250" s="14">
        <v>16046</v>
      </c>
      <c r="BO250" s="48">
        <f>IFERROR((BN250-BN249),0)</f>
        <v>106</v>
      </c>
      <c r="BP250" s="14">
        <v>3274</v>
      </c>
      <c r="BQ250" s="48">
        <f>IFERROR((BP250-BP249),0)</f>
        <v>30</v>
      </c>
      <c r="BR250" s="16">
        <v>21</v>
      </c>
      <c r="BS250" s="24">
        <f>IFERROR((BR250-BR249),0)</f>
        <v>0</v>
      </c>
      <c r="BT250" s="16">
        <v>136</v>
      </c>
      <c r="BU250" s="24">
        <f>IFERROR((BT250-BT249),0)</f>
        <v>1</v>
      </c>
      <c r="BV250" s="16">
        <v>586</v>
      </c>
      <c r="BW250" s="24">
        <f>IFERROR((BV250-BV249),0)</f>
        <v>1</v>
      </c>
      <c r="BX250" s="16">
        <v>1365</v>
      </c>
      <c r="BY250" s="24">
        <f>IFERROR((BX250-BX249),0)</f>
        <v>3</v>
      </c>
      <c r="BZ250" s="21">
        <v>722</v>
      </c>
      <c r="CA250" s="27">
        <f>IFERROR((BZ250-BZ249),0)</f>
        <v>2</v>
      </c>
    </row>
    <row r="251" spans="1:79">
      <c r="A251" s="3">
        <v>44148</v>
      </c>
      <c r="B251" s="22">
        <v>44148</v>
      </c>
      <c r="C251" s="10">
        <v>144477</v>
      </c>
      <c r="D251">
        <f>IFERROR(C251-C250,"")</f>
        <v>1125</v>
      </c>
      <c r="E251" s="10">
        <v>2856</v>
      </c>
      <c r="F251">
        <f>E251-E250</f>
        <v>26</v>
      </c>
      <c r="G251" s="10">
        <v>123229</v>
      </c>
      <c r="H251">
        <f>G251-G250</f>
        <v>1159</v>
      </c>
      <c r="I251">
        <f>+IFERROR(C251-E251-G251,"")</f>
        <v>18392</v>
      </c>
      <c r="J251">
        <f>+IFERROR(I251-I250,"")</f>
        <v>-60</v>
      </c>
      <c r="K251">
        <f>+IFERROR(E251/C251,"")</f>
        <v>1.9767852322515003E-2</v>
      </c>
      <c r="L251">
        <f>+IFERROR(G251/C251,"")</f>
        <v>0.85293160849131699</v>
      </c>
      <c r="M251">
        <f>+IFERROR(I251/C251,"")</f>
        <v>0.12730053918616804</v>
      </c>
      <c r="N251" s="22">
        <f>+IFERROR(D251/C251,"")</f>
        <v>7.786706534604124E-3</v>
      </c>
      <c r="O251">
        <f>+IFERROR(F251/E251,"")</f>
        <v>9.1036414565826337E-3</v>
      </c>
      <c r="P251">
        <f>+IFERROR(H251/G251,"")</f>
        <v>9.4052536334791326E-3</v>
      </c>
      <c r="Q251">
        <f>+IFERROR(J251/I251,"")</f>
        <v>-3.2622879512831664E-3</v>
      </c>
      <c r="R251" s="22">
        <f>+IFERROR(C251/3.974,"")</f>
        <v>36355.56114745848</v>
      </c>
      <c r="S251" s="22">
        <f>+IFERROR(E251/3.974,"")</f>
        <v>718.67136386512323</v>
      </c>
      <c r="T251" s="22">
        <f>+IFERROR(G251/3.974,"")</f>
        <v>31008.80724710619</v>
      </c>
      <c r="U251" s="22">
        <f>+IFERROR(I251/3.974,"")</f>
        <v>4628.0825364871662</v>
      </c>
      <c r="V251" s="10">
        <v>750055</v>
      </c>
      <c r="W251">
        <f>V251-V250</f>
        <v>9154</v>
      </c>
      <c r="X251" s="22">
        <f>IFERROR(W251-W250,0)</f>
        <v>2061</v>
      </c>
      <c r="Y251" s="35">
        <f>IFERROR(V251/3.974,0)</f>
        <v>188740.5636638148</v>
      </c>
      <c r="Z251" s="10">
        <v>602028</v>
      </c>
      <c r="AA251" s="2">
        <f>Z251-Z250</f>
        <v>8029</v>
      </c>
      <c r="AB251" s="29">
        <f>IFERROR(Z251/V251,0)</f>
        <v>0.80264513935644721</v>
      </c>
      <c r="AC251" s="32">
        <f>IFERROR(AA251-AA250,0)</f>
        <v>1823</v>
      </c>
      <c r="AD251">
        <f>V251-Z251</f>
        <v>148027</v>
      </c>
      <c r="AE251" s="1">
        <f>AD251-AD250</f>
        <v>1125</v>
      </c>
      <c r="AF251" s="29">
        <f>IFERROR(AD251/V251,0)</f>
        <v>0.19735486064355282</v>
      </c>
      <c r="AG251" s="32">
        <f>IFERROR(AE251-AE250,0)</f>
        <v>238</v>
      </c>
      <c r="AH251" s="34">
        <f>IFERROR(AE251/W251,0)</f>
        <v>0.1228970941664846</v>
      </c>
      <c r="AI251" s="34">
        <f>IFERROR(AD251/3.974,0)</f>
        <v>37248.867639657772</v>
      </c>
      <c r="AJ251" s="10">
        <v>17560</v>
      </c>
      <c r="AK251" s="2">
        <f>AJ251-AJ250</f>
        <v>474</v>
      </c>
      <c r="AL251" s="2">
        <f>IFERROR(AJ251/AJ250,0)-1</f>
        <v>2.7742011003160538E-2</v>
      </c>
      <c r="AM251" s="34">
        <f>IFERROR(AJ251/3.974,0)</f>
        <v>4418.7216909914441</v>
      </c>
      <c r="AN251" s="34">
        <f>IFERROR(AJ251/C251," ")</f>
        <v>0.12154183710902081</v>
      </c>
      <c r="AO251" s="10">
        <v>572</v>
      </c>
      <c r="AP251">
        <f>AO251-AO250</f>
        <v>18</v>
      </c>
      <c r="AQ251">
        <f>IFERROR(AO251/AO250,0)-1</f>
        <v>3.2490974729241895E-2</v>
      </c>
      <c r="AR251" s="34">
        <f>IFERROR(AO251/3.974,0)</f>
        <v>143.935581278309</v>
      </c>
      <c r="AS251" s="10">
        <v>683</v>
      </c>
      <c r="AT251" s="2">
        <f>AS251-AS250</f>
        <v>25</v>
      </c>
      <c r="AU251" s="2">
        <f>IFERROR(AS251/AS250,0)-1</f>
        <v>3.7993920972644313E-2</v>
      </c>
      <c r="AV251" s="34">
        <f>IFERROR(AS251/3.974,0)</f>
        <v>171.86713638651233</v>
      </c>
      <c r="AW251" s="79">
        <f>IFERROR(AS251/C251," ")</f>
        <v>4.7273960561196593E-3</v>
      </c>
      <c r="AX251" s="10">
        <v>149</v>
      </c>
      <c r="AY251">
        <f>AX251-AX250</f>
        <v>-5</v>
      </c>
      <c r="AZ251" s="22">
        <f>IFERROR(AX251/AX250,0)-1</f>
        <v>-3.2467532467532423E-2</v>
      </c>
      <c r="BA251" s="35">
        <f>IFERROR(AX251/3.974,0)</f>
        <v>37.49370910920986</v>
      </c>
      <c r="BB251" s="51">
        <f>IFERROR(AX251/C251," ")</f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>IFERROR(BC251-BC250,0)</f>
        <v>512</v>
      </c>
      <c r="BE251" s="51">
        <f>IFERROR(BC251/BC250,0)-1</f>
        <v>2.7747669629308414E-2</v>
      </c>
      <c r="BF251" s="35">
        <f>IFERROR(BC251/3.974,0)</f>
        <v>4772.0181177654749</v>
      </c>
      <c r="BG251" s="35">
        <f>IFERROR(BC251/C251," ")</f>
        <v>0.13125964686420677</v>
      </c>
      <c r="BH251" s="45">
        <v>24200</v>
      </c>
      <c r="BI251" s="48">
        <f>IFERROR((BH251-BH250), 0)</f>
        <v>216</v>
      </c>
      <c r="BJ251" s="14">
        <v>58532</v>
      </c>
      <c r="BK251" s="48">
        <f>IFERROR((BJ251-BJ250),0)</f>
        <v>443</v>
      </c>
      <c r="BL251" s="14">
        <v>42272</v>
      </c>
      <c r="BM251" s="48">
        <f>IFERROR((BL251-BL250),0)</f>
        <v>313</v>
      </c>
      <c r="BN251" s="14">
        <v>16177</v>
      </c>
      <c r="BO251" s="48">
        <f>IFERROR((BN251-BN250),0)</f>
        <v>131</v>
      </c>
      <c r="BP251" s="14">
        <v>3296</v>
      </c>
      <c r="BQ251" s="48">
        <f>IFERROR((BP251-BP250),0)</f>
        <v>22</v>
      </c>
      <c r="BR251" s="16">
        <v>21</v>
      </c>
      <c r="BS251" s="24">
        <f>IFERROR((BR251-BR250),0)</f>
        <v>0</v>
      </c>
      <c r="BT251" s="16">
        <v>137</v>
      </c>
      <c r="BU251" s="24">
        <f>IFERROR((BT251-BT250),0)</f>
        <v>1</v>
      </c>
      <c r="BV251" s="16">
        <v>587</v>
      </c>
      <c r="BW251" s="24">
        <f>IFERROR((BV251-BV250),0)</f>
        <v>1</v>
      </c>
      <c r="BX251" s="16">
        <v>1381</v>
      </c>
      <c r="BY251" s="24">
        <f>IFERROR((BX251-BX250),0)</f>
        <v>16</v>
      </c>
      <c r="BZ251" s="21">
        <v>730</v>
      </c>
      <c r="CA251" s="27">
        <f>IFERROR((BZ251-BZ250),0)</f>
        <v>8</v>
      </c>
    </row>
    <row r="252" spans="1:79">
      <c r="A252" s="3">
        <v>44149</v>
      </c>
      <c r="B252" s="22">
        <v>44149</v>
      </c>
      <c r="C252" s="10">
        <v>145309</v>
      </c>
      <c r="D252">
        <f>IFERROR(C252-C251,"")</f>
        <v>832</v>
      </c>
      <c r="E252" s="10">
        <v>2867</v>
      </c>
      <c r="F252">
        <f>E252-E251</f>
        <v>11</v>
      </c>
      <c r="G252" s="10">
        <v>124271</v>
      </c>
      <c r="H252">
        <f>G252-G251</f>
        <v>1042</v>
      </c>
      <c r="I252">
        <f>+IFERROR(C252-E252-G252,"")</f>
        <v>18171</v>
      </c>
      <c r="J252">
        <f>+IFERROR(I252-I251,"")</f>
        <v>-221</v>
      </c>
      <c r="K252">
        <f>+IFERROR(E252/C252,"")</f>
        <v>1.9730367699178991E-2</v>
      </c>
      <c r="L252">
        <f>+IFERROR(G252/C252,"")</f>
        <v>0.85521887839018917</v>
      </c>
      <c r="M252">
        <f>+IFERROR(I252/C252,"")</f>
        <v>0.12505075391063183</v>
      </c>
      <c r="N252" s="22">
        <f>+IFERROR(D252/C252,"")</f>
        <v>5.7257293078887064E-3</v>
      </c>
      <c r="O252">
        <f>+IFERROR(F252/E252,"")</f>
        <v>3.8367631670735963E-3</v>
      </c>
      <c r="P252">
        <f>+IFERROR(H252/G252,"")</f>
        <v>8.384900741122225E-3</v>
      </c>
      <c r="Q252">
        <f>+IFERROR(J252/I252,"")</f>
        <v>-1.2162236530735789E-2</v>
      </c>
      <c r="R252" s="22">
        <f>+IFERROR(C252/3.974,"")</f>
        <v>36564.921992954201</v>
      </c>
      <c r="S252" s="22">
        <f>+IFERROR(E252/3.974,"")</f>
        <v>721.43935581278311</v>
      </c>
      <c r="T252" s="22">
        <f>+IFERROR(G252/3.974,"")</f>
        <v>31271.011575239052</v>
      </c>
      <c r="U252" s="22">
        <f>+IFERROR(I252/3.974,"")</f>
        <v>4572.4710619023654</v>
      </c>
      <c r="V252" s="10">
        <v>755576</v>
      </c>
      <c r="W252">
        <f>V252-V251</f>
        <v>5521</v>
      </c>
      <c r="X252" s="22">
        <f>IFERROR(W252-W251,0)</f>
        <v>-3633</v>
      </c>
      <c r="Y252" s="35">
        <f>IFERROR(V252/3.974,0)</f>
        <v>190129.8439859084</v>
      </c>
      <c r="Z252" s="10">
        <v>606717</v>
      </c>
      <c r="AA252" s="2">
        <f>Z252-Z251</f>
        <v>4689</v>
      </c>
      <c r="AB252" s="29">
        <f>IFERROR(Z252/V252,0)</f>
        <v>0.80298606625938362</v>
      </c>
      <c r="AC252" s="32">
        <f>IFERROR(AA252-AA251,0)</f>
        <v>-3340</v>
      </c>
      <c r="AD252">
        <f>V252-Z252</f>
        <v>148859</v>
      </c>
      <c r="AE252" s="1">
        <f>AD252-AD251</f>
        <v>832</v>
      </c>
      <c r="AF252" s="29">
        <f>IFERROR(AD252/V252,0)</f>
        <v>0.19701393374061643</v>
      </c>
      <c r="AG252" s="32">
        <f>IFERROR(AE252-AE251,0)</f>
        <v>-293</v>
      </c>
      <c r="AH252" s="34">
        <f>IFERROR(AE252/W252,0)</f>
        <v>0.15069733743886976</v>
      </c>
      <c r="AI252" s="34">
        <f>IFERROR(AD252/3.974,0)</f>
        <v>37458.228485153493</v>
      </c>
      <c r="AJ252" s="10">
        <v>16823</v>
      </c>
      <c r="AK252" s="2">
        <f>AJ252-AJ251</f>
        <v>-737</v>
      </c>
      <c r="AL252" s="2">
        <f>IFERROR(AJ252/AJ251,0)-1</f>
        <v>-4.1970387243735807E-2</v>
      </c>
      <c r="AM252" s="34">
        <f>IFERROR(AJ252/3.974,0)</f>
        <v>4233.2662304982387</v>
      </c>
      <c r="AN252" s="34">
        <f>IFERROR(AJ252/C252," ")</f>
        <v>0.11577397133006215</v>
      </c>
      <c r="AO252" s="10">
        <v>551</v>
      </c>
      <c r="AP252">
        <f>AO252-AO251</f>
        <v>-21</v>
      </c>
      <c r="AQ252">
        <f>IFERROR(AO252/AO251,0)-1</f>
        <v>-3.6713286713286664E-2</v>
      </c>
      <c r="AR252" s="34">
        <f>IFERROR(AO252/3.974,0)</f>
        <v>138.65123301459485</v>
      </c>
      <c r="AS252" s="10">
        <v>651</v>
      </c>
      <c r="AT252" s="2">
        <f>AS252-AS251</f>
        <v>-32</v>
      </c>
      <c r="AU252" s="2">
        <f>IFERROR(AS252/AS251,0)-1</f>
        <v>-4.6852122986822842E-2</v>
      </c>
      <c r="AV252" s="34">
        <f>IFERROR(AS252/3.974,0)</f>
        <v>163.81479617513838</v>
      </c>
      <c r="AW252" s="79">
        <f>IFERROR(AS252/C252," ")</f>
        <v>4.4801079079754176E-3</v>
      </c>
      <c r="AX252" s="10">
        <v>146</v>
      </c>
      <c r="AY252">
        <f>AX252-AX251</f>
        <v>-3</v>
      </c>
      <c r="AZ252" s="22">
        <f>IFERROR(AX252/AX251,0)-1</f>
        <v>-2.0134228187919434E-2</v>
      </c>
      <c r="BA252" s="35">
        <f>IFERROR(AX252/3.974,0)</f>
        <v>36.738802214393559</v>
      </c>
      <c r="BB252" s="51">
        <f>IFERROR(AX252/C252," ")</f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>IFERROR(BC252-BC251,0)</f>
        <v>-793</v>
      </c>
      <c r="BE252" s="51">
        <f>IFERROR(BC252/BC251,0)-1</f>
        <v>-4.1816072558531925E-2</v>
      </c>
      <c r="BF252" s="35">
        <f>IFERROR(BC252/3.974,0)</f>
        <v>4572.4710619023654</v>
      </c>
      <c r="BG252" s="35">
        <f>IFERROR(BC252/C252," ")</f>
        <v>0.12505075391063183</v>
      </c>
      <c r="BH252" s="45">
        <v>24364</v>
      </c>
      <c r="BI252" s="48">
        <f>IFERROR((BH252-BH251), 0)</f>
        <v>164</v>
      </c>
      <c r="BJ252" s="14">
        <v>58859</v>
      </c>
      <c r="BK252" s="48">
        <f>IFERROR((BJ252-BJ251),0)</f>
        <v>327</v>
      </c>
      <c r="BL252" s="14">
        <v>42513</v>
      </c>
      <c r="BM252" s="48">
        <f>IFERROR((BL252-BL251),0)</f>
        <v>241</v>
      </c>
      <c r="BN252" s="14">
        <v>16266</v>
      </c>
      <c r="BO252" s="48">
        <f>IFERROR((BN252-BN251),0)</f>
        <v>89</v>
      </c>
      <c r="BP252" s="14">
        <v>3307</v>
      </c>
      <c r="BQ252" s="48">
        <f>IFERROR((BP252-BP251),0)</f>
        <v>11</v>
      </c>
      <c r="BR252" s="16">
        <v>21</v>
      </c>
      <c r="BS252" s="24">
        <f>IFERROR((BR252-BR251),0)</f>
        <v>0</v>
      </c>
      <c r="BT252" s="16">
        <v>138</v>
      </c>
      <c r="BU252" s="24">
        <f>IFERROR((BT252-BT251),0)</f>
        <v>1</v>
      </c>
      <c r="BV252" s="16">
        <v>590</v>
      </c>
      <c r="BW252" s="24">
        <f>IFERROR((BV252-BV251),0)</f>
        <v>3</v>
      </c>
      <c r="BX252" s="16">
        <v>1386</v>
      </c>
      <c r="BY252" s="24">
        <f>IFERROR((BX252-BX251),0)</f>
        <v>5</v>
      </c>
      <c r="BZ252" s="21">
        <v>732</v>
      </c>
      <c r="CA252" s="27">
        <f>IFERROR((BZ252-BZ251),0)</f>
        <v>2</v>
      </c>
    </row>
    <row r="253" spans="1:79">
      <c r="A253" s="3">
        <v>44150</v>
      </c>
      <c r="B253" s="22">
        <v>44150</v>
      </c>
      <c r="C253" s="10">
        <v>146653</v>
      </c>
      <c r="D253">
        <f>IFERROR(C253-C252,"")</f>
        <v>1344</v>
      </c>
      <c r="E253" s="10">
        <v>2873</v>
      </c>
      <c r="F253">
        <f>E253-E252</f>
        <v>6</v>
      </c>
      <c r="G253" s="10">
        <v>125370</v>
      </c>
      <c r="H253">
        <f>G253-G252</f>
        <v>1099</v>
      </c>
      <c r="I253">
        <f>+IFERROR(C253-E253-G253,"")</f>
        <v>18410</v>
      </c>
      <c r="J253">
        <f>+IFERROR(I253-I252,"")</f>
        <v>239</v>
      </c>
      <c r="K253">
        <f>+IFERROR(E253/C253,"")</f>
        <v>1.9590461838489497E-2</v>
      </c>
      <c r="L253">
        <f>+IFERROR(G253/C253,"")</f>
        <v>0.85487511336283606</v>
      </c>
      <c r="M253">
        <f>+IFERROR(I253/C253,"")</f>
        <v>0.12553442479867441</v>
      </c>
      <c r="N253" s="22">
        <f>+IFERROR(D253/C253,"")</f>
        <v>9.1644903275077908E-3</v>
      </c>
      <c r="O253">
        <f>+IFERROR(F253/E253,"")</f>
        <v>2.0884093282283328E-3</v>
      </c>
      <c r="P253">
        <f>+IFERROR(H253/G253,"")</f>
        <v>8.7660524846454486E-3</v>
      </c>
      <c r="Q253">
        <f>+IFERROR(J253/I253,"")</f>
        <v>1.2982074959261271E-2</v>
      </c>
      <c r="R253" s="22">
        <f>+IFERROR(C253/3.974,"")</f>
        <v>36903.120281831907</v>
      </c>
      <c r="S253" s="22">
        <f>+IFERROR(E253/3.974,"")</f>
        <v>722.94916960241562</v>
      </c>
      <c r="T253" s="22">
        <f>+IFERROR(G253/3.974,"")</f>
        <v>31547.559134373427</v>
      </c>
      <c r="U253" s="22">
        <f>+IFERROR(I253/3.974,"")</f>
        <v>4632.6119778560642</v>
      </c>
      <c r="V253" s="10">
        <v>765482</v>
      </c>
      <c r="W253">
        <f>V253-V252</f>
        <v>9906</v>
      </c>
      <c r="X253" s="22">
        <f>IFERROR(W253-W252,0)</f>
        <v>4385</v>
      </c>
      <c r="Y253" s="35">
        <f>IFERROR(V253/3.974,0)</f>
        <v>192622.54655259184</v>
      </c>
      <c r="Z253" s="10">
        <v>615279</v>
      </c>
      <c r="AA253" s="2">
        <f>Z253-Z252</f>
        <v>8562</v>
      </c>
      <c r="AB253" s="29">
        <f>IFERROR(Z253/V253,0)</f>
        <v>0.8037798406755482</v>
      </c>
      <c r="AC253" s="32">
        <f>IFERROR(AA253-AA252,0)</f>
        <v>3873</v>
      </c>
      <c r="AD253">
        <f>V253-Z253</f>
        <v>150203</v>
      </c>
      <c r="AE253" s="1">
        <f>AD253-AD252</f>
        <v>1344</v>
      </c>
      <c r="AF253" s="29">
        <f>IFERROR(AD253/V253,0)</f>
        <v>0.19622015932445178</v>
      </c>
      <c r="AG253" s="32">
        <f>IFERROR(AE253-AE252,0)</f>
        <v>512</v>
      </c>
      <c r="AH253" s="34">
        <f>IFERROR(AE253/W253,0)</f>
        <v>0.13567534827377348</v>
      </c>
      <c r="AI253" s="34">
        <f>IFERROR(AD253/3.974,0)</f>
        <v>37796.426774031199</v>
      </c>
      <c r="AJ253" s="10">
        <v>17015</v>
      </c>
      <c r="AK253" s="2">
        <f>AJ253-AJ252</f>
        <v>192</v>
      </c>
      <c r="AL253" s="2">
        <f>IFERROR(AJ253/AJ252,0)-1</f>
        <v>1.1412946561255355E-2</v>
      </c>
      <c r="AM253" s="34">
        <f>IFERROR(AJ253/3.974,0)</f>
        <v>4281.5802717664819</v>
      </c>
      <c r="AN253" s="34">
        <f>IFERROR(AJ253/C253," ")</f>
        <v>0.11602217479356031</v>
      </c>
      <c r="AO253" s="10">
        <v>567</v>
      </c>
      <c r="AP253">
        <f>AO253-AO252</f>
        <v>16</v>
      </c>
      <c r="AQ253">
        <f>IFERROR(AO253/AO252,0)-1</f>
        <v>2.9038112522685955E-2</v>
      </c>
      <c r="AR253" s="34">
        <f>IFERROR(AO253/3.974,0)</f>
        <v>142.67740312028184</v>
      </c>
      <c r="AS253" s="10">
        <v>675</v>
      </c>
      <c r="AT253" s="2">
        <f>AS253-AS252</f>
        <v>24</v>
      </c>
      <c r="AU253" s="2">
        <f>IFERROR(AS253/AS252,0)-1</f>
        <v>3.6866359447004671E-2</v>
      </c>
      <c r="AV253" s="34">
        <f>IFERROR(AS253/3.974,0)</f>
        <v>169.85405133366885</v>
      </c>
      <c r="AW253" s="79">
        <f>IFERROR(AS253/C253," ")</f>
        <v>4.6027016153777963E-3</v>
      </c>
      <c r="AX253" s="10">
        <v>153</v>
      </c>
      <c r="AY253">
        <f>AX253-AX252</f>
        <v>7</v>
      </c>
      <c r="AZ253" s="22">
        <f>IFERROR(AX253/AX252,0)-1</f>
        <v>4.7945205479452024E-2</v>
      </c>
      <c r="BA253" s="35">
        <f>IFERROR(AX253/3.974,0)</f>
        <v>38.500251635631606</v>
      </c>
      <c r="BB253" s="51">
        <f>IFERROR(AX253/C253," ")</f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>IFERROR(BC253-BC252,0)</f>
        <v>239</v>
      </c>
      <c r="BE253" s="51">
        <f>IFERROR(BC253/BC252,0)-1</f>
        <v>1.3152825931429302E-2</v>
      </c>
      <c r="BF253" s="35">
        <f>IFERROR(BC253/3.974,0)</f>
        <v>4632.6119778560642</v>
      </c>
      <c r="BG253" s="35">
        <f>IFERROR(BC253/C253," ")</f>
        <v>0.12553442479867441</v>
      </c>
      <c r="BH253" s="45">
        <v>24648</v>
      </c>
      <c r="BI253" s="48">
        <f>IFERROR((BH253-BH252), 0)</f>
        <v>284</v>
      </c>
      <c r="BJ253" s="14">
        <v>59332</v>
      </c>
      <c r="BK253" s="48">
        <f>IFERROR((BJ253-BJ252),0)</f>
        <v>473</v>
      </c>
      <c r="BL253" s="14">
        <v>42884</v>
      </c>
      <c r="BM253" s="48">
        <f>IFERROR((BL253-BL252),0)</f>
        <v>371</v>
      </c>
      <c r="BN253" s="14">
        <v>16458</v>
      </c>
      <c r="BO253" s="48">
        <f>IFERROR((BN253-BN252),0)</f>
        <v>192</v>
      </c>
      <c r="BP253" s="14">
        <v>3331</v>
      </c>
      <c r="BQ253" s="48">
        <f>IFERROR((BP253-BP252),0)</f>
        <v>24</v>
      </c>
      <c r="BR253" s="16">
        <v>21</v>
      </c>
      <c r="BS253" s="24">
        <f>IFERROR((BR253-BR252),0)</f>
        <v>0</v>
      </c>
      <c r="BT253" s="16">
        <v>138</v>
      </c>
      <c r="BU253" s="24">
        <f>IFERROR((BT253-BT252),0)</f>
        <v>0</v>
      </c>
      <c r="BV253" s="16">
        <v>591</v>
      </c>
      <c r="BW253" s="24">
        <f>IFERROR((BV253-BV252),0)</f>
        <v>1</v>
      </c>
      <c r="BX253" s="16">
        <v>1388</v>
      </c>
      <c r="BY253" s="24">
        <f>IFERROR((BX253-BX252),0)</f>
        <v>2</v>
      </c>
      <c r="BZ253" s="21">
        <v>735</v>
      </c>
      <c r="CA253" s="27">
        <f>IFERROR((BZ253-BZ252),0)</f>
        <v>3</v>
      </c>
    </row>
    <row r="254" spans="1:79">
      <c r="A254" s="3">
        <v>44151</v>
      </c>
      <c r="B254" s="22">
        <v>44151</v>
      </c>
      <c r="C254" s="10">
        <v>147667</v>
      </c>
      <c r="D254">
        <f>IFERROR(C254-C253,"")</f>
        <v>1014</v>
      </c>
      <c r="E254" s="10">
        <v>2881</v>
      </c>
      <c r="F254">
        <f>E254-E253</f>
        <v>8</v>
      </c>
      <c r="G254" s="10">
        <v>126746</v>
      </c>
      <c r="H254">
        <f>G254-G253</f>
        <v>1376</v>
      </c>
      <c r="I254">
        <f>+IFERROR(C254-E254-G254,"")</f>
        <v>18040</v>
      </c>
      <c r="J254">
        <f>+IFERROR(I254-I253,"")</f>
        <v>-370</v>
      </c>
      <c r="K254">
        <f>+IFERROR(E254/C254,"")</f>
        <v>1.9510113972654688E-2</v>
      </c>
      <c r="L254">
        <f>+IFERROR(G254/C254,"")</f>
        <v>0.85832311890943813</v>
      </c>
      <c r="M254">
        <f>+IFERROR(I254/C254,"")</f>
        <v>0.12216676711790718</v>
      </c>
      <c r="N254" s="22">
        <f>+IFERROR(D254/C254,"")</f>
        <v>6.8668016550752706E-3</v>
      </c>
      <c r="O254">
        <f>+IFERROR(F254/E254,"")</f>
        <v>2.7768136063866713E-3</v>
      </c>
      <c r="P254">
        <f>+IFERROR(H254/G254,"")</f>
        <v>1.0856358386063466E-2</v>
      </c>
      <c r="Q254">
        <f>+IFERROR(J254/I254,"")</f>
        <v>-2.0509977827050999E-2</v>
      </c>
      <c r="R254" s="22">
        <f>+IFERROR(C254/3.974,"")</f>
        <v>37158.278812279816</v>
      </c>
      <c r="S254" s="22">
        <f>+IFERROR(E254/3.974,"")</f>
        <v>724.96225465525913</v>
      </c>
      <c r="T254" s="22">
        <f>+IFERROR(G254/3.974,"")</f>
        <v>31893.809763462505</v>
      </c>
      <c r="U254" s="22">
        <f>+IFERROR(I254/3.974,"")</f>
        <v>4539.5067941620528</v>
      </c>
      <c r="V254" s="10">
        <v>772702</v>
      </c>
      <c r="W254">
        <f>V254-V253</f>
        <v>7220</v>
      </c>
      <c r="X254" s="22">
        <f>IFERROR(W254-W253,0)</f>
        <v>-2686</v>
      </c>
      <c r="Y254" s="35">
        <f>IFERROR(V254/3.974,0)</f>
        <v>194439.35581278309</v>
      </c>
      <c r="Z254" s="10">
        <v>621485</v>
      </c>
      <c r="AA254" s="2">
        <f>Z254-Z253</f>
        <v>6206</v>
      </c>
      <c r="AB254" s="29">
        <f>IFERROR(Z254/V254,0)</f>
        <v>0.80430101125660347</v>
      </c>
      <c r="AC254" s="32">
        <f>IFERROR(AA254-AA253,0)</f>
        <v>-2356</v>
      </c>
      <c r="AD254">
        <f>V254-Z254</f>
        <v>151217</v>
      </c>
      <c r="AE254" s="1">
        <f>AD254-AD253</f>
        <v>1014</v>
      </c>
      <c r="AF254" s="29">
        <f>IFERROR(AD254/V254,0)</f>
        <v>0.19569898874339656</v>
      </c>
      <c r="AG254" s="32">
        <f>IFERROR(AE254-AE253,0)</f>
        <v>-330</v>
      </c>
      <c r="AH254" s="34">
        <f>IFERROR(AE254/W254,0)</f>
        <v>0.14044321329639889</v>
      </c>
      <c r="AI254" s="34">
        <f>IFERROR(AD254/3.974,0)</f>
        <v>38051.585304479115</v>
      </c>
      <c r="AJ254" s="10">
        <v>16561</v>
      </c>
      <c r="AK254" s="2">
        <f>AJ254-AJ253</f>
        <v>-454</v>
      </c>
      <c r="AL254" s="2">
        <f>IFERROR(AJ254/AJ253,0)-1</f>
        <v>-2.6682339112547804E-2</v>
      </c>
      <c r="AM254" s="34">
        <f>IFERROR(AJ254/3.974,0)</f>
        <v>4167.3376950176144</v>
      </c>
      <c r="AN254" s="34">
        <f>IFERROR(AJ254/C254," ")</f>
        <v>0.11215098837248674</v>
      </c>
      <c r="AO254" s="10">
        <v>608</v>
      </c>
      <c r="AP254">
        <f>AO254-AO253</f>
        <v>41</v>
      </c>
      <c r="AQ254">
        <f>IFERROR(AO254/AO253,0)-1</f>
        <v>7.2310405643738918E-2</v>
      </c>
      <c r="AR254" s="34">
        <f>IFERROR(AO254/3.974,0)</f>
        <v>152.99446401610467</v>
      </c>
      <c r="AS254" s="10">
        <v>710</v>
      </c>
      <c r="AT254" s="2">
        <f>AS254-AS253</f>
        <v>35</v>
      </c>
      <c r="AU254" s="2">
        <f>IFERROR(AS254/AS253,0)-1</f>
        <v>5.1851851851851816E-2</v>
      </c>
      <c r="AV254" s="34">
        <f>IFERROR(AS254/3.974,0)</f>
        <v>178.66129843985908</v>
      </c>
      <c r="AW254" s="79">
        <f>IFERROR(AS254/C254," ")</f>
        <v>4.8081155573012251E-3</v>
      </c>
      <c r="AX254" s="10">
        <v>161</v>
      </c>
      <c r="AY254">
        <f>AX254-AX253</f>
        <v>8</v>
      </c>
      <c r="AZ254" s="22">
        <f>IFERROR(AX254/AX253,0)-1</f>
        <v>5.2287581699346442E-2</v>
      </c>
      <c r="BA254" s="35">
        <f>IFERROR(AX254/3.974,0)</f>
        <v>40.513336688475086</v>
      </c>
      <c r="BB254" s="51">
        <f>IFERROR(AX254/C254," ")</f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>IFERROR(BC254-BC253,0)</f>
        <v>-370</v>
      </c>
      <c r="BE254" s="51">
        <f>IFERROR(BC254/BC253,0)-1</f>
        <v>-2.0097772949484005E-2</v>
      </c>
      <c r="BF254" s="35">
        <f>IFERROR(BC254/3.974,0)</f>
        <v>4539.5067941620528</v>
      </c>
      <c r="BG254" s="35">
        <f>IFERROR(BC254/C254," ")</f>
        <v>0.12216676711790718</v>
      </c>
      <c r="BH254" s="45">
        <v>24866</v>
      </c>
      <c r="BI254" s="48">
        <f>IFERROR((BH254-BH253), 0)</f>
        <v>218</v>
      </c>
      <c r="BJ254" s="14">
        <v>59728</v>
      </c>
      <c r="BK254" s="48">
        <f>IFERROR((BJ254-BJ253),0)</f>
        <v>396</v>
      </c>
      <c r="BL254" s="14">
        <v>43154</v>
      </c>
      <c r="BM254" s="48">
        <f>IFERROR((BL254-BL253),0)</f>
        <v>270</v>
      </c>
      <c r="BN254" s="14">
        <v>16571</v>
      </c>
      <c r="BO254" s="48">
        <f>IFERROR((BN254-BN253),0)</f>
        <v>113</v>
      </c>
      <c r="BP254" s="14">
        <v>3348</v>
      </c>
      <c r="BQ254" s="48">
        <f>IFERROR((BP254-BP253),0)</f>
        <v>17</v>
      </c>
      <c r="BR254" s="16">
        <v>21</v>
      </c>
      <c r="BS254" s="24">
        <f>IFERROR((BR254-BR253),0)</f>
        <v>0</v>
      </c>
      <c r="BT254" s="16">
        <v>138</v>
      </c>
      <c r="BU254" s="24">
        <f>IFERROR((BT254-BT253),0)</f>
        <v>0</v>
      </c>
      <c r="BV254" s="16">
        <v>593</v>
      </c>
      <c r="BW254" s="24">
        <f>IFERROR((BV254-BV253),0)</f>
        <v>2</v>
      </c>
      <c r="BX254" s="16">
        <v>1393</v>
      </c>
      <c r="BY254" s="24">
        <f>IFERROR((BX254-BX253),0)</f>
        <v>5</v>
      </c>
      <c r="BZ254" s="21">
        <v>736</v>
      </c>
      <c r="CA254" s="27">
        <f>IFERROR((BZ254-BZ253),0)</f>
        <v>1</v>
      </c>
    </row>
    <row r="255" spans="1:79">
      <c r="A255" s="3">
        <v>44152</v>
      </c>
      <c r="B255" s="22">
        <v>44152</v>
      </c>
      <c r="C255" s="10">
        <v>148721</v>
      </c>
      <c r="D255">
        <f>IFERROR(C255-C254,"")</f>
        <v>1054</v>
      </c>
      <c r="E255" s="10">
        <v>2893</v>
      </c>
      <c r="F255">
        <f>E255-E254</f>
        <v>12</v>
      </c>
      <c r="G255" s="10">
        <v>128242</v>
      </c>
      <c r="H255">
        <f>G255-G254</f>
        <v>1496</v>
      </c>
      <c r="I255">
        <f>+IFERROR(C255-E255-G255,"")</f>
        <v>17586</v>
      </c>
      <c r="J255">
        <f>+IFERROR(I255-I254,"")</f>
        <v>-454</v>
      </c>
      <c r="K255">
        <f>+IFERROR(E255/C255,"")</f>
        <v>1.9452531922189872E-2</v>
      </c>
      <c r="L255">
        <f>+IFERROR(G255/C255,"")</f>
        <v>0.86229920455080322</v>
      </c>
      <c r="M255">
        <f>+IFERROR(I255/C255,"")</f>
        <v>0.11824826352700694</v>
      </c>
      <c r="N255" s="22">
        <f>+IFERROR(D255/C255,"")</f>
        <v>7.0870959716516158E-3</v>
      </c>
      <c r="O255">
        <f>+IFERROR(F255/E255,"")</f>
        <v>4.1479433114414103E-3</v>
      </c>
      <c r="P255">
        <f>+IFERROR(H255/G255,"")</f>
        <v>1.1665445018012819E-2</v>
      </c>
      <c r="Q255">
        <f>+IFERROR(J255/I255,"")</f>
        <v>-2.5815989992039122E-2</v>
      </c>
      <c r="R255" s="22">
        <f>+IFERROR(C255/3.974,"")</f>
        <v>37423.502767991944</v>
      </c>
      <c r="S255" s="22">
        <f>+IFERROR(E255/3.974,"")</f>
        <v>727.98188223452439</v>
      </c>
      <c r="T255" s="22">
        <f>+IFERROR(G255/3.974,"")</f>
        <v>32270.256668344235</v>
      </c>
      <c r="U255" s="22">
        <f>+IFERROR(I255/3.974,"")</f>
        <v>4425.2642174131852</v>
      </c>
      <c r="V255" s="10">
        <v>781650</v>
      </c>
      <c r="W255">
        <f>V255-V254</f>
        <v>8948</v>
      </c>
      <c r="X255" s="22">
        <f>IFERROR(W255-W254,0)</f>
        <v>1728</v>
      </c>
      <c r="Y255" s="35">
        <f>IFERROR(V255/3.974,0)</f>
        <v>196690.99144438852</v>
      </c>
      <c r="Z255" s="10">
        <v>629379</v>
      </c>
      <c r="AA255" s="2">
        <f>Z255-Z254</f>
        <v>7894</v>
      </c>
      <c r="AB255" s="29">
        <f>IFERROR(Z255/V255,0)</f>
        <v>0.80519286125503742</v>
      </c>
      <c r="AC255" s="32">
        <f>IFERROR(AA255-AA254,0)</f>
        <v>1688</v>
      </c>
      <c r="AD255">
        <f>V255-Z255</f>
        <v>152271</v>
      </c>
      <c r="AE255" s="1">
        <f>AD255-AD254</f>
        <v>1054</v>
      </c>
      <c r="AF255" s="29">
        <f>IFERROR(AD255/V255,0)</f>
        <v>0.19480713874496258</v>
      </c>
      <c r="AG255" s="32">
        <f>IFERROR(AE255-AE254,0)</f>
        <v>40</v>
      </c>
      <c r="AH255" s="34">
        <f>IFERROR(AE255/W255,0)</f>
        <v>0.11779168529280286</v>
      </c>
      <c r="AI255" s="34">
        <f>IFERROR(AD255/3.974,0)</f>
        <v>38316.809260191243</v>
      </c>
      <c r="AJ255" s="10">
        <v>16103</v>
      </c>
      <c r="AK255" s="2">
        <f>AJ255-AJ254</f>
        <v>-458</v>
      </c>
      <c r="AL255" s="2">
        <f>IFERROR(AJ255/AJ254,0)-1</f>
        <v>-2.7655334822776378E-2</v>
      </c>
      <c r="AM255" s="34">
        <f>IFERROR(AJ255/3.974,0)</f>
        <v>4052.0885757423248</v>
      </c>
      <c r="AN255" s="34">
        <f>IFERROR(AJ255/C255," ")</f>
        <v>0.10827657156689371</v>
      </c>
      <c r="AO255" s="10">
        <v>598</v>
      </c>
      <c r="AP255">
        <f>AO255-AO254</f>
        <v>-10</v>
      </c>
      <c r="AQ255">
        <f>IFERROR(AO255/AO254,0)-1</f>
        <v>-1.6447368421052655E-2</v>
      </c>
      <c r="AR255" s="34">
        <f>IFERROR(AO255/3.974,0)</f>
        <v>150.47810770005032</v>
      </c>
      <c r="AS255" s="10">
        <v>731</v>
      </c>
      <c r="AT255" s="2">
        <f>AS255-AS254</f>
        <v>21</v>
      </c>
      <c r="AU255" s="2">
        <f>IFERROR(AS255/AS254,0)-1</f>
        <v>2.9577464788732355E-2</v>
      </c>
      <c r="AV255" s="34">
        <f>IFERROR(AS255/3.974,0)</f>
        <v>183.9456467035732</v>
      </c>
      <c r="AW255" s="79">
        <f>IFERROR(AS255/C255," ")</f>
        <v>4.9152439803390241E-3</v>
      </c>
      <c r="AX255" s="10">
        <v>154</v>
      </c>
      <c r="AY255">
        <f>AX255-AX254</f>
        <v>-7</v>
      </c>
      <c r="AZ255" s="22">
        <f>IFERROR(AX255/AX254,0)-1</f>
        <v>-4.3478260869565188E-2</v>
      </c>
      <c r="BA255" s="35">
        <f>IFERROR(AX255/3.974,0)</f>
        <v>38.751887267237038</v>
      </c>
      <c r="BB255" s="51">
        <f>IFERROR(AX255/C255," ")</f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>IFERROR(BC255-BC254,0)</f>
        <v>-454</v>
      </c>
      <c r="BE255" s="51">
        <f>IFERROR(BC255/BC254,0)-1</f>
        <v>-2.5166297117516612E-2</v>
      </c>
      <c r="BF255" s="35">
        <f>IFERROR(BC255/3.974,0)</f>
        <v>4425.2642174131852</v>
      </c>
      <c r="BG255" s="35">
        <f>IFERROR(BC255/C255," ")</f>
        <v>0.11824826352700694</v>
      </c>
      <c r="BH255" s="45">
        <v>25039</v>
      </c>
      <c r="BI255" s="48">
        <f>IFERROR((BH255-BH254), 0)</f>
        <v>173</v>
      </c>
      <c r="BJ255" s="14">
        <v>60180</v>
      </c>
      <c r="BK255" s="48">
        <f>IFERROR((BJ255-BJ254),0)</f>
        <v>452</v>
      </c>
      <c r="BL255" s="14">
        <v>43456</v>
      </c>
      <c r="BM255" s="48">
        <f>IFERROR((BL255-BL254),0)</f>
        <v>302</v>
      </c>
      <c r="BN255" s="14">
        <v>16681</v>
      </c>
      <c r="BO255" s="48">
        <f>IFERROR((BN255-BN254),0)</f>
        <v>110</v>
      </c>
      <c r="BP255" s="14">
        <v>3365</v>
      </c>
      <c r="BQ255" s="48">
        <f>IFERROR((BP255-BP254),0)</f>
        <v>17</v>
      </c>
      <c r="BR255" s="16">
        <v>21</v>
      </c>
      <c r="BS255" s="24">
        <f>IFERROR((BR255-BR254),0)</f>
        <v>0</v>
      </c>
      <c r="BT255" s="16">
        <v>138</v>
      </c>
      <c r="BU255" s="24">
        <f>IFERROR((BT255-BT254),0)</f>
        <v>0</v>
      </c>
      <c r="BV255" s="16">
        <v>595</v>
      </c>
      <c r="BW255" s="24">
        <f>IFERROR((BV255-BV254),0)</f>
        <v>2</v>
      </c>
      <c r="BX255" s="16">
        <v>1398</v>
      </c>
      <c r="BY255" s="24">
        <f>IFERROR((BX255-BX254),0)</f>
        <v>5</v>
      </c>
      <c r="BZ255" s="21">
        <v>741</v>
      </c>
      <c r="CA255" s="27">
        <f>IFERROR((BZ255-BZ254),0)</f>
        <v>5</v>
      </c>
    </row>
    <row r="256" spans="1:79">
      <c r="A256" s="3">
        <v>44153</v>
      </c>
      <c r="B256" s="22">
        <v>44153</v>
      </c>
      <c r="C256" s="10">
        <v>149833</v>
      </c>
      <c r="D256">
        <f>IFERROR(C256-C255,"")</f>
        <v>1112</v>
      </c>
      <c r="E256" s="10">
        <v>2907</v>
      </c>
      <c r="F256">
        <f>E256-E255</f>
        <v>14</v>
      </c>
      <c r="G256" s="10">
        <v>129755</v>
      </c>
      <c r="H256">
        <f>G256-G255</f>
        <v>1513</v>
      </c>
      <c r="I256">
        <f>+IFERROR(C256-E256-G256,"")</f>
        <v>17171</v>
      </c>
      <c r="J256">
        <f>+IFERROR(I256-I255,"")</f>
        <v>-415</v>
      </c>
      <c r="K256">
        <f>+IFERROR(E256/C256,"")</f>
        <v>1.9401600448499329E-2</v>
      </c>
      <c r="L256">
        <f>+IFERROR(G256/C256,"")</f>
        <v>0.86599747719127296</v>
      </c>
      <c r="M256">
        <f>+IFERROR(I256/C256,"")</f>
        <v>0.11460092236022772</v>
      </c>
      <c r="N256" s="22">
        <f>+IFERROR(D256/C256,"")</f>
        <v>7.4215960435952029E-3</v>
      </c>
      <c r="O256">
        <f>+IFERROR(F256/E256,"")</f>
        <v>4.8159614723082217E-3</v>
      </c>
      <c r="P256">
        <f>+IFERROR(H256/G256,"")</f>
        <v>1.1660436977380447E-2</v>
      </c>
      <c r="Q256">
        <f>+IFERROR(J256/I256,"")</f>
        <v>-2.4168656455651971E-2</v>
      </c>
      <c r="R256" s="22">
        <f>+IFERROR(C256/3.974,"")</f>
        <v>37703.321590337189</v>
      </c>
      <c r="S256" s="22">
        <f>+IFERROR(E256/3.974,"")</f>
        <v>731.50478107700042</v>
      </c>
      <c r="T256" s="22">
        <f>+IFERROR(G256/3.974,"")</f>
        <v>32650.981378963261</v>
      </c>
      <c r="U256" s="22">
        <f>+IFERROR(I256/3.974,"")</f>
        <v>4320.8354302969301</v>
      </c>
      <c r="V256" s="10">
        <v>790855</v>
      </c>
      <c r="W256">
        <f>V256-V255</f>
        <v>9205</v>
      </c>
      <c r="X256" s="22">
        <f>IFERROR(W256-W255,0)</f>
        <v>257</v>
      </c>
      <c r="Y256" s="35">
        <f>IFERROR(V256/3.974,0)</f>
        <v>199007.29743331656</v>
      </c>
      <c r="Z256" s="10">
        <v>637472</v>
      </c>
      <c r="AA256" s="2">
        <f>Z256-Z255</f>
        <v>8093</v>
      </c>
      <c r="AB256" s="29">
        <f>IFERROR(Z256/V256,0)</f>
        <v>0.80605420715554688</v>
      </c>
      <c r="AC256" s="32">
        <f>IFERROR(AA256-AA255,0)</f>
        <v>199</v>
      </c>
      <c r="AD256">
        <f>V256-Z256</f>
        <v>153383</v>
      </c>
      <c r="AE256" s="1">
        <f>AD256-AD255</f>
        <v>1112</v>
      </c>
      <c r="AF256" s="29">
        <f>IFERROR(AD256/V256,0)</f>
        <v>0.19394579284445315</v>
      </c>
      <c r="AG256" s="32">
        <f>IFERROR(AE256-AE255,0)</f>
        <v>58</v>
      </c>
      <c r="AH256" s="34">
        <f>IFERROR(AE256/W256,0)</f>
        <v>0.12080391091797936</v>
      </c>
      <c r="AI256" s="34">
        <f>IFERROR(AD256/3.974,0)</f>
        <v>38596.628082536488</v>
      </c>
      <c r="AJ256" s="10">
        <v>15689</v>
      </c>
      <c r="AK256" s="2">
        <f>AJ256-AJ255</f>
        <v>-414</v>
      </c>
      <c r="AL256" s="2">
        <f>IFERROR(AJ256/AJ255,0)-1</f>
        <v>-2.5709495125131987E-2</v>
      </c>
      <c r="AM256" s="34">
        <f>IFERROR(AJ256/3.974,0)</f>
        <v>3947.9114242576748</v>
      </c>
      <c r="AN256" s="34">
        <f>IFERROR(AJ256/C256," ")</f>
        <v>0.10470991036687512</v>
      </c>
      <c r="AO256" s="10">
        <v>613</v>
      </c>
      <c r="AP256">
        <f>AO256-AO255</f>
        <v>15</v>
      </c>
      <c r="AQ256">
        <f>IFERROR(AO256/AO255,0)-1</f>
        <v>2.5083612040133874E-2</v>
      </c>
      <c r="AR256" s="34">
        <f>IFERROR(AO256/3.974,0)</f>
        <v>154.25264217413184</v>
      </c>
      <c r="AS256" s="10">
        <v>711</v>
      </c>
      <c r="AT256" s="2">
        <f>AS256-AS255</f>
        <v>-20</v>
      </c>
      <c r="AU256" s="2">
        <f>IFERROR(AS256/AS255,0)-1</f>
        <v>-2.7359781121751081E-2</v>
      </c>
      <c r="AV256" s="34">
        <f>IFERROR(AS256/3.974,0)</f>
        <v>178.91293407146452</v>
      </c>
      <c r="AW256" s="79">
        <f>IFERROR(AS256/C256," ")</f>
        <v>4.7452830818311056E-3</v>
      </c>
      <c r="AX256" s="10">
        <v>158</v>
      </c>
      <c r="AY256">
        <f>AX256-AX255</f>
        <v>4</v>
      </c>
      <c r="AZ256" s="22">
        <f>IFERROR(AX256/AX255,0)-1</f>
        <v>2.5974025974025983E-2</v>
      </c>
      <c r="BA256" s="35">
        <f>IFERROR(AX256/3.974,0)</f>
        <v>39.758429793658777</v>
      </c>
      <c r="BB256" s="51">
        <f>IFERROR(AX256/C256," ")</f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>IFERROR(BC256-BC255,0)</f>
        <v>-415</v>
      </c>
      <c r="BE256" s="51">
        <f>IFERROR(BC256/BC255,0)-1</f>
        <v>-2.3598316842943223E-2</v>
      </c>
      <c r="BF256" s="35">
        <f>IFERROR(BC256/3.974,0)</f>
        <v>4320.8354302969301</v>
      </c>
      <c r="BG256" s="35">
        <f>IFERROR(BC256/C256," ")</f>
        <v>0.11460092236022772</v>
      </c>
      <c r="BH256" s="45">
        <v>25267</v>
      </c>
      <c r="BI256" s="48">
        <f>IFERROR((BH256-BH255), 0)</f>
        <v>228</v>
      </c>
      <c r="BJ256" s="14">
        <v>60593</v>
      </c>
      <c r="BK256" s="48">
        <f>IFERROR((BJ256-BJ255),0)</f>
        <v>413</v>
      </c>
      <c r="BL256" s="14">
        <v>43777</v>
      </c>
      <c r="BM256" s="48">
        <f>IFERROR((BL256-BL255),0)</f>
        <v>321</v>
      </c>
      <c r="BN256" s="14">
        <v>16805</v>
      </c>
      <c r="BO256" s="48">
        <f>IFERROR((BN256-BN255),0)</f>
        <v>124</v>
      </c>
      <c r="BP256" s="14">
        <v>3391</v>
      </c>
      <c r="BQ256" s="48">
        <f>IFERROR((BP256-BP255),0)</f>
        <v>26</v>
      </c>
      <c r="BR256" s="16">
        <v>21</v>
      </c>
      <c r="BS256" s="24">
        <f>IFERROR((BR256-BR255),0)</f>
        <v>0</v>
      </c>
      <c r="BT256" s="16">
        <v>138</v>
      </c>
      <c r="BU256" s="24">
        <f>IFERROR((BT256-BT255),0)</f>
        <v>0</v>
      </c>
      <c r="BV256" s="16">
        <v>596</v>
      </c>
      <c r="BW256" s="24">
        <f>IFERROR((BV256-BV255),0)</f>
        <v>1</v>
      </c>
      <c r="BX256" s="16">
        <v>1406</v>
      </c>
      <c r="BY256" s="24">
        <f>IFERROR((BX256-BX255),0)</f>
        <v>8</v>
      </c>
      <c r="BZ256" s="21">
        <v>746</v>
      </c>
      <c r="CA256" s="27">
        <f>IFERROR((BZ256-BZ255),0)</f>
        <v>5</v>
      </c>
    </row>
    <row r="257" spans="1:79">
      <c r="A257" s="3">
        <v>44154</v>
      </c>
      <c r="B257" s="22">
        <v>44154</v>
      </c>
      <c r="C257" s="10">
        <v>151089</v>
      </c>
      <c r="D257">
        <f>IFERROR(C257-C256,"")</f>
        <v>1256</v>
      </c>
      <c r="E257" s="10">
        <v>2922</v>
      </c>
      <c r="F257">
        <f>E257-E256</f>
        <v>15</v>
      </c>
      <c r="G257" s="10">
        <v>131315</v>
      </c>
      <c r="H257">
        <f>G257-G256</f>
        <v>1560</v>
      </c>
      <c r="I257">
        <f>+IFERROR(C257-E257-G257,"")</f>
        <v>16852</v>
      </c>
      <c r="J257">
        <f>+IFERROR(I257-I256,"")</f>
        <v>-319</v>
      </c>
      <c r="K257">
        <f>+IFERROR(E257/C257,"")</f>
        <v>1.9339594543613368E-2</v>
      </c>
      <c r="L257">
        <f>+IFERROR(G257/C257,"")</f>
        <v>0.86912349674695044</v>
      </c>
      <c r="M257">
        <f>+IFERROR(I257/C257,"")</f>
        <v>0.11153690870943617</v>
      </c>
      <c r="N257" s="22">
        <f>+IFERROR(D257/C257,"")</f>
        <v>8.3129810906154653E-3</v>
      </c>
      <c r="O257">
        <f>+IFERROR(F257/E257,"")</f>
        <v>5.1334702258726897E-3</v>
      </c>
      <c r="P257">
        <f>+IFERROR(H257/G257,"")</f>
        <v>1.187983094086738E-2</v>
      </c>
      <c r="Q257">
        <f>+IFERROR(J257/I257,"")</f>
        <v>-1.8929503916449087E-2</v>
      </c>
      <c r="R257" s="22">
        <f>+IFERROR(C257/3.974,"")</f>
        <v>38019.375943633619</v>
      </c>
      <c r="S257" s="22">
        <f>+IFERROR(E257/3.974,"")</f>
        <v>735.27931555108205</v>
      </c>
      <c r="T257" s="22">
        <f>+IFERROR(G257/3.974,"")</f>
        <v>33043.532964267739</v>
      </c>
      <c r="U257" s="22">
        <f>+IFERROR(I257/3.974,"")</f>
        <v>4240.5636638147962</v>
      </c>
      <c r="V257" s="10">
        <v>801470</v>
      </c>
      <c r="W257">
        <f>V257-V256</f>
        <v>10615</v>
      </c>
      <c r="X257" s="22">
        <f>IFERROR(W257-W256,0)</f>
        <v>1410</v>
      </c>
      <c r="Y257" s="35">
        <f>IFERROR(V257/3.974,0)</f>
        <v>201678.40966280823</v>
      </c>
      <c r="Z257" s="10">
        <v>646831</v>
      </c>
      <c r="AA257" s="2">
        <f>Z257-Z256</f>
        <v>9359</v>
      </c>
      <c r="AB257" s="29">
        <f>IFERROR(Z257/V257,0)</f>
        <v>0.80705578499507158</v>
      </c>
      <c r="AC257" s="32">
        <f>IFERROR(AA257-AA256,0)</f>
        <v>1266</v>
      </c>
      <c r="AD257">
        <f>V257-Z257</f>
        <v>154639</v>
      </c>
      <c r="AE257" s="1">
        <f>AD257-AD256</f>
        <v>1256</v>
      </c>
      <c r="AF257" s="29">
        <f>IFERROR(AD257/V257,0)</f>
        <v>0.19294421500492845</v>
      </c>
      <c r="AG257" s="32">
        <f>IFERROR(AE257-AE256,0)</f>
        <v>144</v>
      </c>
      <c r="AH257" s="34">
        <f>IFERROR(AE257/W257,0)</f>
        <v>0.11832312764955252</v>
      </c>
      <c r="AI257" s="34">
        <f>IFERROR(AD257/3.974,0)</f>
        <v>38912.68243583291</v>
      </c>
      <c r="AJ257" s="10">
        <v>15314</v>
      </c>
      <c r="AK257" s="2">
        <f>AJ257-AJ256</f>
        <v>-375</v>
      </c>
      <c r="AL257" s="2">
        <f>IFERROR(AJ257/AJ256,0)-1</f>
        <v>-2.3902097010644385E-2</v>
      </c>
      <c r="AM257" s="34">
        <f>IFERROR(AJ257/3.974,0)</f>
        <v>3853.5480624056363</v>
      </c>
      <c r="AN257" s="34">
        <f>IFERROR(AJ257/C257," ")</f>
        <v>0.10135747804274302</v>
      </c>
      <c r="AO257" s="10">
        <v>667</v>
      </c>
      <c r="AP257">
        <f>AO257-AO256</f>
        <v>54</v>
      </c>
      <c r="AQ257">
        <f>IFERROR(AO257/AO256,0)-1</f>
        <v>8.8091353996737398E-2</v>
      </c>
      <c r="AR257" s="34">
        <f>IFERROR(AO257/3.974,0)</f>
        <v>167.84096628082537</v>
      </c>
      <c r="AS257" s="10">
        <v>719</v>
      </c>
      <c r="AT257" s="2">
        <f>AS257-AS256</f>
        <v>8</v>
      </c>
      <c r="AU257" s="2">
        <f>IFERROR(AS257/AS256,0)-1</f>
        <v>1.1251758087201136E-2</v>
      </c>
      <c r="AV257" s="34">
        <f>IFERROR(AS257/3.974,0)</f>
        <v>180.926019124308</v>
      </c>
      <c r="AW257" s="79">
        <f>IFERROR(AS257/C257," ")</f>
        <v>4.7587845574462734E-3</v>
      </c>
      <c r="AX257" s="10">
        <v>152</v>
      </c>
      <c r="AY257">
        <f>AX257-AX256</f>
        <v>-6</v>
      </c>
      <c r="AZ257" s="22">
        <f>IFERROR(AX257/AX256,0)-1</f>
        <v>-3.7974683544303778E-2</v>
      </c>
      <c r="BA257" s="35">
        <f>IFERROR(AX257/3.974,0)</f>
        <v>38.248616004026168</v>
      </c>
      <c r="BB257" s="51">
        <f>IFERROR(AX257/C257," ")</f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>IFERROR(BC257-BC256,0)</f>
        <v>-319</v>
      </c>
      <c r="BE257" s="51">
        <f>IFERROR(BC257/BC256,0)-1</f>
        <v>-1.8577834721332454E-2</v>
      </c>
      <c r="BF257" s="35">
        <f>IFERROR(BC257/3.974,0)</f>
        <v>4240.5636638147962</v>
      </c>
      <c r="BG257" s="35">
        <f>IFERROR(BC257/C257," ")</f>
        <v>0.11153690870943617</v>
      </c>
      <c r="BH257" s="45">
        <v>25483</v>
      </c>
      <c r="BI257" s="48">
        <f>IFERROR((BH257-BH256), 0)</f>
        <v>216</v>
      </c>
      <c r="BJ257" s="14">
        <v>61102</v>
      </c>
      <c r="BK257" s="48">
        <f>IFERROR((BJ257-BJ256),0)</f>
        <v>509</v>
      </c>
      <c r="BL257" s="14">
        <v>44143</v>
      </c>
      <c r="BM257" s="48">
        <f>IFERROR((BL257-BL256),0)</f>
        <v>366</v>
      </c>
      <c r="BN257" s="14">
        <v>16943</v>
      </c>
      <c r="BO257" s="48">
        <f>IFERROR((BN257-BN256),0)</f>
        <v>138</v>
      </c>
      <c r="BP257" s="14">
        <v>3418</v>
      </c>
      <c r="BQ257" s="48">
        <f>IFERROR((BP257-BP256),0)</f>
        <v>27</v>
      </c>
      <c r="BR257" s="16">
        <v>22</v>
      </c>
      <c r="BS257" s="24">
        <f>IFERROR((BR257-BR256),0)</f>
        <v>1</v>
      </c>
      <c r="BT257" s="16">
        <v>139</v>
      </c>
      <c r="BU257" s="24">
        <f>IFERROR((BT257-BT256),0)</f>
        <v>1</v>
      </c>
      <c r="BV257" s="16">
        <v>600</v>
      </c>
      <c r="BW257" s="24">
        <f>IFERROR((BV257-BV256),0)</f>
        <v>4</v>
      </c>
      <c r="BX257" s="16">
        <v>1412</v>
      </c>
      <c r="BY257" s="24">
        <f>IFERROR((BX257-BX256),0)</f>
        <v>6</v>
      </c>
      <c r="BZ257" s="21">
        <v>749</v>
      </c>
      <c r="CA257" s="27">
        <f>IFERROR((BZ257-BZ256),0)</f>
        <v>3</v>
      </c>
    </row>
    <row r="258" spans="1:79">
      <c r="A258" s="3">
        <v>44155</v>
      </c>
      <c r="B258" s="22">
        <v>44155</v>
      </c>
      <c r="C258" s="10">
        <v>152289</v>
      </c>
      <c r="D258">
        <f>IFERROR(C258-C257,"")</f>
        <v>1200</v>
      </c>
      <c r="E258" s="10">
        <v>2932</v>
      </c>
      <c r="F258">
        <f>E258-E257</f>
        <v>10</v>
      </c>
      <c r="G258" s="10">
        <v>132748</v>
      </c>
      <c r="H258">
        <f>G258-G257</f>
        <v>1433</v>
      </c>
      <c r="I258">
        <f>+IFERROR(C258-E258-G258,"")</f>
        <v>16609</v>
      </c>
      <c r="J258">
        <f>+IFERROR(I258-I257,"")</f>
        <v>-243</v>
      </c>
      <c r="K258">
        <f>+IFERROR(E258/C258,"")</f>
        <v>1.92528679024749E-2</v>
      </c>
      <c r="L258">
        <f>+IFERROR(G258/C258,"")</f>
        <v>0.87168475727071559</v>
      </c>
      <c r="M258">
        <f>+IFERROR(I258/C258,"")</f>
        <v>0.10906237482680955</v>
      </c>
      <c r="N258" s="22">
        <f>+IFERROR(D258/C258,"")</f>
        <v>7.8797549396213782E-3</v>
      </c>
      <c r="O258">
        <f>+IFERROR(F258/E258,"")</f>
        <v>3.4106412005457027E-3</v>
      </c>
      <c r="P258">
        <f>+IFERROR(H258/G258,"")</f>
        <v>1.0794889565191189E-2</v>
      </c>
      <c r="Q258">
        <f>+IFERROR(J258/I258,"")</f>
        <v>-1.4630621951953761E-2</v>
      </c>
      <c r="R258" s="22">
        <f>+IFERROR(C258/3.974,"")</f>
        <v>38321.33870156014</v>
      </c>
      <c r="S258" s="22">
        <f>+IFERROR(E258/3.974,"")</f>
        <v>737.79567186713632</v>
      </c>
      <c r="T258" s="22">
        <f>+IFERROR(G258/3.974,"")</f>
        <v>33404.126824358325</v>
      </c>
      <c r="U258" s="22">
        <f>+IFERROR(I258/3.974,"")</f>
        <v>4179.4162053346754</v>
      </c>
      <c r="V258" s="10">
        <v>811323</v>
      </c>
      <c r="W258">
        <f>V258-V257</f>
        <v>9853</v>
      </c>
      <c r="X258" s="22">
        <f>IFERROR(W258-W257,0)</f>
        <v>-762</v>
      </c>
      <c r="Y258" s="35">
        <f>IFERROR(V258/3.974,0)</f>
        <v>204157.7755410166</v>
      </c>
      <c r="Z258" s="10">
        <v>655484</v>
      </c>
      <c r="AA258" s="2">
        <f>Z258-Z257</f>
        <v>8653</v>
      </c>
      <c r="AB258" s="29">
        <f>IFERROR(Z258/V258,0)</f>
        <v>0.8079199036635224</v>
      </c>
      <c r="AC258" s="32">
        <f>IFERROR(AA258-AA257,0)</f>
        <v>-706</v>
      </c>
      <c r="AD258">
        <f>V258-Z258</f>
        <v>155839</v>
      </c>
      <c r="AE258" s="1">
        <f>AD258-AD257</f>
        <v>1200</v>
      </c>
      <c r="AF258" s="29">
        <f>IFERROR(AD258/V258,0)</f>
        <v>0.19208009633647757</v>
      </c>
      <c r="AG258" s="32">
        <f>IFERROR(AE258-AE257,0)</f>
        <v>-56</v>
      </c>
      <c r="AH258" s="34">
        <f>IFERROR(AE258/W258,0)</f>
        <v>0.12179031766974525</v>
      </c>
      <c r="AI258" s="34">
        <f>IFERROR(AD258/3.974,0)</f>
        <v>39214.645193759432</v>
      </c>
      <c r="AJ258" s="10">
        <v>14977</v>
      </c>
      <c r="AK258" s="2">
        <f>AJ258-AJ257</f>
        <v>-337</v>
      </c>
      <c r="AL258" s="2">
        <f>IFERROR(AJ258/AJ257,0)-1</f>
        <v>-2.2006007574768227E-2</v>
      </c>
      <c r="AM258" s="34">
        <f>IFERROR(AJ258/3.974,0)</f>
        <v>3768.7468545546049</v>
      </c>
      <c r="AN258" s="34">
        <f>IFERROR(AJ258/C258," ")</f>
        <v>9.8345908108924476E-2</v>
      </c>
      <c r="AO258" s="10">
        <v>707</v>
      </c>
      <c r="AP258">
        <f>AO258-AO257</f>
        <v>40</v>
      </c>
      <c r="AQ258">
        <f>IFERROR(AO258/AO257,0)-1</f>
        <v>5.9970014992503762E-2</v>
      </c>
      <c r="AR258" s="34">
        <f>IFERROR(AO258/3.974,0)</f>
        <v>177.90639154504277</v>
      </c>
      <c r="AS258" s="10">
        <v>773</v>
      </c>
      <c r="AT258" s="2">
        <f>AS258-AS257</f>
        <v>54</v>
      </c>
      <c r="AU258" s="2">
        <f>IFERROR(AS258/AS257,0)-1</f>
        <v>7.5104311543810809E-2</v>
      </c>
      <c r="AV258" s="34">
        <f>IFERROR(AS258/3.974,0)</f>
        <v>194.5143432310015</v>
      </c>
      <c r="AW258" s="79">
        <f>IFERROR(AS258/C258," ")</f>
        <v>5.0758754736061045E-3</v>
      </c>
      <c r="AX258" s="10">
        <v>152</v>
      </c>
      <c r="AY258">
        <f>AX258-AX257</f>
        <v>0</v>
      </c>
      <c r="AZ258" s="22">
        <f>IFERROR(AX258/AX257,0)-1</f>
        <v>0</v>
      </c>
      <c r="BA258" s="35">
        <f>IFERROR(AX258/3.974,0)</f>
        <v>38.248616004026168</v>
      </c>
      <c r="BB258" s="51">
        <f>IFERROR(AX258/C258," ")</f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>IFERROR(BC258-BC257,0)</f>
        <v>-243</v>
      </c>
      <c r="BE258" s="51">
        <f>IFERROR(BC258/BC257,0)-1</f>
        <v>-1.4419653453595971E-2</v>
      </c>
      <c r="BF258" s="35">
        <f>IFERROR(BC258/3.974,0)</f>
        <v>4179.4162053346754</v>
      </c>
      <c r="BG258" s="35">
        <f>IFERROR(BC258/C258," ")</f>
        <v>0.10906237482680955</v>
      </c>
      <c r="BH258" s="45">
        <v>25679</v>
      </c>
      <c r="BI258" s="48">
        <f>IFERROR((BH258-BH257), 0)</f>
        <v>196</v>
      </c>
      <c r="BJ258" s="14">
        <v>61593</v>
      </c>
      <c r="BK258" s="48">
        <f>IFERROR((BJ258-BJ257),0)</f>
        <v>491</v>
      </c>
      <c r="BL258" s="14">
        <v>44482</v>
      </c>
      <c r="BM258" s="48">
        <f>IFERROR((BL258-BL257),0)</f>
        <v>339</v>
      </c>
      <c r="BN258" s="14">
        <v>17080</v>
      </c>
      <c r="BO258" s="48">
        <f>IFERROR((BN258-BN257),0)</f>
        <v>137</v>
      </c>
      <c r="BP258" s="14">
        <v>3455</v>
      </c>
      <c r="BQ258" s="48">
        <f>IFERROR((BP258-BP257),0)</f>
        <v>37</v>
      </c>
      <c r="BR258" s="16">
        <v>22</v>
      </c>
      <c r="BS258" s="24">
        <f>IFERROR((BR258-BR257),0)</f>
        <v>0</v>
      </c>
      <c r="BT258" s="16">
        <v>140</v>
      </c>
      <c r="BU258" s="24">
        <f>IFERROR((BT258-BT257),0)</f>
        <v>1</v>
      </c>
      <c r="BV258" s="16">
        <v>601</v>
      </c>
      <c r="BW258" s="24">
        <f>IFERROR((BV258-BV257),0)</f>
        <v>1</v>
      </c>
      <c r="BX258" s="16">
        <v>1419</v>
      </c>
      <c r="BY258" s="24">
        <f>IFERROR((BX258-BX257),0)</f>
        <v>7</v>
      </c>
      <c r="BZ258" s="21">
        <v>750</v>
      </c>
      <c r="CA258" s="27">
        <f>IFERROR((BZ258-BZ257),0)</f>
        <v>1</v>
      </c>
    </row>
    <row r="259" spans="1:79">
      <c r="A259" s="3">
        <v>44156</v>
      </c>
      <c r="B259" s="22">
        <v>44156</v>
      </c>
      <c r="C259" s="10">
        <v>153577</v>
      </c>
      <c r="D259">
        <f>IFERROR(C259-C258,"")</f>
        <v>1288</v>
      </c>
      <c r="E259" s="10">
        <v>2946</v>
      </c>
      <c r="F259">
        <f>E259-E258</f>
        <v>14</v>
      </c>
      <c r="G259" s="10">
        <v>134360</v>
      </c>
      <c r="H259">
        <f>G259-G258</f>
        <v>1612</v>
      </c>
      <c r="I259">
        <f>+IFERROR(C259-E259-G259,"")</f>
        <v>16271</v>
      </c>
      <c r="J259">
        <f>+IFERROR(I259-I258,"")</f>
        <v>-338</v>
      </c>
      <c r="K259">
        <f>+IFERROR(E259/C259,"")</f>
        <v>1.9182559888524974E-2</v>
      </c>
      <c r="L259">
        <f>+IFERROR(G259/C259,"")</f>
        <v>0.87487058609036505</v>
      </c>
      <c r="M259">
        <f>+IFERROR(I259/C259,"")</f>
        <v>0.10594685402110993</v>
      </c>
      <c r="N259" s="22">
        <f>+IFERROR(D259/C259,"")</f>
        <v>8.3866724835099001E-3</v>
      </c>
      <c r="O259">
        <f>+IFERROR(F259/E259,"")</f>
        <v>4.7522063815342835E-3</v>
      </c>
      <c r="P259">
        <f>+IFERROR(H259/G259,"")</f>
        <v>1.1997618338791307E-2</v>
      </c>
      <c r="Q259">
        <f>+IFERROR(J259/I259,"")</f>
        <v>-2.0773154692397516E-2</v>
      </c>
      <c r="R259" s="22">
        <f>+IFERROR(C259/3.974,"")</f>
        <v>38645.445395067938</v>
      </c>
      <c r="S259" s="22">
        <f>+IFERROR(E259/3.974,"")</f>
        <v>741.31857070961246</v>
      </c>
      <c r="T259" s="22">
        <f>+IFERROR(G259/3.974,"")</f>
        <v>33809.763462506286</v>
      </c>
      <c r="U259" s="22">
        <f>+IFERROR(I259/3.974,"")</f>
        <v>4094.363361852038</v>
      </c>
      <c r="V259" s="10">
        <v>822413</v>
      </c>
      <c r="W259">
        <f>V259-V258</f>
        <v>11090</v>
      </c>
      <c r="X259" s="22">
        <f>IFERROR(W259-W258,0)</f>
        <v>1237</v>
      </c>
      <c r="Y259" s="35">
        <f>IFERROR(V259/3.974,0)</f>
        <v>206948.41469552089</v>
      </c>
      <c r="Z259" s="10">
        <v>665286</v>
      </c>
      <c r="AA259" s="2">
        <f>Z259-Z258</f>
        <v>9802</v>
      </c>
      <c r="AB259" s="29">
        <f>IFERROR(Z259/V259,0)</f>
        <v>0.80894392476772614</v>
      </c>
      <c r="AC259" s="32">
        <f>IFERROR(AA259-AA258,0)</f>
        <v>1149</v>
      </c>
      <c r="AD259">
        <f>V259-Z259</f>
        <v>157127</v>
      </c>
      <c r="AE259" s="1">
        <f>AD259-AD258</f>
        <v>1288</v>
      </c>
      <c r="AF259" s="29">
        <f>IFERROR(AD259/V259,0)</f>
        <v>0.1910560752322738</v>
      </c>
      <c r="AG259" s="32">
        <f>IFERROR(AE259-AE258,0)</f>
        <v>88</v>
      </c>
      <c r="AH259" s="34">
        <f>IFERROR(AE259/W259,0)</f>
        <v>0.11614066726780883</v>
      </c>
      <c r="AI259" s="34">
        <f>IFERROR(AD259/3.974,0)</f>
        <v>39538.751887267237</v>
      </c>
      <c r="AJ259" s="10">
        <v>14673</v>
      </c>
      <c r="AK259" s="2">
        <f>AJ259-AJ258</f>
        <v>-304</v>
      </c>
      <c r="AL259" s="2">
        <f>IFERROR(AJ259/AJ258,0)-1</f>
        <v>-2.0297789944581646E-2</v>
      </c>
      <c r="AM259" s="34">
        <f>IFERROR(AJ259/3.974,0)</f>
        <v>3692.2496225465525</v>
      </c>
      <c r="AN259" s="34">
        <f>IFERROR(AJ259/C259," ")</f>
        <v>9.5541650116879484E-2</v>
      </c>
      <c r="AO259" s="10">
        <v>672</v>
      </c>
      <c r="AP259">
        <f>AO259-AO258</f>
        <v>-35</v>
      </c>
      <c r="AQ259">
        <f>IFERROR(AO259/AO258,0)-1</f>
        <v>-4.9504950495049549E-2</v>
      </c>
      <c r="AR259" s="34">
        <f>IFERROR(AO259/3.974,0)</f>
        <v>169.09914443885253</v>
      </c>
      <c r="AS259" s="10">
        <v>777</v>
      </c>
      <c r="AT259" s="2">
        <f>AS259-AS258</f>
        <v>4</v>
      </c>
      <c r="AU259" s="2">
        <f>IFERROR(AS259/AS258,0)-1</f>
        <v>5.1746442432083484E-3</v>
      </c>
      <c r="AV259" s="34">
        <f>IFERROR(AS259/3.974,0)</f>
        <v>195.52088575742323</v>
      </c>
      <c r="AW259" s="79">
        <f>IFERROR(AS259/C259," ")</f>
        <v>5.0593513351608636E-3</v>
      </c>
      <c r="AX259" s="10">
        <v>149</v>
      </c>
      <c r="AY259">
        <f>AX259-AX258</f>
        <v>-3</v>
      </c>
      <c r="AZ259" s="22">
        <f>IFERROR(AX259/AX258,0)-1</f>
        <v>-1.9736842105263164E-2</v>
      </c>
      <c r="BA259" s="35">
        <f>IFERROR(AX259/3.974,0)</f>
        <v>37.49370910920986</v>
      </c>
      <c r="BB259" s="51">
        <f>IFERROR(AX259/C259," ")</f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>IFERROR(BC259-BC258,0)</f>
        <v>-338</v>
      </c>
      <c r="BE259" s="51">
        <f>IFERROR(BC259/BC258,0)-1</f>
        <v>-2.0350412426997422E-2</v>
      </c>
      <c r="BF259" s="35">
        <f>IFERROR(BC259/3.974,0)</f>
        <v>4094.363361852038</v>
      </c>
      <c r="BG259" s="35">
        <f>IFERROR(BC259/C259," ")</f>
        <v>0.10594685402110993</v>
      </c>
      <c r="BH259" s="45">
        <v>26896</v>
      </c>
      <c r="BI259" s="48">
        <f>IFERROR((BH259-BH258), 0)</f>
        <v>1217</v>
      </c>
      <c r="BJ259" s="14">
        <v>61631</v>
      </c>
      <c r="BK259" s="48">
        <f>IFERROR((BJ259-BJ258),0)</f>
        <v>38</v>
      </c>
      <c r="BL259" s="14">
        <v>44505</v>
      </c>
      <c r="BM259" s="48">
        <f>IFERROR((BL259-BL258),0)</f>
        <v>23</v>
      </c>
      <c r="BN259" s="14">
        <v>17085</v>
      </c>
      <c r="BO259" s="48">
        <f>IFERROR((BN259-BN258),0)</f>
        <v>5</v>
      </c>
      <c r="BP259" s="14">
        <v>3460</v>
      </c>
      <c r="BQ259" s="48">
        <f>IFERROR((BP259-BP258),0)</f>
        <v>5</v>
      </c>
      <c r="BR259" s="16">
        <v>22</v>
      </c>
      <c r="BS259" s="24">
        <f>IFERROR((BR259-BR258),0)</f>
        <v>0</v>
      </c>
      <c r="BT259" s="16">
        <v>140</v>
      </c>
      <c r="BU259" s="24">
        <f>IFERROR((BT259-BT258),0)</f>
        <v>0</v>
      </c>
      <c r="BV259" s="16">
        <v>602</v>
      </c>
      <c r="BW259" s="24">
        <f>IFERROR((BV259-BV258),0)</f>
        <v>1</v>
      </c>
      <c r="BX259" s="16">
        <v>1427</v>
      </c>
      <c r="BY259" s="24">
        <f>IFERROR((BX259-BX258),0)</f>
        <v>8</v>
      </c>
      <c r="BZ259" s="21">
        <v>755</v>
      </c>
      <c r="CA259" s="27">
        <f>IFERROR((BZ259-BZ258),0)</f>
        <v>5</v>
      </c>
    </row>
    <row r="260" spans="1:79">
      <c r="A260" s="3">
        <v>44157</v>
      </c>
      <c r="B260" s="22">
        <v>44157</v>
      </c>
      <c r="C260" s="10">
        <v>154783</v>
      </c>
      <c r="D260">
        <f>IFERROR(C260-C259,"")</f>
        <v>1206</v>
      </c>
      <c r="E260" s="10">
        <v>2957</v>
      </c>
      <c r="F260">
        <f>E260-E259</f>
        <v>11</v>
      </c>
      <c r="G260" s="10">
        <v>135962</v>
      </c>
      <c r="H260">
        <f>G260-G259</f>
        <v>1602</v>
      </c>
      <c r="I260">
        <f>+IFERROR(C260-E260-G260,"")</f>
        <v>15864</v>
      </c>
      <c r="J260">
        <f>+IFERROR(I260-I259,"")</f>
        <v>-407</v>
      </c>
      <c r="K260">
        <f>+IFERROR(E260/C260,"")</f>
        <v>1.910416518609925E-2</v>
      </c>
      <c r="L260">
        <f>+IFERROR(G260/C260,"")</f>
        <v>0.87840395909111468</v>
      </c>
      <c r="M260">
        <f>+IFERROR(I260/C260,"")</f>
        <v>0.10249187572278609</v>
      </c>
      <c r="N260" s="22">
        <f>+IFERROR(D260/C260,"")</f>
        <v>7.7915533359606678E-3</v>
      </c>
      <c r="O260">
        <f>+IFERROR(F260/E260,"")</f>
        <v>3.7199864727764627E-3</v>
      </c>
      <c r="P260">
        <f>+IFERROR(H260/G260,"")</f>
        <v>1.1782703990820965E-2</v>
      </c>
      <c r="Q260">
        <f>+IFERROR(J260/I260,"")</f>
        <v>-2.565557236510338E-2</v>
      </c>
      <c r="R260" s="22">
        <f>+IFERROR(C260/3.974,"")</f>
        <v>38948.917966784094</v>
      </c>
      <c r="S260" s="22">
        <f>+IFERROR(E260/3.974,"")</f>
        <v>744.08656265727222</v>
      </c>
      <c r="T260" s="22">
        <f>+IFERROR(G260/3.974,"")</f>
        <v>34212.8837443382</v>
      </c>
      <c r="U260" s="22">
        <f>+IFERROR(I260/3.974,"")</f>
        <v>3991.947659788626</v>
      </c>
      <c r="V260" s="10">
        <v>832079</v>
      </c>
      <c r="W260">
        <f>V260-V259</f>
        <v>9666</v>
      </c>
      <c r="X260" s="22">
        <f>IFERROR(W260-W259,0)</f>
        <v>-1424</v>
      </c>
      <c r="Y260" s="35">
        <f>IFERROR(V260/3.974,0)</f>
        <v>209380.72471061902</v>
      </c>
      <c r="Z260" s="10">
        <v>673746</v>
      </c>
      <c r="AA260" s="2">
        <f>Z260-Z259</f>
        <v>8460</v>
      </c>
      <c r="AB260" s="29">
        <f>IFERROR(Z260/V260,0)</f>
        <v>0.80971398148493112</v>
      </c>
      <c r="AC260" s="32">
        <f>IFERROR(AA260-AA259,0)</f>
        <v>-1342</v>
      </c>
      <c r="AD260">
        <f>V260-Z260</f>
        <v>158333</v>
      </c>
      <c r="AE260" s="1">
        <f>AD260-AD259</f>
        <v>1206</v>
      </c>
      <c r="AF260" s="29">
        <f>IFERROR(AD260/V260,0)</f>
        <v>0.19028601851506888</v>
      </c>
      <c r="AG260" s="32">
        <f>IFERROR(AE260-AE259,0)</f>
        <v>-82</v>
      </c>
      <c r="AH260" s="34">
        <f>IFERROR(AE260/W260,0)</f>
        <v>0.12476722532588454</v>
      </c>
      <c r="AI260" s="34">
        <f>IFERROR(AD260/3.974,0)</f>
        <v>39842.224458983394</v>
      </c>
      <c r="AJ260" s="10">
        <v>14239</v>
      </c>
      <c r="AK260" s="2">
        <f>AJ260-AJ259</f>
        <v>-434</v>
      </c>
      <c r="AL260" s="2">
        <f>IFERROR(AJ260/AJ259,0)-1</f>
        <v>-2.9578136713691805E-2</v>
      </c>
      <c r="AM260" s="34">
        <f>IFERROR(AJ260/3.974,0)</f>
        <v>3583.0397584297934</v>
      </c>
      <c r="AN260" s="34">
        <f>IFERROR(AJ260/C260," ")</f>
        <v>9.1993306758494153E-2</v>
      </c>
      <c r="AO260" s="10">
        <v>699</v>
      </c>
      <c r="AP260">
        <f>AO260-AO259</f>
        <v>27</v>
      </c>
      <c r="AQ260">
        <f>IFERROR(AO260/AO259,0)-1</f>
        <v>4.0178571428571397E-2</v>
      </c>
      <c r="AR260" s="34">
        <f>IFERROR(AO260/3.974,0)</f>
        <v>175.89330649219929</v>
      </c>
      <c r="AS260" s="10">
        <v>780</v>
      </c>
      <c r="AT260" s="2">
        <f>AS260-AS259</f>
        <v>3</v>
      </c>
      <c r="AU260" s="2">
        <f>IFERROR(AS260/AS259,0)-1</f>
        <v>3.8610038610038533E-3</v>
      </c>
      <c r="AV260" s="34">
        <f>IFERROR(AS260/3.974,0)</f>
        <v>196.27579265223955</v>
      </c>
      <c r="AW260" s="79">
        <f>IFERROR(AS260/C260," ")</f>
        <v>5.0393131028601329E-3</v>
      </c>
      <c r="AX260" s="10">
        <v>146</v>
      </c>
      <c r="AY260">
        <f>AX260-AX259</f>
        <v>-3</v>
      </c>
      <c r="AZ260" s="22">
        <f>IFERROR(AX260/AX259,0)-1</f>
        <v>-2.0134228187919434E-2</v>
      </c>
      <c r="BA260" s="35">
        <f>IFERROR(AX260/3.974,0)</f>
        <v>36.738802214393559</v>
      </c>
      <c r="BB260" s="51">
        <f>IFERROR(AX260/C260," ")</f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>IFERROR(BC260-BC259,0)</f>
        <v>-407</v>
      </c>
      <c r="BE260" s="51">
        <f>IFERROR(BC260/BC259,0)-1</f>
        <v>-2.5013828283449113E-2</v>
      </c>
      <c r="BF260" s="35">
        <f>IFERROR(BC260/3.974,0)</f>
        <v>3991.947659788626</v>
      </c>
      <c r="BG260" s="35">
        <f>IFERROR(BC260/C260," ")</f>
        <v>0.10249187572278609</v>
      </c>
      <c r="BH260" s="45">
        <v>27119</v>
      </c>
      <c r="BI260" s="48">
        <f>IFERROR((BH260-BH259), 0)</f>
        <v>223</v>
      </c>
      <c r="BJ260" s="14">
        <v>62080</v>
      </c>
      <c r="BK260" s="48">
        <f>IFERROR((BJ260-BJ259),0)</f>
        <v>449</v>
      </c>
      <c r="BL260" s="14">
        <v>44869</v>
      </c>
      <c r="BM260" s="48">
        <f>IFERROR((BL260-BL259),0)</f>
        <v>364</v>
      </c>
      <c r="BN260" s="14">
        <v>17227</v>
      </c>
      <c r="BO260" s="48">
        <f>IFERROR((BN260-BN259),0)</f>
        <v>142</v>
      </c>
      <c r="BP260" s="14">
        <v>3488</v>
      </c>
      <c r="BQ260" s="48">
        <f>IFERROR((BP260-BP259),0)</f>
        <v>28</v>
      </c>
      <c r="BR260" s="16">
        <v>22</v>
      </c>
      <c r="BS260" s="24">
        <f>IFERROR((BR260-BR259),0)</f>
        <v>0</v>
      </c>
      <c r="BT260" s="16">
        <v>140</v>
      </c>
      <c r="BU260" s="24">
        <f>IFERROR((BT260-BT259),0)</f>
        <v>0</v>
      </c>
      <c r="BV260" s="16">
        <v>602</v>
      </c>
      <c r="BW260" s="24">
        <f>IFERROR((BV260-BV259),0)</f>
        <v>0</v>
      </c>
      <c r="BX260" s="16">
        <v>1435</v>
      </c>
      <c r="BY260" s="24">
        <f>IFERROR((BX260-BX259),0)</f>
        <v>8</v>
      </c>
      <c r="BZ260" s="21">
        <v>758</v>
      </c>
      <c r="CA260" s="27">
        <f>IFERROR((BZ260-BZ259),0)</f>
        <v>3</v>
      </c>
    </row>
    <row r="261" spans="1:79">
      <c r="A261" s="3">
        <v>44158</v>
      </c>
      <c r="B261" s="22">
        <v>44158</v>
      </c>
      <c r="C261" s="10">
        <v>155658</v>
      </c>
      <c r="D261">
        <f>IFERROR(C261-C260,"")</f>
        <v>875</v>
      </c>
      <c r="E261" s="10">
        <v>2973</v>
      </c>
      <c r="F261">
        <f>E261-E260</f>
        <v>16</v>
      </c>
      <c r="G261" s="10">
        <v>137004</v>
      </c>
      <c r="H261">
        <f>G261-G260</f>
        <v>1042</v>
      </c>
      <c r="I261">
        <f>+IFERROR(C261-E261-G261,"")</f>
        <v>15681</v>
      </c>
      <c r="J261">
        <f>+IFERROR(I261-I260,"")</f>
        <v>-183</v>
      </c>
      <c r="K261">
        <f>+IFERROR(E261/C261,"")</f>
        <v>1.909956442971129E-2</v>
      </c>
      <c r="L261">
        <f>+IFERROR(G261/C261,"")</f>
        <v>0.88016035153991445</v>
      </c>
      <c r="M261">
        <f>+IFERROR(I261/C261,"")</f>
        <v>0.10074008403037428</v>
      </c>
      <c r="N261" s="22">
        <f>+IFERROR(D261/C261,"")</f>
        <v>5.6212979737629929E-3</v>
      </c>
      <c r="O261">
        <f>+IFERROR(F261/E261,"")</f>
        <v>5.3817692566431215E-3</v>
      </c>
      <c r="P261">
        <f>+IFERROR(H261/G261,"")</f>
        <v>7.6056173542378321E-3</v>
      </c>
      <c r="Q261">
        <f>+IFERROR(J261/I261,"")</f>
        <v>-1.1670174096039793E-2</v>
      </c>
      <c r="R261" s="22">
        <f>+IFERROR(C261/3.974,"")</f>
        <v>39169.099144438849</v>
      </c>
      <c r="S261" s="22">
        <f>+IFERROR(E261/3.974,"")</f>
        <v>748.11273276295924</v>
      </c>
      <c r="T261" s="22">
        <f>+IFERROR(G261/3.974,"")</f>
        <v>34475.088072471059</v>
      </c>
      <c r="U261" s="22">
        <f>+IFERROR(I261/3.974,"")</f>
        <v>3945.8983392048312</v>
      </c>
      <c r="V261" s="10">
        <v>838981</v>
      </c>
      <c r="W261">
        <f>V261-V260</f>
        <v>6902</v>
      </c>
      <c r="X261" s="22">
        <f>IFERROR(W261-W260,0)</f>
        <v>-2764</v>
      </c>
      <c r="Y261" s="35">
        <f>IFERROR(V261/3.974,0)</f>
        <v>211117.51383995972</v>
      </c>
      <c r="Z261" s="10">
        <v>679773</v>
      </c>
      <c r="AA261" s="2">
        <f>Z261-Z260</f>
        <v>6027</v>
      </c>
      <c r="AB261" s="29">
        <f>IFERROR(Z261/V261,0)</f>
        <v>0.8102364654265114</v>
      </c>
      <c r="AC261" s="32">
        <f>IFERROR(AA261-AA260,0)</f>
        <v>-2433</v>
      </c>
      <c r="AD261">
        <f>V261-Z261</f>
        <v>159208</v>
      </c>
      <c r="AE261" s="1">
        <f>AD261-AD260</f>
        <v>875</v>
      </c>
      <c r="AF261" s="29">
        <f>IFERROR(AD261/V261,0)</f>
        <v>0.18976353457348855</v>
      </c>
      <c r="AG261" s="32">
        <f>IFERROR(AE261-AE260,0)</f>
        <v>-331</v>
      </c>
      <c r="AH261" s="34">
        <f>IFERROR(AE261/W261,0)</f>
        <v>0.12677484787018256</v>
      </c>
      <c r="AI261" s="34">
        <f>IFERROR(AD261/3.974,0)</f>
        <v>40062.405636638148</v>
      </c>
      <c r="AJ261" s="10">
        <v>14040</v>
      </c>
      <c r="AK261" s="2">
        <f>AJ261-AJ260</f>
        <v>-199</v>
      </c>
      <c r="AL261" s="2">
        <f>IFERROR(AJ261/AJ260,0)-1</f>
        <v>-1.3975700540768354E-2</v>
      </c>
      <c r="AM261" s="34">
        <f>IFERROR(AJ261/3.974,0)</f>
        <v>3532.9642677403117</v>
      </c>
      <c r="AN261" s="34">
        <f>IFERROR(AJ261/C261," ")</f>
        <v>9.0197741201865633E-2</v>
      </c>
      <c r="AO261" s="10">
        <v>683</v>
      </c>
      <c r="AP261">
        <f>AO261-AO260</f>
        <v>-16</v>
      </c>
      <c r="AQ261">
        <f>IFERROR(AO261/AO260,0)-1</f>
        <v>-2.2889842632331958E-2</v>
      </c>
      <c r="AR261" s="34">
        <f>IFERROR(AO261/3.974,0)</f>
        <v>171.86713638651233</v>
      </c>
      <c r="AS261" s="10">
        <v>809</v>
      </c>
      <c r="AT261" s="2">
        <f>AS261-AS260</f>
        <v>29</v>
      </c>
      <c r="AU261" s="2">
        <f>IFERROR(AS261/AS260,0)-1</f>
        <v>3.7179487179487269E-2</v>
      </c>
      <c r="AV261" s="34">
        <f>IFERROR(AS261/3.974,0)</f>
        <v>203.57322596879717</v>
      </c>
      <c r="AW261" s="79">
        <f>IFERROR(AS261/C261," ")</f>
        <v>5.1972914980277273E-3</v>
      </c>
      <c r="AX261" s="10">
        <v>149</v>
      </c>
      <c r="AY261">
        <f>AX261-AX260</f>
        <v>3</v>
      </c>
      <c r="AZ261" s="22">
        <f>IFERROR(AX261/AX260,0)-1</f>
        <v>2.0547945205479534E-2</v>
      </c>
      <c r="BA261" s="35">
        <f>IFERROR(AX261/3.974,0)</f>
        <v>37.49370910920986</v>
      </c>
      <c r="BB261" s="51">
        <f>IFERROR(AX261/C261," ")</f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>IFERROR(BC261-BC260,0)</f>
        <v>-183</v>
      </c>
      <c r="BE261" s="51">
        <f>IFERROR(BC261/BC260,0)-1</f>
        <v>-1.1535552193645993E-2</v>
      </c>
      <c r="BF261" s="35">
        <f>IFERROR(BC261/3.974,0)</f>
        <v>3945.8983392048312</v>
      </c>
      <c r="BG261" s="35">
        <f>IFERROR(BC261/C261," ")</f>
        <v>0.10074008403037428</v>
      </c>
      <c r="BH261" s="45">
        <v>27304</v>
      </c>
      <c r="BI261" s="48">
        <f>IFERROR((BH261-BH260), 0)</f>
        <v>185</v>
      </c>
      <c r="BJ261" s="14">
        <v>62392</v>
      </c>
      <c r="BK261" s="48">
        <f>IFERROR((BJ261-BJ260),0)</f>
        <v>312</v>
      </c>
      <c r="BL261" s="14">
        <v>45114</v>
      </c>
      <c r="BM261" s="48">
        <f>IFERROR((BL261-BL260),0)</f>
        <v>245</v>
      </c>
      <c r="BN261" s="14">
        <v>17329</v>
      </c>
      <c r="BO261" s="48">
        <f>IFERROR((BN261-BN260),0)</f>
        <v>102</v>
      </c>
      <c r="BP261" s="14">
        <v>3519</v>
      </c>
      <c r="BQ261" s="48">
        <f>IFERROR((BP261-BP260),0)</f>
        <v>31</v>
      </c>
      <c r="BR261" s="16">
        <v>22</v>
      </c>
      <c r="BS261" s="24">
        <f>IFERROR((BR261-BR260),0)</f>
        <v>0</v>
      </c>
      <c r="BT261" s="16">
        <v>141</v>
      </c>
      <c r="BU261" s="24">
        <f>IFERROR((BT261-BT260),0)</f>
        <v>1</v>
      </c>
      <c r="BV261" s="16">
        <v>604</v>
      </c>
      <c r="BW261" s="24">
        <f>IFERROR((BV261-BV260),0)</f>
        <v>2</v>
      </c>
      <c r="BX261" s="16">
        <v>1445</v>
      </c>
      <c r="BY261" s="24">
        <f>IFERROR((BX261-BX260),0)</f>
        <v>10</v>
      </c>
      <c r="BZ261" s="21">
        <v>761</v>
      </c>
      <c r="CA261" s="27">
        <f>IFERROR((BZ261-BZ260),0)</f>
        <v>3</v>
      </c>
    </row>
    <row r="262" spans="1:79">
      <c r="A262" s="3">
        <v>44159</v>
      </c>
      <c r="B262" s="22">
        <v>44159</v>
      </c>
      <c r="C262" s="10">
        <v>156930</v>
      </c>
      <c r="D262">
        <f>IFERROR(C262-C261,"")</f>
        <v>1272</v>
      </c>
      <c r="E262" s="10">
        <v>2986</v>
      </c>
      <c r="F262">
        <f>E262-E261</f>
        <v>13</v>
      </c>
      <c r="G262" s="10">
        <v>138007</v>
      </c>
      <c r="H262">
        <f>G262-G261</f>
        <v>1003</v>
      </c>
      <c r="I262">
        <f>+IFERROR(C262-E262-G262,"")</f>
        <v>15937</v>
      </c>
      <c r="J262">
        <f>+IFERROR(I262-I261,"")</f>
        <v>256</v>
      </c>
      <c r="K262">
        <f>+IFERROR(E262/C262,"")</f>
        <v>1.9027591919964316E-2</v>
      </c>
      <c r="L262">
        <f>+IFERROR(G262/C262,"")</f>
        <v>0.87941757471484105</v>
      </c>
      <c r="M262">
        <f>+IFERROR(I262/C262,"")</f>
        <v>0.10155483336519468</v>
      </c>
      <c r="N262" s="22">
        <f>+IFERROR(D262/C262,"")</f>
        <v>8.105524756260753E-3</v>
      </c>
      <c r="O262">
        <f>+IFERROR(F262/E262,"")</f>
        <v>4.3536503683858007E-3</v>
      </c>
      <c r="P262">
        <f>+IFERROR(H262/G262,"")</f>
        <v>7.2677472881810343E-3</v>
      </c>
      <c r="Q262">
        <f>+IFERROR(J262/I262,"")</f>
        <v>1.6063249043107235E-2</v>
      </c>
      <c r="R262" s="22">
        <f>+IFERROR(C262/3.974,"")</f>
        <v>39489.179667840966</v>
      </c>
      <c r="S262" s="22">
        <f>+IFERROR(E262/3.974,"")</f>
        <v>751.38399597382988</v>
      </c>
      <c r="T262" s="22">
        <f>+IFERROR(G262/3.974,"")</f>
        <v>34727.47861097131</v>
      </c>
      <c r="U262" s="22">
        <f>+IFERROR(I262/3.974,"")</f>
        <v>4010.3170608958226</v>
      </c>
      <c r="V262" s="10">
        <v>848601</v>
      </c>
      <c r="W262">
        <f>V262-V261</f>
        <v>9620</v>
      </c>
      <c r="X262" s="22">
        <f>IFERROR(W262-W261,0)</f>
        <v>2718</v>
      </c>
      <c r="Y262" s="35">
        <f>IFERROR(V262/3.974,0)</f>
        <v>213538.24861600401</v>
      </c>
      <c r="Z262" s="10">
        <v>688121</v>
      </c>
      <c r="AA262" s="2">
        <f>Z262-Z261</f>
        <v>8348</v>
      </c>
      <c r="AB262" s="29">
        <f>IFERROR(Z262/V262,0)</f>
        <v>0.81088874512285514</v>
      </c>
      <c r="AC262" s="32">
        <f>IFERROR(AA262-AA261,0)</f>
        <v>2321</v>
      </c>
      <c r="AD262">
        <f>V262-Z262</f>
        <v>160480</v>
      </c>
      <c r="AE262" s="1">
        <f>AD262-AD261</f>
        <v>1272</v>
      </c>
      <c r="AF262" s="29">
        <f>IFERROR(AD262/V262,0)</f>
        <v>0.18911125487714486</v>
      </c>
      <c r="AG262" s="32">
        <f>IFERROR(AE262-AE261,0)</f>
        <v>397</v>
      </c>
      <c r="AH262" s="34">
        <f>IFERROR(AE262/W262,0)</f>
        <v>0.13222453222453223</v>
      </c>
      <c r="AI262" s="34">
        <f>IFERROR(AD262/3.974,0)</f>
        <v>40382.486160040258</v>
      </c>
      <c r="AJ262" s="10">
        <v>14305</v>
      </c>
      <c r="AK262" s="2">
        <f>AJ262-AJ261</f>
        <v>265</v>
      </c>
      <c r="AL262" s="2">
        <f>IFERROR(AJ262/AJ261,0)-1</f>
        <v>1.8874643874643882E-2</v>
      </c>
      <c r="AM262" s="34">
        <f>IFERROR(AJ262/3.974,0)</f>
        <v>3599.647710115752</v>
      </c>
      <c r="AN262" s="34">
        <f>IFERROR(AJ262/C262," ")</f>
        <v>9.1155292168482768E-2</v>
      </c>
      <c r="AO262" s="10">
        <v>672</v>
      </c>
      <c r="AP262">
        <f>AO262-AO261</f>
        <v>-11</v>
      </c>
      <c r="AQ262">
        <f>IFERROR(AO262/AO261,0)-1</f>
        <v>-1.6105417276720324E-2</v>
      </c>
      <c r="AR262" s="34">
        <f>IFERROR(AO262/3.974,0)</f>
        <v>169.09914443885253</v>
      </c>
      <c r="AS262" s="10">
        <v>811</v>
      </c>
      <c r="AT262" s="2">
        <f>AS262-AS261</f>
        <v>2</v>
      </c>
      <c r="AU262" s="2">
        <f>IFERROR(AS262/AS261,0)-1</f>
        <v>2.4721878862794533E-3</v>
      </c>
      <c r="AV262" s="34">
        <f>IFERROR(AS262/3.974,0)</f>
        <v>204.07649723200805</v>
      </c>
      <c r="AW262" s="79">
        <f>IFERROR(AS262/C262," ")</f>
        <v>5.1679092589052445E-3</v>
      </c>
      <c r="AX262" s="10">
        <v>149</v>
      </c>
      <c r="AY262">
        <f>AX262-AX261</f>
        <v>0</v>
      </c>
      <c r="AZ262" s="22">
        <f>IFERROR(AX262/AX261,0)-1</f>
        <v>0</v>
      </c>
      <c r="BA262" s="35">
        <f>IFERROR(AX262/3.974,0)</f>
        <v>37.49370910920986</v>
      </c>
      <c r="BB262" s="51">
        <f>IFERROR(AX262/C262," ")</f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>IFERROR(BC262-BC261,0)</f>
        <v>256</v>
      </c>
      <c r="BE262" s="51">
        <f>IFERROR(BC262/BC261,0)-1</f>
        <v>1.6325489445826236E-2</v>
      </c>
      <c r="BF262" s="35">
        <f>IFERROR(BC262/3.974,0)</f>
        <v>4010.3170608958226</v>
      </c>
      <c r="BG262" s="35">
        <f>IFERROR(BC262/C262," ")</f>
        <v>0.10155483336519468</v>
      </c>
      <c r="BH262" s="45">
        <v>27529</v>
      </c>
      <c r="BI262" s="48">
        <f>IFERROR((BH262-BH261), 0)</f>
        <v>225</v>
      </c>
      <c r="BJ262" s="14">
        <v>62884</v>
      </c>
      <c r="BK262" s="48">
        <f>IFERROR((BJ262-BJ261),0)</f>
        <v>492</v>
      </c>
      <c r="BL262" s="14">
        <v>45522</v>
      </c>
      <c r="BM262" s="48">
        <f>IFERROR((BL262-BL261),0)</f>
        <v>408</v>
      </c>
      <c r="BN262" s="14">
        <v>17460</v>
      </c>
      <c r="BO262" s="48">
        <f>IFERROR((BN262-BN261),0)</f>
        <v>131</v>
      </c>
      <c r="BP262" s="14">
        <v>3535</v>
      </c>
      <c r="BQ262" s="48">
        <f>IFERROR((BP262-BP261),0)</f>
        <v>16</v>
      </c>
      <c r="BR262" s="16">
        <v>22</v>
      </c>
      <c r="BS262" s="24">
        <f>IFERROR((BR262-BR261),0)</f>
        <v>0</v>
      </c>
      <c r="BT262" s="16">
        <v>143</v>
      </c>
      <c r="BU262" s="24">
        <f>IFERROR((BT262-BT261),0)</f>
        <v>2</v>
      </c>
      <c r="BV262" s="16">
        <v>604</v>
      </c>
      <c r="BW262" s="24">
        <f>IFERROR((BV262-BV261),0)</f>
        <v>0</v>
      </c>
      <c r="BX262" s="16">
        <v>1452</v>
      </c>
      <c r="BY262" s="24">
        <f>IFERROR((BX262-BX261),0)</f>
        <v>7</v>
      </c>
      <c r="BZ262" s="21">
        <v>765</v>
      </c>
      <c r="CA262" s="27">
        <f>IFERROR((BZ262-BZ261),0)</f>
        <v>4</v>
      </c>
    </row>
    <row r="263" spans="1:79">
      <c r="A263" s="3">
        <v>44160</v>
      </c>
      <c r="B263" s="22">
        <v>44160</v>
      </c>
      <c r="C263" s="10">
        <v>158532</v>
      </c>
      <c r="D263">
        <f>IFERROR(C263-C262,"")</f>
        <v>1602</v>
      </c>
      <c r="E263" s="10">
        <v>3002</v>
      </c>
      <c r="F263">
        <f>E263-E262</f>
        <v>16</v>
      </c>
      <c r="G263" s="10">
        <v>139356</v>
      </c>
      <c r="H263">
        <f>G263-G262</f>
        <v>1349</v>
      </c>
      <c r="I263">
        <f>+IFERROR(C263-E263-G263,"")</f>
        <v>16174</v>
      </c>
      <c r="J263">
        <f>+IFERROR(I263-I262,"")</f>
        <v>237</v>
      </c>
      <c r="K263">
        <f>+IFERROR(E263/C263,"")</f>
        <v>1.8936240002018521E-2</v>
      </c>
      <c r="L263">
        <f>+IFERROR(G263/C263,"")</f>
        <v>0.87904019377791232</v>
      </c>
      <c r="M263">
        <f>+IFERROR(I263/C263,"")</f>
        <v>0.10202356622006914</v>
      </c>
      <c r="N263" s="22">
        <f>+IFERROR(D263/C263,"")</f>
        <v>1.0105215350843993E-2</v>
      </c>
      <c r="O263">
        <f>+IFERROR(F263/E263,"")</f>
        <v>5.3297801465689541E-3</v>
      </c>
      <c r="P263">
        <f>+IFERROR(H263/G263,"")</f>
        <v>9.6802434053790288E-3</v>
      </c>
      <c r="Q263">
        <f>+IFERROR(J263/I263,"")</f>
        <v>1.4653147026091258E-2</v>
      </c>
      <c r="R263" s="22">
        <f>+IFERROR(C263/3.974,"")</f>
        <v>39892.299949672873</v>
      </c>
      <c r="S263" s="22">
        <f>+IFERROR(E263/3.974,"")</f>
        <v>755.41016607951678</v>
      </c>
      <c r="T263" s="22">
        <f>+IFERROR(G263/3.974,"")</f>
        <v>35066.935078007045</v>
      </c>
      <c r="U263" s="22">
        <f>+IFERROR(I263/3.974,"")</f>
        <v>4069.9547055863109</v>
      </c>
      <c r="V263" s="10">
        <v>858579</v>
      </c>
      <c r="W263">
        <f>V263-V262</f>
        <v>9978</v>
      </c>
      <c r="X263" s="22">
        <f>IFERROR(W263-W262,0)</f>
        <v>358</v>
      </c>
      <c r="Y263" s="35">
        <f>IFERROR(V263/3.974,0)</f>
        <v>216049.06894816304</v>
      </c>
      <c r="Z263" s="10">
        <v>696497</v>
      </c>
      <c r="AA263" s="2">
        <f>Z263-Z262</f>
        <v>8376</v>
      </c>
      <c r="AB263" s="29">
        <f>IFERROR(Z263/V263,0)</f>
        <v>0.81122063316246962</v>
      </c>
      <c r="AC263" s="32">
        <f>IFERROR(AA263-AA262,0)</f>
        <v>28</v>
      </c>
      <c r="AD263">
        <f>V263-Z263</f>
        <v>162082</v>
      </c>
      <c r="AE263" s="1">
        <f>AD263-AD262</f>
        <v>1602</v>
      </c>
      <c r="AF263" s="29">
        <f>IFERROR(AD263/V263,0)</f>
        <v>0.18877936683753038</v>
      </c>
      <c r="AG263" s="32">
        <f>IFERROR(AE263-AE262,0)</f>
        <v>330</v>
      </c>
      <c r="AH263" s="34">
        <f>IFERROR(AE263/W263,0)</f>
        <v>0.16055321707757064</v>
      </c>
      <c r="AI263" s="34">
        <f>IFERROR(AD263/3.974,0)</f>
        <v>40785.606441872165</v>
      </c>
      <c r="AJ263" s="10">
        <v>14454</v>
      </c>
      <c r="AK263" s="2">
        <f>AJ263-AJ262</f>
        <v>149</v>
      </c>
      <c r="AL263" s="2">
        <f>IFERROR(AJ263/AJ262,0)-1</f>
        <v>1.0415938483047782E-2</v>
      </c>
      <c r="AM263" s="34">
        <f>IFERROR(AJ263/3.974,0)</f>
        <v>3637.1414192249622</v>
      </c>
      <c r="AN263" s="34">
        <f>IFERROR(AJ263/C263," ")</f>
        <v>9.1174021648626147E-2</v>
      </c>
      <c r="AO263" s="10">
        <v>680</v>
      </c>
      <c r="AP263">
        <f>AO263-AO262</f>
        <v>8</v>
      </c>
      <c r="AQ263">
        <f>IFERROR(AO263/AO262,0)-1</f>
        <v>1.1904761904761862E-2</v>
      </c>
      <c r="AR263" s="34">
        <f>IFERROR(AO263/3.974,0)</f>
        <v>171.11222949169601</v>
      </c>
      <c r="AS263" s="10">
        <v>889</v>
      </c>
      <c r="AT263" s="2">
        <f>AS263-AS262</f>
        <v>78</v>
      </c>
      <c r="AU263" s="2">
        <f>IFERROR(AS263/AS262,0)-1</f>
        <v>9.6177558569667143E-2</v>
      </c>
      <c r="AV263" s="34">
        <f>IFERROR(AS263/3.974,0)</f>
        <v>223.70407649723199</v>
      </c>
      <c r="AW263" s="79">
        <f>IFERROR(AS263/C263," ")</f>
        <v>5.6077006534958245E-3</v>
      </c>
      <c r="AX263" s="10">
        <v>151</v>
      </c>
      <c r="AY263">
        <f>AX263-AX262</f>
        <v>2</v>
      </c>
      <c r="AZ263" s="22">
        <f>IFERROR(AX263/AX262,0)-1</f>
        <v>1.3422818791946289E-2</v>
      </c>
      <c r="BA263" s="35">
        <f>IFERROR(AX263/3.974,0)</f>
        <v>37.99698037242073</v>
      </c>
      <c r="BB263" s="51">
        <f>IFERROR(AX263/C263," ")</f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>IFERROR(BC263-BC262,0)</f>
        <v>237</v>
      </c>
      <c r="BE263" s="51">
        <f>IFERROR(BC263/BC262,0)-1</f>
        <v>1.4871054778189174E-2</v>
      </c>
      <c r="BF263" s="35">
        <f>IFERROR(BC263/3.974,0)</f>
        <v>4069.9547055863109</v>
      </c>
      <c r="BG263" s="35">
        <f>IFERROR(BC263/C263," ")</f>
        <v>0.10202356622006914</v>
      </c>
      <c r="BH263" s="45">
        <v>27785</v>
      </c>
      <c r="BI263" s="48">
        <f>IFERROR((BH263-BH262), 0)</f>
        <v>256</v>
      </c>
      <c r="BJ263" s="14">
        <v>63516</v>
      </c>
      <c r="BK263" s="48">
        <f>IFERROR((BJ263-BJ262),0)</f>
        <v>632</v>
      </c>
      <c r="BL263" s="14">
        <v>46002</v>
      </c>
      <c r="BM263" s="48">
        <f>IFERROR((BL263-BL262),0)</f>
        <v>480</v>
      </c>
      <c r="BN263" s="14">
        <v>17650</v>
      </c>
      <c r="BO263" s="48">
        <f>IFERROR((BN263-BN262),0)</f>
        <v>190</v>
      </c>
      <c r="BP263" s="14">
        <v>3579</v>
      </c>
      <c r="BQ263" s="48">
        <f>IFERROR((BP263-BP262),0)</f>
        <v>44</v>
      </c>
      <c r="BR263" s="16">
        <v>22</v>
      </c>
      <c r="BS263" s="24">
        <f>IFERROR((BR263-BR262),0)</f>
        <v>0</v>
      </c>
      <c r="BT263" s="16">
        <v>145</v>
      </c>
      <c r="BU263" s="24">
        <f>IFERROR((BT263-BT262),0)</f>
        <v>2</v>
      </c>
      <c r="BV263" s="16">
        <v>607</v>
      </c>
      <c r="BW263" s="24">
        <f>IFERROR((BV263-BV262),0)</f>
        <v>3</v>
      </c>
      <c r="BX263" s="16">
        <v>1458</v>
      </c>
      <c r="BY263" s="24">
        <f>IFERROR((BX263-BX262),0)</f>
        <v>6</v>
      </c>
      <c r="BZ263" s="21">
        <v>770</v>
      </c>
      <c r="CA263" s="27">
        <f>IFERROR((BZ263-BZ262),0)</f>
        <v>5</v>
      </c>
    </row>
    <row r="264" spans="1:79">
      <c r="A264" s="3">
        <v>44161</v>
      </c>
      <c r="B264" s="22">
        <v>44161</v>
      </c>
      <c r="C264" s="10">
        <v>160287</v>
      </c>
      <c r="D264">
        <f>IFERROR(C264-C263,"")</f>
        <v>1755</v>
      </c>
      <c r="E264" s="10">
        <v>3018</v>
      </c>
      <c r="F264">
        <f>E264-E263</f>
        <v>16</v>
      </c>
      <c r="G264" s="10">
        <v>140976</v>
      </c>
      <c r="H264">
        <f>G264-G263</f>
        <v>1620</v>
      </c>
      <c r="I264">
        <f>+IFERROR(C264-E264-G264,"")</f>
        <v>16293</v>
      </c>
      <c r="J264">
        <f>+IFERROR(I264-I263,"")</f>
        <v>119</v>
      </c>
      <c r="K264">
        <f>+IFERROR(E264/C264,"")</f>
        <v>1.8828725972786314E-2</v>
      </c>
      <c r="L264">
        <f>+IFERROR(G264/C264,"")</f>
        <v>0.8795223567725392</v>
      </c>
      <c r="M264">
        <f>+IFERROR(I264/C264,"")</f>
        <v>0.10164891725467443</v>
      </c>
      <c r="N264" s="22">
        <f>+IFERROR(D264/C264,"")</f>
        <v>1.0949110033876733E-2</v>
      </c>
      <c r="O264">
        <f>+IFERROR(F264/E264,"")</f>
        <v>5.3015241882041087E-3</v>
      </c>
      <c r="P264">
        <f>+IFERROR(H264/G264,"")</f>
        <v>1.1491317671092951E-2</v>
      </c>
      <c r="Q264">
        <f>+IFERROR(J264/I264,"")</f>
        <v>7.3037500767200638E-3</v>
      </c>
      <c r="R264" s="22">
        <f>+IFERROR(C264/3.974,"")</f>
        <v>40333.920483140413</v>
      </c>
      <c r="S264" s="22">
        <f>+IFERROR(E264/3.974,"")</f>
        <v>759.4363361852038</v>
      </c>
      <c r="T264" s="22">
        <f>+IFERROR(G264/3.974,"")</f>
        <v>35474.58480120785</v>
      </c>
      <c r="U264" s="22">
        <f>+IFERROR(I264/3.974,"")</f>
        <v>4099.899345747358</v>
      </c>
      <c r="V264" s="10">
        <v>869552</v>
      </c>
      <c r="W264">
        <f>V264-V263</f>
        <v>10973</v>
      </c>
      <c r="X264" s="22">
        <f>IFERROR(W264-W263,0)</f>
        <v>995</v>
      </c>
      <c r="Y264" s="35">
        <f>IFERROR(V264/3.974,0)</f>
        <v>218810.2667337695</v>
      </c>
      <c r="Z264" s="10">
        <v>705715</v>
      </c>
      <c r="AA264" s="2">
        <f>Z264-Z263</f>
        <v>9218</v>
      </c>
      <c r="AB264" s="29">
        <f>IFERROR(Z264/V264,0)</f>
        <v>0.81158458608570849</v>
      </c>
      <c r="AC264" s="32">
        <f>IFERROR(AA264-AA263,0)</f>
        <v>842</v>
      </c>
      <c r="AD264">
        <f>V264-Z264</f>
        <v>163837</v>
      </c>
      <c r="AE264" s="1">
        <f>AD264-AD263</f>
        <v>1755</v>
      </c>
      <c r="AF264" s="29">
        <f>IFERROR(AD264/V264,0)</f>
        <v>0.18841541391429151</v>
      </c>
      <c r="AG264" s="32">
        <f>IFERROR(AE264-AE263,0)</f>
        <v>153</v>
      </c>
      <c r="AH264" s="34">
        <f>IFERROR(AE264/W264,0)</f>
        <v>0.15993802970928642</v>
      </c>
      <c r="AI264" s="34">
        <f>IFERROR(AD264/3.974,0)</f>
        <v>41227.226975339705</v>
      </c>
      <c r="AJ264" s="10">
        <v>14563</v>
      </c>
      <c r="AK264" s="2">
        <f>AJ264-AJ263</f>
        <v>109</v>
      </c>
      <c r="AL264" s="2">
        <f>IFERROR(AJ264/AJ263,0)-1</f>
        <v>7.5411650754115822E-3</v>
      </c>
      <c r="AM264" s="34">
        <f>IFERROR(AJ264/3.974,0)</f>
        <v>3664.5697030699544</v>
      </c>
      <c r="AN264" s="34">
        <f>IFERROR(AJ264/C264," ")</f>
        <v>9.0855777449200495E-2</v>
      </c>
      <c r="AO264" s="10">
        <v>680</v>
      </c>
      <c r="AP264">
        <f>AO264-AO263</f>
        <v>0</v>
      </c>
      <c r="AQ264">
        <f>IFERROR(AO264/AO263,0)-1</f>
        <v>0</v>
      </c>
      <c r="AR264" s="34">
        <f>IFERROR(AO264/3.974,0)</f>
        <v>171.11222949169601</v>
      </c>
      <c r="AS264" s="10">
        <v>898</v>
      </c>
      <c r="AT264" s="2">
        <f>AS264-AS263</f>
        <v>9</v>
      </c>
      <c r="AU264" s="2">
        <f>IFERROR(AS264/AS263,0)-1</f>
        <v>1.0123734533183271E-2</v>
      </c>
      <c r="AV264" s="34">
        <f>IFERROR(AS264/3.974,0)</f>
        <v>225.96879718168091</v>
      </c>
      <c r="AW264" s="79">
        <f>IFERROR(AS264/C264," ")</f>
        <v>5.6024506042286646E-3</v>
      </c>
      <c r="AX264" s="10">
        <v>152</v>
      </c>
      <c r="AY264">
        <f>AX264-AX263</f>
        <v>1</v>
      </c>
      <c r="AZ264" s="22">
        <f>IFERROR(AX264/AX263,0)-1</f>
        <v>6.6225165562914245E-3</v>
      </c>
      <c r="BA264" s="35">
        <f>IFERROR(AX264/3.974,0)</f>
        <v>38.248616004026168</v>
      </c>
      <c r="BB264" s="51">
        <f>IFERROR(AX264/C264," ")</f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>IFERROR(BC264-BC263,0)</f>
        <v>119</v>
      </c>
      <c r="BE264" s="51">
        <f>IFERROR(BC264/BC263,0)-1</f>
        <v>7.357487325337031E-3</v>
      </c>
      <c r="BF264" s="35">
        <f>IFERROR(BC264/3.974,0)</f>
        <v>4099.899345747358</v>
      </c>
      <c r="BG264" s="35">
        <f>IFERROR(BC264/C264," ")</f>
        <v>0.10164891725467443</v>
      </c>
      <c r="BH264" s="45">
        <v>28110</v>
      </c>
      <c r="BI264" s="48">
        <f>IFERROR((BH264-BH263), 0)</f>
        <v>325</v>
      </c>
      <c r="BJ264" s="14">
        <v>64172</v>
      </c>
      <c r="BK264" s="48">
        <f>IFERROR((BJ264-BJ263),0)</f>
        <v>656</v>
      </c>
      <c r="BL264" s="14">
        <v>46569</v>
      </c>
      <c r="BM264" s="48">
        <f>IFERROR((BL264-BL263),0)</f>
        <v>567</v>
      </c>
      <c r="BN264" s="14">
        <v>17820</v>
      </c>
      <c r="BO264" s="48">
        <f>IFERROR((BN264-BN263),0)</f>
        <v>170</v>
      </c>
      <c r="BP264" s="14">
        <v>3616</v>
      </c>
      <c r="BQ264" s="48">
        <f>IFERROR((BP264-BP263),0)</f>
        <v>37</v>
      </c>
      <c r="BR264" s="16">
        <v>22</v>
      </c>
      <c r="BS264" s="24">
        <f>IFERROR((BR264-BR263),0)</f>
        <v>0</v>
      </c>
      <c r="BT264" s="16">
        <v>147</v>
      </c>
      <c r="BU264" s="24">
        <f>IFERROR((BT264-BT263),0)</f>
        <v>2</v>
      </c>
      <c r="BV264" s="16">
        <v>610</v>
      </c>
      <c r="BW264" s="24">
        <f>IFERROR((BV264-BV263),0)</f>
        <v>3</v>
      </c>
      <c r="BX264" s="16">
        <v>1464</v>
      </c>
      <c r="BY264" s="24">
        <f>IFERROR((BX264-BX263),0)</f>
        <v>6</v>
      </c>
      <c r="BZ264" s="21">
        <v>775</v>
      </c>
      <c r="CA264" s="27">
        <f>IFERROR((BZ264-BZ263),0)</f>
        <v>5</v>
      </c>
    </row>
    <row r="265" spans="1:79">
      <c r="A265" s="3">
        <v>44162</v>
      </c>
      <c r="B265" s="22">
        <v>44162</v>
      </c>
      <c r="C265" s="10">
        <v>161744</v>
      </c>
      <c r="D265">
        <f>IFERROR(C265-C264,"")</f>
        <v>1457</v>
      </c>
      <c r="E265" s="10">
        <v>3030</v>
      </c>
      <c r="F265">
        <f>E265-E264</f>
        <v>12</v>
      </c>
      <c r="G265" s="10">
        <v>142046</v>
      </c>
      <c r="H265">
        <f>G265-G264</f>
        <v>1070</v>
      </c>
      <c r="I265">
        <f>+IFERROR(C265-E265-G265,"")</f>
        <v>16668</v>
      </c>
      <c r="J265">
        <f>+IFERROR(I265-I264,"")</f>
        <v>375</v>
      </c>
      <c r="K265">
        <f>+IFERROR(E265/C265,"")</f>
        <v>1.8733306954199228E-2</v>
      </c>
      <c r="L265">
        <f>+IFERROR(G265/C265,"")</f>
        <v>0.87821495696903751</v>
      </c>
      <c r="M265">
        <f>+IFERROR(I265/C265,"")</f>
        <v>0.10305173607676328</v>
      </c>
      <c r="N265" s="22">
        <f>+IFERROR(D265/C265,"")</f>
        <v>9.0080621228608177E-3</v>
      </c>
      <c r="O265">
        <f>+IFERROR(F265/E265,"")</f>
        <v>3.9603960396039604E-3</v>
      </c>
      <c r="P265">
        <f>+IFERROR(H265/G265,"")</f>
        <v>7.5327710741590753E-3</v>
      </c>
      <c r="Q265">
        <f>+IFERROR(J265/I265,"")</f>
        <v>2.249820014398848E-2</v>
      </c>
      <c r="R265" s="22">
        <f>+IFERROR(C265/3.974,"")</f>
        <v>40700.553598389532</v>
      </c>
      <c r="S265" s="22">
        <f>+IFERROR(E265/3.974,"")</f>
        <v>762.45596376446906</v>
      </c>
      <c r="T265" s="22">
        <f>+IFERROR(G265/3.974,"")</f>
        <v>35743.834927025666</v>
      </c>
      <c r="U265" s="22">
        <f>+IFERROR(I265/3.974,"")</f>
        <v>4194.262707599396</v>
      </c>
      <c r="V265" s="10">
        <v>880590</v>
      </c>
      <c r="W265">
        <f>V265-V264</f>
        <v>11038</v>
      </c>
      <c r="X265" s="22">
        <f>IFERROR(W265-W264,0)</f>
        <v>65</v>
      </c>
      <c r="Y265" s="35">
        <f>IFERROR(V265/3.974,0)</f>
        <v>221587.82083543029</v>
      </c>
      <c r="Z265" s="10">
        <v>715296</v>
      </c>
      <c r="AA265" s="2">
        <f>Z265-Z264</f>
        <v>9581</v>
      </c>
      <c r="AB265" s="29">
        <f>IFERROR(Z265/V265,0)</f>
        <v>0.81229175893435079</v>
      </c>
      <c r="AC265" s="32">
        <f>IFERROR(AA265-AA264,0)</f>
        <v>363</v>
      </c>
      <c r="AD265">
        <f>V265-Z265</f>
        <v>165294</v>
      </c>
      <c r="AE265" s="1">
        <f>AD265-AD264</f>
        <v>1457</v>
      </c>
      <c r="AF265" s="29">
        <f>IFERROR(AD265/V265,0)</f>
        <v>0.18770824106564918</v>
      </c>
      <c r="AG265" s="32">
        <f>IFERROR(AE265-AE264,0)</f>
        <v>-298</v>
      </c>
      <c r="AH265" s="34">
        <f>IFERROR(AE265/W265,0)</f>
        <v>0.13199855046204023</v>
      </c>
      <c r="AI265" s="34">
        <f>IFERROR(AD265/3.974,0)</f>
        <v>41593.860090588823</v>
      </c>
      <c r="AJ265" s="10">
        <v>14901</v>
      </c>
      <c r="AK265" s="2">
        <f>AJ265-AJ264</f>
        <v>338</v>
      </c>
      <c r="AL265" s="2">
        <f>IFERROR(AJ265/AJ264,0)-1</f>
        <v>2.3209503536359311E-2</v>
      </c>
      <c r="AM265" s="34">
        <f>IFERROR(AJ265/3.974,0)</f>
        <v>3749.6225465525918</v>
      </c>
      <c r="AN265" s="34">
        <f>IFERROR(AJ265/C265," ")</f>
        <v>9.2127064991591651E-2</v>
      </c>
      <c r="AO265" s="10">
        <v>689</v>
      </c>
      <c r="AP265">
        <f>AO265-AO264</f>
        <v>9</v>
      </c>
      <c r="AQ265">
        <f>IFERROR(AO265/AO264,0)-1</f>
        <v>1.3235294117647012E-2</v>
      </c>
      <c r="AR265" s="34">
        <f>IFERROR(AO265/3.974,0)</f>
        <v>173.37695017614493</v>
      </c>
      <c r="AS265" s="10">
        <v>930</v>
      </c>
      <c r="AT265" s="2">
        <f>AS265-AS264</f>
        <v>32</v>
      </c>
      <c r="AU265" s="2">
        <f>IFERROR(AS265/AS264,0)-1</f>
        <v>3.563474387527843E-2</v>
      </c>
      <c r="AV265" s="34">
        <f>IFERROR(AS265/3.974,0)</f>
        <v>234.02113739305486</v>
      </c>
      <c r="AW265" s="79">
        <f>IFERROR(AS265/C265," ")</f>
        <v>5.7498268869324368E-3</v>
      </c>
      <c r="AX265" s="10">
        <v>148</v>
      </c>
      <c r="AY265">
        <f>AX265-AX264</f>
        <v>-4</v>
      </c>
      <c r="AZ265" s="22">
        <f>IFERROR(AX265/AX264,0)-1</f>
        <v>-2.6315789473684181E-2</v>
      </c>
      <c r="BA265" s="35">
        <f>IFERROR(AX265/3.974,0)</f>
        <v>37.242073477604428</v>
      </c>
      <c r="BB265" s="51">
        <f>IFERROR(AX265/C265," ")</f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>IFERROR(BC265-BC264,0)</f>
        <v>375</v>
      </c>
      <c r="BE265" s="51">
        <f>IFERROR(BC265/BC264,0)-1</f>
        <v>2.3016019149327827E-2</v>
      </c>
      <c r="BF265" s="35">
        <f>IFERROR(BC265/3.974,0)</f>
        <v>4194.262707599396</v>
      </c>
      <c r="BG265" s="35">
        <f>IFERROR(BC265/C265," ")</f>
        <v>0.10305173607676328</v>
      </c>
      <c r="BH265" s="45">
        <v>28363</v>
      </c>
      <c r="BI265" s="48">
        <f>IFERROR((BH265-BH264), 0)</f>
        <v>253</v>
      </c>
      <c r="BJ265" s="14">
        <v>64774</v>
      </c>
      <c r="BK265" s="48">
        <f>IFERROR((BJ265-BJ264),0)</f>
        <v>602</v>
      </c>
      <c r="BL265" s="14">
        <v>46991</v>
      </c>
      <c r="BM265" s="48">
        <f>IFERROR((BL265-BL264),0)</f>
        <v>422</v>
      </c>
      <c r="BN265" s="14">
        <v>17982</v>
      </c>
      <c r="BO265" s="48">
        <f>IFERROR((BN265-BN264),0)</f>
        <v>162</v>
      </c>
      <c r="BP265" s="14">
        <v>3634</v>
      </c>
      <c r="BQ265" s="48">
        <f>IFERROR((BP265-BP264),0)</f>
        <v>18</v>
      </c>
      <c r="BR265" s="16">
        <v>22</v>
      </c>
      <c r="BS265" s="24">
        <f>IFERROR((BR265-BR264),0)</f>
        <v>0</v>
      </c>
      <c r="BT265" s="16">
        <v>147</v>
      </c>
      <c r="BU265" s="24">
        <f>IFERROR((BT265-BT264),0)</f>
        <v>0</v>
      </c>
      <c r="BV265" s="16">
        <v>613</v>
      </c>
      <c r="BW265" s="24">
        <f>IFERROR((BV265-BV264),0)</f>
        <v>3</v>
      </c>
      <c r="BX265" s="16">
        <v>1468</v>
      </c>
      <c r="BY265" s="24">
        <f>IFERROR((BX265-BX264),0)</f>
        <v>4</v>
      </c>
      <c r="BZ265" s="21">
        <v>780</v>
      </c>
      <c r="CA265" s="27">
        <f>IFERROR((BZ265-BZ264),0)</f>
        <v>5</v>
      </c>
    </row>
    <row r="266" spans="1:79">
      <c r="A266" s="3">
        <v>44163</v>
      </c>
      <c r="B266" s="22">
        <v>44163</v>
      </c>
      <c r="C266" s="10">
        <v>163453</v>
      </c>
      <c r="D266">
        <f>IFERROR(C266-C265,"")</f>
        <v>1709</v>
      </c>
      <c r="E266" s="10">
        <v>3039</v>
      </c>
      <c r="F266">
        <f>E266-E265</f>
        <v>9</v>
      </c>
      <c r="G266" s="10">
        <v>142872</v>
      </c>
      <c r="H266">
        <f>G266-G265</f>
        <v>826</v>
      </c>
      <c r="I266">
        <f>+IFERROR(C266-E266-G266,"")</f>
        <v>17542</v>
      </c>
      <c r="J266">
        <f>+IFERROR(I266-I265,"")</f>
        <v>874</v>
      </c>
      <c r="K266">
        <f>+IFERROR(E266/C266,"")</f>
        <v>1.8592500596501745E-2</v>
      </c>
      <c r="L266">
        <f>+IFERROR(G266/C266,"")</f>
        <v>0.87408612873425384</v>
      </c>
      <c r="M266">
        <f>+IFERROR(I266/C266,"")</f>
        <v>0.10732137066924437</v>
      </c>
      <c r="N266" s="22">
        <f>+IFERROR(D266/C266,"")</f>
        <v>1.0455604975130466E-2</v>
      </c>
      <c r="O266">
        <f>+IFERROR(F266/E266,"")</f>
        <v>2.9615004935834156E-3</v>
      </c>
      <c r="P266">
        <f>+IFERROR(H266/G266,"")</f>
        <v>5.7813987345316084E-3</v>
      </c>
      <c r="Q266">
        <f>+IFERROR(J266/I266,"")</f>
        <v>4.9823281267814386E-2</v>
      </c>
      <c r="R266" s="22">
        <f>+IFERROR(C266/3.974,"")</f>
        <v>41130.598892803217</v>
      </c>
      <c r="S266" s="22">
        <f>+IFERROR(E266/3.974,"")</f>
        <v>764.72068444891795</v>
      </c>
      <c r="T266" s="22">
        <f>+IFERROR(G266/3.974,"")</f>
        <v>35951.685958731752</v>
      </c>
      <c r="U266" s="22">
        <f>+IFERROR(I266/3.974,"")</f>
        <v>4414.1922496225461</v>
      </c>
      <c r="V266" s="10">
        <v>891526</v>
      </c>
      <c r="W266">
        <f>V266-V265</f>
        <v>10936</v>
      </c>
      <c r="X266" s="22">
        <f>IFERROR(W266-W265,0)</f>
        <v>-102</v>
      </c>
      <c r="Y266" s="35">
        <f>IFERROR(V266/3.974,0)</f>
        <v>224339.70810266733</v>
      </c>
      <c r="Z266" s="10">
        <v>724523</v>
      </c>
      <c r="AA266" s="2">
        <f>Z266-Z265</f>
        <v>9227</v>
      </c>
      <c r="AB266" s="29">
        <f>IFERROR(Z266/V266,0)</f>
        <v>0.81267736442908001</v>
      </c>
      <c r="AC266" s="32">
        <f>IFERROR(AA266-AA265,0)</f>
        <v>-354</v>
      </c>
      <c r="AD266">
        <f>V266-Z266</f>
        <v>167003</v>
      </c>
      <c r="AE266" s="1">
        <f>AD266-AD265</f>
        <v>1709</v>
      </c>
      <c r="AF266" s="29">
        <f>IFERROR(AD266/V266,0)</f>
        <v>0.18732263557091997</v>
      </c>
      <c r="AG266" s="32">
        <f>IFERROR(AE266-AE265,0)</f>
        <v>252</v>
      </c>
      <c r="AH266" s="34">
        <f>IFERROR(AE266/W266,0)</f>
        <v>0.15627286027798098</v>
      </c>
      <c r="AI266" s="34">
        <f>IFERROR(AD266/3.974,0)</f>
        <v>42023.905385002516</v>
      </c>
      <c r="AJ266" s="10">
        <v>15798</v>
      </c>
      <c r="AK266" s="2">
        <f>AJ266-AJ265</f>
        <v>897</v>
      </c>
      <c r="AL266" s="2">
        <f>IFERROR(AJ266/AJ265,0)-1</f>
        <v>6.0197302194483493E-2</v>
      </c>
      <c r="AM266" s="34">
        <f>IFERROR(AJ266/3.974,0)</f>
        <v>3975.3397081026669</v>
      </c>
      <c r="AN266" s="34">
        <f>IFERROR(AJ266/C266," ")</f>
        <v>9.6651636861972548E-2</v>
      </c>
      <c r="AO266" s="10">
        <v>649</v>
      </c>
      <c r="AP266">
        <f>AO266-AO265</f>
        <v>-40</v>
      </c>
      <c r="AQ266">
        <f>IFERROR(AO266/AO265,0)-1</f>
        <v>-5.8055152394774989E-2</v>
      </c>
      <c r="AR266" s="34">
        <f>IFERROR(AO266/3.974,0)</f>
        <v>163.31152491192753</v>
      </c>
      <c r="AS266" s="10">
        <v>950</v>
      </c>
      <c r="AT266" s="2">
        <f>AS266-AS265</f>
        <v>20</v>
      </c>
      <c r="AU266" s="2">
        <f>IFERROR(AS266/AS265,0)-1</f>
        <v>2.1505376344086002E-2</v>
      </c>
      <c r="AV266" s="34">
        <f>IFERROR(AS266/3.974,0)</f>
        <v>239.05385002516354</v>
      </c>
      <c r="AW266" s="79">
        <f>IFERROR(AS266/C266," ")</f>
        <v>5.8120683009794862E-3</v>
      </c>
      <c r="AX266" s="10">
        <v>145</v>
      </c>
      <c r="AY266">
        <f>AX266-AX265</f>
        <v>-3</v>
      </c>
      <c r="AZ266" s="22">
        <f>IFERROR(AX266/AX265,0)-1</f>
        <v>-2.0270270270270285E-2</v>
      </c>
      <c r="BA266" s="35">
        <f>IFERROR(AX266/3.974,0)</f>
        <v>36.48716658278812</v>
      </c>
      <c r="BB266" s="51">
        <f>IFERROR(AX266/C266," ")</f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>IFERROR(BC266-BC265,0)</f>
        <v>874</v>
      </c>
      <c r="BE266" s="51">
        <f>IFERROR(BC266/BC265,0)-1</f>
        <v>5.2435805135589098E-2</v>
      </c>
      <c r="BF266" s="35">
        <f>IFERROR(BC266/3.974,0)</f>
        <v>4414.1922496225461</v>
      </c>
      <c r="BG266" s="35">
        <f>IFERROR(BC266/C266," ")</f>
        <v>0.10732137066924437</v>
      </c>
      <c r="BH266" s="45">
        <v>28694</v>
      </c>
      <c r="BI266" s="48">
        <f>IFERROR((BH266-BH265), 0)</f>
        <v>331</v>
      </c>
      <c r="BJ266" s="14">
        <v>65424</v>
      </c>
      <c r="BK266" s="48">
        <f>IFERROR((BJ266-BJ265),0)</f>
        <v>650</v>
      </c>
      <c r="BL266" s="14">
        <v>47501</v>
      </c>
      <c r="BM266" s="48">
        <f>IFERROR((BL266-BL265),0)</f>
        <v>510</v>
      </c>
      <c r="BN266" s="14">
        <v>18169</v>
      </c>
      <c r="BO266" s="48">
        <f>IFERROR((BN266-BN265),0)</f>
        <v>187</v>
      </c>
      <c r="BP266" s="14">
        <v>3665</v>
      </c>
      <c r="BQ266" s="48">
        <f>IFERROR((BP266-BP265),0)</f>
        <v>31</v>
      </c>
      <c r="BR266" s="16">
        <v>22</v>
      </c>
      <c r="BS266" s="24">
        <f>IFERROR((BR266-BR265),0)</f>
        <v>0</v>
      </c>
      <c r="BT266" s="16">
        <v>147</v>
      </c>
      <c r="BU266" s="24">
        <f>IFERROR((BT266-BT265),0)</f>
        <v>0</v>
      </c>
      <c r="BV266" s="16">
        <v>616</v>
      </c>
      <c r="BW266" s="24">
        <f>IFERROR((BV266-BV265),0)</f>
        <v>3</v>
      </c>
      <c r="BX266" s="16">
        <v>1473</v>
      </c>
      <c r="BY266" s="24">
        <f>IFERROR((BX266-BX265),0)</f>
        <v>5</v>
      </c>
      <c r="BZ266" s="21">
        <v>781</v>
      </c>
      <c r="CA266" s="27">
        <f>IFERROR((BZ266-BZ265),0)</f>
        <v>1</v>
      </c>
    </row>
    <row r="267" spans="1:79">
      <c r="A267" s="3">
        <v>44164</v>
      </c>
      <c r="B267" s="22">
        <v>44164</v>
      </c>
      <c r="C267" s="10">
        <v>164729</v>
      </c>
      <c r="D267">
        <f>IFERROR(C267-C266,"")</f>
        <v>1276</v>
      </c>
      <c r="E267" s="10">
        <v>3060</v>
      </c>
      <c r="F267">
        <f>E267-E266</f>
        <v>21</v>
      </c>
      <c r="G267" s="10">
        <v>143616</v>
      </c>
      <c r="H267">
        <f>G267-G266</f>
        <v>744</v>
      </c>
      <c r="I267">
        <f>+IFERROR(C267-E267-G267,"")</f>
        <v>18053</v>
      </c>
      <c r="J267">
        <f>+IFERROR(I267-I266,"")</f>
        <v>511</v>
      </c>
      <c r="K267">
        <f>+IFERROR(E267/C267,"")</f>
        <v>1.857596415931621E-2</v>
      </c>
      <c r="L267">
        <f>+IFERROR(G267/C267,"")</f>
        <v>0.87183191787724079</v>
      </c>
      <c r="M267">
        <f>+IFERROR(I267/C267,"")</f>
        <v>0.10959211796344299</v>
      </c>
      <c r="N267" s="22">
        <f>+IFERROR(D267/C267,"")</f>
        <v>7.7460556429044067E-3</v>
      </c>
      <c r="O267">
        <f>+IFERROR(F267/E267,"")</f>
        <v>6.8627450980392156E-3</v>
      </c>
      <c r="P267">
        <f>+IFERROR(H267/G267,"")</f>
        <v>5.1804812834224598E-3</v>
      </c>
      <c r="Q267">
        <f>+IFERROR(J267/I267,"")</f>
        <v>2.830554478480031E-2</v>
      </c>
      <c r="R267" s="22">
        <f>+IFERROR(C267/3.974,"")</f>
        <v>41451.685958731752</v>
      </c>
      <c r="S267" s="22">
        <f>+IFERROR(E267/3.974,"")</f>
        <v>770.0050327126321</v>
      </c>
      <c r="T267" s="22">
        <f>+IFERROR(G267/3.974,"")</f>
        <v>36138.902868646197</v>
      </c>
      <c r="U267" s="22">
        <f>+IFERROR(I267/3.974,"")</f>
        <v>4542.7780573729242</v>
      </c>
      <c r="V267" s="10">
        <v>900224</v>
      </c>
      <c r="W267">
        <f>V267-V266</f>
        <v>8698</v>
      </c>
      <c r="X267" s="22">
        <f>IFERROR(W267-W266,0)</f>
        <v>-2238</v>
      </c>
      <c r="Y267" s="35">
        <f>IFERROR(V267/3.974,0)</f>
        <v>226528.43482637141</v>
      </c>
      <c r="Z267" s="10">
        <v>731945</v>
      </c>
      <c r="AA267" s="2">
        <f>Z267-Z266</f>
        <v>7422</v>
      </c>
      <c r="AB267" s="29">
        <f>IFERROR(Z267/V267,0)</f>
        <v>0.81306985816863353</v>
      </c>
      <c r="AC267" s="32">
        <f>IFERROR(AA267-AA266,0)</f>
        <v>-1805</v>
      </c>
      <c r="AD267">
        <f>V267-Z267</f>
        <v>168279</v>
      </c>
      <c r="AE267" s="1">
        <f>AD267-AD266</f>
        <v>1276</v>
      </c>
      <c r="AF267" s="29">
        <f>IFERROR(AD267/V267,0)</f>
        <v>0.18693014183136641</v>
      </c>
      <c r="AG267" s="32">
        <f>IFERROR(AE267-AE266,0)</f>
        <v>-433</v>
      </c>
      <c r="AH267" s="34">
        <f>IFERROR(AE267/W267,0)</f>
        <v>0.14670039089445849</v>
      </c>
      <c r="AI267" s="34">
        <f>IFERROR(AD267/3.974,0)</f>
        <v>42344.992450931051</v>
      </c>
      <c r="AJ267" s="10">
        <v>16264</v>
      </c>
      <c r="AK267" s="2">
        <f>AJ267-AJ266</f>
        <v>466</v>
      </c>
      <c r="AL267" s="2">
        <f>IFERROR(AJ267/AJ266,0)-1</f>
        <v>2.9497404734776467E-2</v>
      </c>
      <c r="AM267" s="34">
        <f>IFERROR(AJ267/3.974,0)</f>
        <v>4092.6019124308</v>
      </c>
      <c r="AN267" s="34">
        <f>IFERROR(AJ267/C267," ")</f>
        <v>9.8731856564417922E-2</v>
      </c>
      <c r="AO267" s="10">
        <v>651</v>
      </c>
      <c r="AP267">
        <f>AO267-AO266</f>
        <v>2</v>
      </c>
      <c r="AQ267">
        <f>IFERROR(AO267/AO266,0)-1</f>
        <v>3.0816640986133237E-3</v>
      </c>
      <c r="AR267" s="34">
        <f>IFERROR(AO267/3.974,0)</f>
        <v>163.81479617513838</v>
      </c>
      <c r="AS267" s="10">
        <v>987</v>
      </c>
      <c r="AT267" s="2">
        <f>AS267-AS266</f>
        <v>37</v>
      </c>
      <c r="AU267" s="2">
        <f>IFERROR(AS267/AS266,0)-1</f>
        <v>3.8947368421052619E-2</v>
      </c>
      <c r="AV267" s="34">
        <f>IFERROR(AS267/3.974,0)</f>
        <v>248.36436839456465</v>
      </c>
      <c r="AW267" s="79">
        <f>IFERROR(AS267/C267," ")</f>
        <v>5.9916590278578756E-3</v>
      </c>
      <c r="AX267" s="10">
        <v>151</v>
      </c>
      <c r="AY267">
        <f>AX267-AX266</f>
        <v>6</v>
      </c>
      <c r="AZ267" s="22">
        <f>IFERROR(AX267/AX266,0)-1</f>
        <v>4.1379310344827669E-2</v>
      </c>
      <c r="BA267" s="35">
        <f>IFERROR(AX267/3.974,0)</f>
        <v>37.99698037242073</v>
      </c>
      <c r="BB267" s="51">
        <f>IFERROR(AX267/C267," ")</f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>IFERROR(BC267-BC266,0)</f>
        <v>511</v>
      </c>
      <c r="BE267" s="51">
        <f>IFERROR(BC267/BC266,0)-1</f>
        <v>2.9130087789305703E-2</v>
      </c>
      <c r="BF267" s="35">
        <f>IFERROR(BC267/3.974,0)</f>
        <v>4542.7780573729242</v>
      </c>
      <c r="BG267" s="35">
        <f>IFERROR(BC267/C267," ")</f>
        <v>0.10959211796344299</v>
      </c>
      <c r="BH267" s="45">
        <v>28945</v>
      </c>
      <c r="BI267" s="48">
        <f>IFERROR((BH267-BH266), 0)</f>
        <v>251</v>
      </c>
      <c r="BJ267" s="14">
        <v>65885</v>
      </c>
      <c r="BK267" s="48">
        <f>IFERROR((BJ267-BJ266),0)</f>
        <v>461</v>
      </c>
      <c r="BL267" s="14">
        <v>47877</v>
      </c>
      <c r="BM267" s="48">
        <f>IFERROR((BL267-BL266),0)</f>
        <v>376</v>
      </c>
      <c r="BN267" s="14">
        <v>18332</v>
      </c>
      <c r="BO267" s="48">
        <f>IFERROR((BN267-BN266),0)</f>
        <v>163</v>
      </c>
      <c r="BP267" s="14">
        <v>3690</v>
      </c>
      <c r="BQ267" s="48">
        <f>IFERROR((BP267-BP266),0)</f>
        <v>25</v>
      </c>
      <c r="BR267" s="16">
        <v>22</v>
      </c>
      <c r="BS267" s="24">
        <f>IFERROR((BR267-BR266),0)</f>
        <v>0</v>
      </c>
      <c r="BT267" s="16">
        <v>148</v>
      </c>
      <c r="BU267" s="24">
        <f>IFERROR((BT267-BT266),0)</f>
        <v>1</v>
      </c>
      <c r="BV267" s="16">
        <v>618</v>
      </c>
      <c r="BW267" s="24">
        <f>IFERROR((BV267-BV266),0)</f>
        <v>2</v>
      </c>
      <c r="BX267" s="16">
        <v>1481</v>
      </c>
      <c r="BY267" s="24">
        <f>IFERROR((BX267-BX266),0)</f>
        <v>8</v>
      </c>
      <c r="BZ267" s="21">
        <v>791</v>
      </c>
      <c r="CA267" s="27">
        <f>IFERROR((BZ267-BZ266),0)</f>
        <v>10</v>
      </c>
    </row>
    <row r="268" spans="1:79">
      <c r="A268" s="3">
        <v>44165</v>
      </c>
      <c r="B268" s="22">
        <v>44165</v>
      </c>
      <c r="C268" s="10">
        <v>165806</v>
      </c>
      <c r="D268">
        <f>IFERROR(C268-C267,"")</f>
        <v>1077</v>
      </c>
      <c r="E268" s="10">
        <v>3079</v>
      </c>
      <c r="F268">
        <f>E268-E267</f>
        <v>19</v>
      </c>
      <c r="G268" s="10">
        <v>144462</v>
      </c>
      <c r="H268">
        <f>G268-G267</f>
        <v>846</v>
      </c>
      <c r="I268">
        <f>+IFERROR(C268-E268-G268,"")</f>
        <v>18265</v>
      </c>
      <c r="J268">
        <f>+IFERROR(I268-I267,"")</f>
        <v>212</v>
      </c>
      <c r="K268">
        <f>+IFERROR(E268/C268,"")</f>
        <v>1.8569894937457029E-2</v>
      </c>
      <c r="L268">
        <f>+IFERROR(G268/C268,"")</f>
        <v>0.87127124470767037</v>
      </c>
      <c r="M268">
        <f>+IFERROR(I268/C268,"")</f>
        <v>0.11015886035487256</v>
      </c>
      <c r="N268" s="22">
        <f>+IFERROR(D268/C268,"")</f>
        <v>6.4955429839692169E-3</v>
      </c>
      <c r="O268">
        <f>+IFERROR(F268/E268,"")</f>
        <v>6.1708346865865541E-3</v>
      </c>
      <c r="P268">
        <f>+IFERROR(H268/G268,"")</f>
        <v>5.8562113220085562E-3</v>
      </c>
      <c r="Q268">
        <f>+IFERROR(J268/I268,"")</f>
        <v>1.1606898439638653E-2</v>
      </c>
      <c r="R268" s="22">
        <f>+IFERROR(C268/3.974,"")</f>
        <v>41722.697533970808</v>
      </c>
      <c r="S268" s="22">
        <f>+IFERROR(E268/3.974,"")</f>
        <v>774.78610971313537</v>
      </c>
      <c r="T268" s="22">
        <f>+IFERROR(G268/3.974,"")</f>
        <v>36351.786612984397</v>
      </c>
      <c r="U268" s="22">
        <f>+IFERROR(I268/3.974,"")</f>
        <v>4596.1248112732765</v>
      </c>
      <c r="V268" s="10">
        <v>907285</v>
      </c>
      <c r="W268">
        <f>V268-V267</f>
        <v>7061</v>
      </c>
      <c r="X268" s="22">
        <f>IFERROR(W268-W267,0)</f>
        <v>-1637</v>
      </c>
      <c r="Y268" s="35">
        <f>IFERROR(V268/3.974,0)</f>
        <v>228305.23402113738</v>
      </c>
      <c r="Z268" s="10">
        <v>737929</v>
      </c>
      <c r="AA268" s="22">
        <f>Z268-Z267</f>
        <v>5984</v>
      </c>
      <c r="AB268" s="28">
        <f>IFERROR(Z268/V268,0)</f>
        <v>0.81333759513273118</v>
      </c>
      <c r="AC268" s="31">
        <f>IFERROR(AA268-AA267,0)</f>
        <v>-1438</v>
      </c>
      <c r="AD268">
        <f>V268-Z268</f>
        <v>169356</v>
      </c>
      <c r="AE268">
        <f>AD268-AD267</f>
        <v>1077</v>
      </c>
      <c r="AF268" s="28">
        <f>IFERROR(AD268/V268,0)</f>
        <v>0.18666240486726882</v>
      </c>
      <c r="AG268" s="31">
        <f>IFERROR(AE268-AE267,0)</f>
        <v>-199</v>
      </c>
      <c r="AH268" s="35">
        <f>IFERROR(AE268/W268,0)</f>
        <v>0.1525279705424161</v>
      </c>
      <c r="AI268" s="35">
        <f>IFERROR(AD268/3.974,0)</f>
        <v>42616.004026170107</v>
      </c>
      <c r="AJ268" s="10">
        <v>16427</v>
      </c>
      <c r="AK268" s="22">
        <f>AJ268-AJ267</f>
        <v>163</v>
      </c>
      <c r="AL268" s="22">
        <f>IFERROR(AJ268/AJ267,0)-1</f>
        <v>1.0022134776192848E-2</v>
      </c>
      <c r="AM268" s="35">
        <f>IFERROR(AJ268/3.974,0)</f>
        <v>4133.6185203824862</v>
      </c>
      <c r="AN268" s="35">
        <f>IFERROR(AJ268/C268," ")</f>
        <v>9.9073616153818322E-2</v>
      </c>
      <c r="AO268" s="10">
        <v>659</v>
      </c>
      <c r="AP268">
        <f>AO268-AO267</f>
        <v>8</v>
      </c>
      <c r="AQ268">
        <f>IFERROR(AO268/AO267,0)-1</f>
        <v>1.228878648233489E-2</v>
      </c>
      <c r="AR268" s="35">
        <f>IFERROR(AO268/3.974,0)</f>
        <v>165.82788122798186</v>
      </c>
      <c r="AS268" s="10">
        <v>1012</v>
      </c>
      <c r="AT268" s="22">
        <f>AS268-AS267</f>
        <v>25</v>
      </c>
      <c r="AU268" s="22">
        <f>IFERROR(AS268/AS267,0)-1</f>
        <v>2.5329280648429542E-2</v>
      </c>
      <c r="AV268" s="35">
        <f>IFERROR(AS268/3.974,0)</f>
        <v>254.65525918470055</v>
      </c>
      <c r="AW268" s="51">
        <f>IFERROR(AS268/C268," ")</f>
        <v>6.1035185698949373E-3</v>
      </c>
      <c r="AX268" s="10">
        <v>167</v>
      </c>
      <c r="AY268">
        <f>AX268-AX267</f>
        <v>16</v>
      </c>
      <c r="AZ268" s="22">
        <f>IFERROR(AX268/AX267,0)-1</f>
        <v>0.10596026490066235</v>
      </c>
      <c r="BA268" s="35">
        <f>IFERROR(AX268/3.974,0)</f>
        <v>42.023150478107695</v>
      </c>
      <c r="BB268" s="51">
        <f>IFERROR(AX268/C268," ")</f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>IFERROR(BC268-BC267,0)</f>
        <v>212</v>
      </c>
      <c r="BE268" s="51">
        <f>IFERROR(BC268/BC267,0)-1</f>
        <v>1.1743200576081581E-2</v>
      </c>
      <c r="BF268" s="35">
        <f>IFERROR(BC268/3.974,0)</f>
        <v>4596.1248112732765</v>
      </c>
      <c r="BG268" s="35">
        <f>IFERROR(BC268/C268," ")</f>
        <v>0.11015886035487256</v>
      </c>
      <c r="BH268" s="45">
        <v>29165</v>
      </c>
      <c r="BI268" s="48">
        <f>IFERROR((BH268-BH267), 0)</f>
        <v>220</v>
      </c>
      <c r="BJ268" s="14">
        <v>66293</v>
      </c>
      <c r="BK268" s="48">
        <f>IFERROR((BJ268-BJ267),0)</f>
        <v>408</v>
      </c>
      <c r="BL268" s="14">
        <v>48173</v>
      </c>
      <c r="BM268" s="48">
        <f>IFERROR((BL268-BL267),0)</f>
        <v>296</v>
      </c>
      <c r="BN268" s="14">
        <v>18456</v>
      </c>
      <c r="BO268" s="48">
        <f>IFERROR((BN268-BN267),0)</f>
        <v>124</v>
      </c>
      <c r="BP268" s="14">
        <v>3719</v>
      </c>
      <c r="BQ268" s="48">
        <f>IFERROR((BP268-BP267),0)</f>
        <v>29</v>
      </c>
      <c r="BR268" s="57">
        <v>23</v>
      </c>
      <c r="BS268" s="53">
        <f>IFERROR((BR268-BR267),0)</f>
        <v>1</v>
      </c>
      <c r="BT268" s="57">
        <v>150</v>
      </c>
      <c r="BU268" s="53">
        <f>IFERROR((BT268-BT267),0)</f>
        <v>2</v>
      </c>
      <c r="BV268" s="57">
        <v>622</v>
      </c>
      <c r="BW268" s="53">
        <f>IFERROR((BV268-BV267),0)</f>
        <v>4</v>
      </c>
      <c r="BX268" s="57">
        <v>1490</v>
      </c>
      <c r="BY268" s="53">
        <f>IFERROR((BX268-BX267),0)</f>
        <v>9</v>
      </c>
      <c r="BZ268" s="21">
        <v>794</v>
      </c>
      <c r="CA268" s="27">
        <f>IFERROR((BZ268-BZ267),0)</f>
        <v>3</v>
      </c>
    </row>
    <row r="269" spans="1:79">
      <c r="A269" s="3">
        <v>44166</v>
      </c>
      <c r="B269" s="22">
        <v>44166</v>
      </c>
      <c r="C269" s="10">
        <v>167311</v>
      </c>
      <c r="D269">
        <f>IFERROR(C269-C268,"")</f>
        <v>1505</v>
      </c>
      <c r="E269" s="10">
        <v>3098</v>
      </c>
      <c r="F269">
        <f>E269-E268</f>
        <v>19</v>
      </c>
      <c r="G269" s="10">
        <v>145518</v>
      </c>
      <c r="H269">
        <f>G269-G268</f>
        <v>1056</v>
      </c>
      <c r="I269">
        <f>+IFERROR(C269-E269-G269,"")</f>
        <v>18695</v>
      </c>
      <c r="J269">
        <f>+IFERROR(I269-I268,"")</f>
        <v>430</v>
      </c>
      <c r="K269">
        <f>+IFERROR(E269/C269,"")</f>
        <v>1.8516415537531902E-2</v>
      </c>
      <c r="L269">
        <f>+IFERROR(G269/C269,"")</f>
        <v>0.86974556365092548</v>
      </c>
      <c r="M269">
        <f>+IFERROR(I269/C269,"")</f>
        <v>0.11173802081154258</v>
      </c>
      <c r="N269" s="22">
        <f>+IFERROR(D269/C269,"")</f>
        <v>8.995224462229022E-3</v>
      </c>
      <c r="O269">
        <f>+IFERROR(F269/E269,"")</f>
        <v>6.1329890251775338E-3</v>
      </c>
      <c r="P269">
        <f>+IFERROR(H269/G269,"")</f>
        <v>7.2568342060775988E-3</v>
      </c>
      <c r="Q269">
        <f>+IFERROR(J269/I269,"")</f>
        <v>2.3000802353570472E-2</v>
      </c>
      <c r="R269" s="22">
        <f>+IFERROR(C269/3.974,"")</f>
        <v>42101.40915953699</v>
      </c>
      <c r="S269" s="22">
        <f>+IFERROR(E269/3.974,"")</f>
        <v>779.56718671363865</v>
      </c>
      <c r="T269" s="22">
        <f>+IFERROR(G269/3.974,"")</f>
        <v>36617.513839959734</v>
      </c>
      <c r="U269" s="22">
        <f>+IFERROR(I269/3.974,"")</f>
        <v>4704.3281328636131</v>
      </c>
      <c r="V269" s="10">
        <v>916423</v>
      </c>
      <c r="W269">
        <f>V269-V268</f>
        <v>9138</v>
      </c>
      <c r="X269" s="22">
        <f>IFERROR(W269-W268,0)</f>
        <v>2077</v>
      </c>
      <c r="Y269" s="35">
        <f>IFERROR(V269/3.974,0)</f>
        <v>230604.68042274786</v>
      </c>
      <c r="Z269" s="10">
        <v>747067</v>
      </c>
      <c r="AA269" s="2">
        <f>Z269-Z268</f>
        <v>9138</v>
      </c>
      <c r="AB269" s="29">
        <f>IFERROR(Z269/V269,0)</f>
        <v>0.81519887650135359</v>
      </c>
      <c r="AC269" s="32">
        <f>IFERROR(AA269-AA268,0)</f>
        <v>3154</v>
      </c>
      <c r="AD269">
        <f>V269-Z269</f>
        <v>169356</v>
      </c>
      <c r="AE269" s="1">
        <f>AD269-AD268</f>
        <v>0</v>
      </c>
      <c r="AF269" s="29">
        <f>IFERROR(AD269/V269,0)</f>
        <v>0.18480112349864636</v>
      </c>
      <c r="AG269" s="32">
        <f>IFERROR(AE269-AE268,0)</f>
        <v>-1077</v>
      </c>
      <c r="AH269" s="34">
        <f>IFERROR(AE269/W269,0)</f>
        <v>0</v>
      </c>
      <c r="AI269" s="34">
        <f>IFERROR(AD269/3.974,0)</f>
        <v>42616.004026170107</v>
      </c>
      <c r="AJ269" s="10">
        <v>16848</v>
      </c>
      <c r="AK269" s="2">
        <f>AJ269-AJ268</f>
        <v>421</v>
      </c>
      <c r="AL269" s="2">
        <f>IFERROR(AJ269/AJ268,0)-1</f>
        <v>2.5628538381932131E-2</v>
      </c>
      <c r="AM269" s="34">
        <f>IFERROR(AJ269/3.974,0)</f>
        <v>4239.5571212883742</v>
      </c>
      <c r="AN269" s="34">
        <f>IFERROR(AJ269/C269," ")</f>
        <v>0.10069869883032198</v>
      </c>
      <c r="AO269" s="10">
        <v>640</v>
      </c>
      <c r="AP269">
        <f>AO269-AO268</f>
        <v>-19</v>
      </c>
      <c r="AQ269">
        <f>IFERROR(AO269/AO268,0)-1</f>
        <v>-2.8831562974203306E-2</v>
      </c>
      <c r="AR269" s="34">
        <f>IFERROR(AO269/3.974,0)</f>
        <v>161.04680422747862</v>
      </c>
      <c r="AS269" s="10">
        <v>1041</v>
      </c>
      <c r="AT269" s="2">
        <f>AS269-AS268</f>
        <v>29</v>
      </c>
      <c r="AU269" s="2">
        <f>IFERROR(AS269/AS268,0)-1</f>
        <v>2.8656126482213384E-2</v>
      </c>
      <c r="AV269" s="34">
        <f>IFERROR(AS269/3.974,0)</f>
        <v>261.95269250125818</v>
      </c>
      <c r="AW269" s="79">
        <f>IFERROR(AS269/C269," ")</f>
        <v>6.2219459569305066E-3</v>
      </c>
      <c r="AX269" s="10">
        <v>166</v>
      </c>
      <c r="AY269">
        <f>AX269-AX268</f>
        <v>-1</v>
      </c>
      <c r="AZ269" s="22">
        <f>IFERROR(AX269/AX268,0)-1</f>
        <v>-5.9880239520958556E-3</v>
      </c>
      <c r="BA269" s="35">
        <f>IFERROR(AX269/3.974,0)</f>
        <v>41.771514846502264</v>
      </c>
      <c r="BB269" s="51">
        <f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>IFERROR(BC269-BC268,0)</f>
        <v>430</v>
      </c>
      <c r="BE269" s="51">
        <f>IFERROR(BC269/BC268,0)-1</f>
        <v>2.3542294004927466E-2</v>
      </c>
      <c r="BF269" s="35">
        <f>IFERROR(BC269/3.974,0)</f>
        <v>4704.3281328636131</v>
      </c>
      <c r="BG269" s="35">
        <f>IFERROR(BC269/C269," ")</f>
        <v>0.11173802081154258</v>
      </c>
      <c r="BH269" s="45">
        <v>29451</v>
      </c>
      <c r="BI269" s="48">
        <f>IFERROR((BH269-BH268), 0)</f>
        <v>286</v>
      </c>
      <c r="BJ269" s="14">
        <v>66877</v>
      </c>
      <c r="BK269" s="48">
        <f>IFERROR((BJ269-BJ268),0)</f>
        <v>584</v>
      </c>
      <c r="BL269" s="14">
        <v>48615</v>
      </c>
      <c r="BM269" s="48">
        <f>IFERROR((BL269-BL268),0)</f>
        <v>442</v>
      </c>
      <c r="BN269" s="14">
        <v>18618</v>
      </c>
      <c r="BO269" s="48">
        <f>IFERROR((BN269-BN268),0)</f>
        <v>162</v>
      </c>
      <c r="BP269" s="14">
        <v>3750</v>
      </c>
      <c r="BQ269" s="48">
        <f>IFERROR((BP269-BP268),0)</f>
        <v>31</v>
      </c>
      <c r="BR269" s="16">
        <v>23</v>
      </c>
      <c r="BS269" s="24">
        <f>IFERROR((BR269-BR268),0)</f>
        <v>0</v>
      </c>
      <c r="BT269" s="16">
        <v>150</v>
      </c>
      <c r="BU269" s="24">
        <f>IFERROR((BT269-BT268),0)</f>
        <v>0</v>
      </c>
      <c r="BV269" s="16">
        <v>626</v>
      </c>
      <c r="BW269" s="24">
        <f>IFERROR((BV269-BV268),0)</f>
        <v>4</v>
      </c>
      <c r="BX269" s="16">
        <v>1498</v>
      </c>
      <c r="BY269" s="24">
        <f>IFERROR((BX269-BX268),0)</f>
        <v>8</v>
      </c>
      <c r="BZ269" s="21">
        <v>801</v>
      </c>
      <c r="CA269" s="27">
        <f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>IFERROR(C270-C269,"")</f>
        <v>2028</v>
      </c>
      <c r="E270" s="10">
        <v>3114</v>
      </c>
      <c r="F270">
        <f>E270-E269</f>
        <v>16</v>
      </c>
      <c r="G270" s="10">
        <v>146576</v>
      </c>
      <c r="H270">
        <f>G270-G269</f>
        <v>1058</v>
      </c>
      <c r="I270">
        <f>+IFERROR(C270-E270-G270,"")</f>
        <v>19649</v>
      </c>
      <c r="J270">
        <f>+IFERROR(I270-I269,"")</f>
        <v>954</v>
      </c>
      <c r="K270">
        <f>+IFERROR(E270/C270,"")</f>
        <v>1.8389148394640335E-2</v>
      </c>
      <c r="L270">
        <f>+IFERROR(G270/C270,"")</f>
        <v>0.86557733304200446</v>
      </c>
      <c r="M270">
        <f>+IFERROR(I270/C270,"")</f>
        <v>0.11603351856335517</v>
      </c>
      <c r="N270" s="22">
        <f>+IFERROR(D270/C270,"")</f>
        <v>1.1975977181865962E-2</v>
      </c>
      <c r="O270">
        <f>+IFERROR(F270/E270,"")</f>
        <v>5.1380860629415539E-3</v>
      </c>
      <c r="P270">
        <f>+IFERROR(H270/G270,"")</f>
        <v>7.2180984608667172E-3</v>
      </c>
      <c r="Q270">
        <f>+IFERROR(J270/I270,"")</f>
        <v>4.8552089164842993E-2</v>
      </c>
      <c r="R270" s="22">
        <f>+IFERROR(C270/3.974,"")</f>
        <v>42611.726220432814</v>
      </c>
      <c r="S270" s="22">
        <f>+IFERROR(E270/3.974,"")</f>
        <v>783.59335681932555</v>
      </c>
      <c r="T270" s="22">
        <f>+IFERROR(G270/3.974,"")</f>
        <v>36883.744338198288</v>
      </c>
      <c r="U270" s="22">
        <f>+IFERROR(I270/3.974,"")</f>
        <v>4944.3885254151983</v>
      </c>
      <c r="V270" s="10">
        <v>927315</v>
      </c>
      <c r="W270">
        <f>V270-V269</f>
        <v>10892</v>
      </c>
      <c r="X270" s="22">
        <f>IFERROR(W270-W269,0)</f>
        <v>1754</v>
      </c>
      <c r="Y270" s="35">
        <f>IFERROR(V270/3.974,0)</f>
        <v>233345.49572219426</v>
      </c>
      <c r="Z270" s="10">
        <v>754426</v>
      </c>
      <c r="AA270" s="2">
        <f>Z270-Z269</f>
        <v>7359</v>
      </c>
      <c r="AB270" s="29">
        <f>IFERROR(Z270/V270,0)</f>
        <v>0.81355957792120259</v>
      </c>
      <c r="AC270" s="32">
        <f>IFERROR(AA270-AA269,0)</f>
        <v>-1779</v>
      </c>
      <c r="AD270">
        <f>V270-Z270</f>
        <v>172889</v>
      </c>
      <c r="AE270" s="1">
        <f>AD270-AD269</f>
        <v>3533</v>
      </c>
      <c r="AF270" s="29">
        <f>IFERROR(AD270/V270,0)</f>
        <v>0.18644042207879738</v>
      </c>
      <c r="AG270" s="32">
        <f>IFERROR(AE270-AE269,0)</f>
        <v>3533</v>
      </c>
      <c r="AH270" s="34">
        <f>IFERROR(AE270/W270,0)</f>
        <v>0.32436650752846125</v>
      </c>
      <c r="AI270" s="34">
        <f>IFERROR(AD270/3.974,0)</f>
        <v>43505.032712632106</v>
      </c>
      <c r="AJ270" s="10">
        <v>17797</v>
      </c>
      <c r="AK270" s="2">
        <f>AJ270-AJ269</f>
        <v>949</v>
      </c>
      <c r="AL270" s="2">
        <f>IFERROR(AJ270/AJ269,0)-1</f>
        <v>5.6327160493827133E-2</v>
      </c>
      <c r="AM270" s="34">
        <f>IFERROR(AJ270/3.974,0)</f>
        <v>4478.359335681932</v>
      </c>
      <c r="AN270" s="34">
        <f>IFERROR(AJ270/C270," ")</f>
        <v>0.10509687667932373</v>
      </c>
      <c r="AO270" s="10">
        <v>633</v>
      </c>
      <c r="AP270">
        <f>AO270-AO269</f>
        <v>-7</v>
      </c>
      <c r="AQ270">
        <f>IFERROR(AO270/AO269,0)-1</f>
        <v>-1.0937500000000044E-2</v>
      </c>
      <c r="AR270" s="34">
        <f>IFERROR(AO270/3.974,0)</f>
        <v>159.28535480624055</v>
      </c>
      <c r="AS270" s="10">
        <v>1055</v>
      </c>
      <c r="AT270" s="2">
        <f>AS270-AS269</f>
        <v>14</v>
      </c>
      <c r="AU270" s="2">
        <f>IFERROR(AS270/AS269,0)-1</f>
        <v>1.344860710854956E-2</v>
      </c>
      <c r="AV270" s="34">
        <f>IFERROR(AS270/3.974,0)</f>
        <v>265.47559134373427</v>
      </c>
      <c r="AW270" s="79">
        <f>IFERROR(AS270/C270," ")</f>
        <v>6.2301064728148862E-3</v>
      </c>
      <c r="AX270" s="10">
        <v>164</v>
      </c>
      <c r="AY270">
        <f>AX270-AX269</f>
        <v>-2</v>
      </c>
      <c r="AZ270" s="22">
        <f>IFERROR(AX270/AX269,0)-1</f>
        <v>-1.2048192771084376E-2</v>
      </c>
      <c r="BA270" s="35">
        <f>IFERROR(AX270/3.974,0)</f>
        <v>41.268243583291394</v>
      </c>
      <c r="BB270" s="51">
        <f>IFERROR(AX270/C270," ")</f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>IFERROR(BC270-BC269,0)</f>
        <v>954</v>
      </c>
      <c r="BE270" s="51">
        <f>IFERROR(BC270/BC269,0)-1</f>
        <v>5.1029687082107422E-2</v>
      </c>
      <c r="BF270" s="35">
        <f>IFERROR(BC270/3.974,0)</f>
        <v>4944.3885254151983</v>
      </c>
      <c r="BG270" s="35">
        <f>IFERROR(BC270/C270," ")</f>
        <v>0.11603351856335517</v>
      </c>
      <c r="BH270" s="45">
        <v>29763</v>
      </c>
      <c r="BI270" s="48">
        <f>IFERROR((BH270-BH269), 0)</f>
        <v>312</v>
      </c>
      <c r="BJ270" s="14">
        <v>67703</v>
      </c>
      <c r="BK270" s="48">
        <f>IFERROR((BJ270-BJ269),0)</f>
        <v>826</v>
      </c>
      <c r="BL270" s="14">
        <v>49251</v>
      </c>
      <c r="BM270" s="48">
        <f>IFERROR((BL270-BL269),0)</f>
        <v>636</v>
      </c>
      <c r="BN270" s="14">
        <v>18839</v>
      </c>
      <c r="BO270" s="48">
        <f>IFERROR((BN270-BN269),0)</f>
        <v>221</v>
      </c>
      <c r="BP270" s="14">
        <v>3783</v>
      </c>
      <c r="BQ270" s="48">
        <f>IFERROR((BP270-BP269),0)</f>
        <v>33</v>
      </c>
      <c r="BR270" s="16">
        <v>23</v>
      </c>
      <c r="BS270" s="24">
        <f>IFERROR((BR270-BR269),0)</f>
        <v>0</v>
      </c>
      <c r="BT270" s="16">
        <v>152</v>
      </c>
      <c r="BU270" s="24">
        <f>IFERROR((BT270-BT269),0)</f>
        <v>2</v>
      </c>
      <c r="BV270" s="16">
        <v>630</v>
      </c>
      <c r="BW270" s="24">
        <f>IFERROR((BV270-BV269),0)</f>
        <v>4</v>
      </c>
      <c r="BX270" s="16">
        <v>1504</v>
      </c>
      <c r="BY270" s="24">
        <f>IFERROR((BX270-BX269),0)</f>
        <v>6</v>
      </c>
      <c r="BZ270" s="21">
        <v>805</v>
      </c>
      <c r="CA270" s="27">
        <f>IFERROR((BZ270-BZ269),0)</f>
        <v>4</v>
      </c>
    </row>
    <row r="271" spans="1:79">
      <c r="A271" s="3">
        <v>44168</v>
      </c>
      <c r="B271" s="22">
        <v>44168</v>
      </c>
      <c r="C271" s="10">
        <v>171219</v>
      </c>
      <c r="D271">
        <f>IFERROR(C271-C270,"")</f>
        <v>1880</v>
      </c>
      <c r="E271" s="10">
        <v>3141</v>
      </c>
      <c r="F271">
        <f>E271-E270</f>
        <v>27</v>
      </c>
      <c r="G271" s="10">
        <v>148396</v>
      </c>
      <c r="H271">
        <f>G271-G270</f>
        <v>1820</v>
      </c>
      <c r="I271">
        <f>+IFERROR(C271-E271-G271,"")</f>
        <v>19682</v>
      </c>
      <c r="J271">
        <f>+IFERROR(I271-I270,"")</f>
        <v>33</v>
      </c>
      <c r="K271">
        <f>+IFERROR(E271/C271,"")</f>
        <v>1.8344926672857569E-2</v>
      </c>
      <c r="L271">
        <f>+IFERROR(G271/C271,"")</f>
        <v>0.86670287760120079</v>
      </c>
      <c r="M271">
        <f>+IFERROR(I271/C271,"")</f>
        <v>0.11495219572594163</v>
      </c>
      <c r="N271" s="22">
        <f>+IFERROR(D271/C271,"")</f>
        <v>1.0980089826479538E-2</v>
      </c>
      <c r="O271">
        <f>+IFERROR(F271/E271,"")</f>
        <v>8.5959885386819486E-3</v>
      </c>
      <c r="P271">
        <f>+IFERROR(H271/G271,"")</f>
        <v>1.2264481522413002E-2</v>
      </c>
      <c r="Q271">
        <f>+IFERROR(J271/I271,"")</f>
        <v>1.6766588761304745E-3</v>
      </c>
      <c r="R271" s="22">
        <f>+IFERROR(C271/3.974,"")</f>
        <v>43084.801207851029</v>
      </c>
      <c r="S271" s="22">
        <f>+IFERROR(E271/3.974,"")</f>
        <v>790.38751887267233</v>
      </c>
      <c r="T271" s="22">
        <f>+IFERROR(G271/3.974,"")</f>
        <v>37341.721187720177</v>
      </c>
      <c r="U271" s="22">
        <f>+IFERROR(I271/3.974,"")</f>
        <v>4952.6925012581778</v>
      </c>
      <c r="V271" s="10">
        <v>942262</v>
      </c>
      <c r="W271">
        <f>V271-V270</f>
        <v>14947</v>
      </c>
      <c r="X271" s="22">
        <f>IFERROR(W271-W270,0)</f>
        <v>4055</v>
      </c>
      <c r="Y271" s="35">
        <f>IFERROR(V271/3.974,0)</f>
        <v>237106.69350780069</v>
      </c>
      <c r="Z271" s="10">
        <v>767493</v>
      </c>
      <c r="AA271" s="2">
        <f>Z271-Z270</f>
        <v>13067</v>
      </c>
      <c r="AB271" s="29">
        <f>IFERROR(Z271/V271,0)</f>
        <v>0.81452186334586352</v>
      </c>
      <c r="AC271" s="32">
        <f>IFERROR(AA271-AA270,0)</f>
        <v>5708</v>
      </c>
      <c r="AD271">
        <f>V271-Z271</f>
        <v>174769</v>
      </c>
      <c r="AE271" s="1">
        <f>AD271-AD270</f>
        <v>1880</v>
      </c>
      <c r="AF271" s="29">
        <f>IFERROR(AD271/V271,0)</f>
        <v>0.18547813665413654</v>
      </c>
      <c r="AG271" s="32">
        <f>IFERROR(AE271-AE270,0)</f>
        <v>-1653</v>
      </c>
      <c r="AH271" s="34">
        <f>IFERROR(AE271/W271,0)</f>
        <v>0.12577774804308556</v>
      </c>
      <c r="AI271" s="34">
        <f>IFERROR(AD271/3.974,0)</f>
        <v>43978.107700050328</v>
      </c>
      <c r="AJ271" s="10">
        <v>17839</v>
      </c>
      <c r="AK271" s="2">
        <f>AJ271-AJ270</f>
        <v>42</v>
      </c>
      <c r="AL271" s="2">
        <f>IFERROR(AJ271/AJ270,0)-1</f>
        <v>2.359948305894255E-3</v>
      </c>
      <c r="AM271" s="34">
        <f>IFERROR(AJ271/3.974,0)</f>
        <v>4488.9280322093609</v>
      </c>
      <c r="AN271" s="34">
        <f>IFERROR(AJ271/C271," ")</f>
        <v>0.10418820341200451</v>
      </c>
      <c r="AO271" s="10">
        <v>635</v>
      </c>
      <c r="AP271">
        <f>AO271-AO270</f>
        <v>2</v>
      </c>
      <c r="AQ271">
        <f>IFERROR(AO271/AO270,0)-1</f>
        <v>3.1595576619274368E-3</v>
      </c>
      <c r="AR271" s="34">
        <f>IFERROR(AO271/3.974,0)</f>
        <v>159.78862606945142</v>
      </c>
      <c r="AS271" s="10">
        <v>1047</v>
      </c>
      <c r="AT271" s="2">
        <f>AS271-AS270</f>
        <v>-8</v>
      </c>
      <c r="AU271" s="2">
        <f>IFERROR(AS271/AS270,0)-1</f>
        <v>-7.5829383886255597E-3</v>
      </c>
      <c r="AV271" s="34">
        <f>IFERROR(AS271/3.974,0)</f>
        <v>263.46250629089076</v>
      </c>
      <c r="AW271" s="79">
        <f>IFERROR(AS271/C271," ")</f>
        <v>6.1149755576191895E-3</v>
      </c>
      <c r="AX271" s="10">
        <v>161</v>
      </c>
      <c r="AY271">
        <f>AX271-AX270</f>
        <v>-3</v>
      </c>
      <c r="AZ271" s="22">
        <f>IFERROR(AX271/AX270,0)-1</f>
        <v>-1.8292682926829285E-2</v>
      </c>
      <c r="BA271" s="35">
        <f>IFERROR(AX271/3.974,0)</f>
        <v>40.513336688475086</v>
      </c>
      <c r="BB271" s="51">
        <f>IFERROR(AX271/C271," ")</f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>IFERROR(BC271-BC270,0)</f>
        <v>33</v>
      </c>
      <c r="BE271" s="51">
        <f>IFERROR(BC271/BC270,0)-1</f>
        <v>1.6794747824315781E-3</v>
      </c>
      <c r="BF271" s="35">
        <f>IFERROR(BC271/3.974,0)</f>
        <v>4952.6925012581778</v>
      </c>
      <c r="BG271" s="35">
        <f>IFERROR(BC271/C271," ")</f>
        <v>0.11495219572594163</v>
      </c>
      <c r="BH271" s="45">
        <v>29911</v>
      </c>
      <c r="BI271" s="48">
        <f>IFERROR((BH271-BH270), 0)</f>
        <v>148</v>
      </c>
      <c r="BJ271" s="14">
        <v>68700</v>
      </c>
      <c r="BK271" s="48">
        <f>IFERROR((BJ271-BJ270),0)</f>
        <v>997</v>
      </c>
      <c r="BL271" s="14">
        <v>49768</v>
      </c>
      <c r="BM271" s="48">
        <f>IFERROR((BL271-BL270),0)</f>
        <v>517</v>
      </c>
      <c r="BN271" s="14">
        <v>19027</v>
      </c>
      <c r="BO271" s="48">
        <f>IFERROR((BN271-BN270),0)</f>
        <v>188</v>
      </c>
      <c r="BP271" s="14">
        <v>3813</v>
      </c>
      <c r="BQ271" s="48">
        <f>IFERROR((BP271-BP270),0)</f>
        <v>30</v>
      </c>
      <c r="BR271" s="16">
        <v>24</v>
      </c>
      <c r="BS271" s="24">
        <f>IFERROR((BR271-BR270),0)</f>
        <v>1</v>
      </c>
      <c r="BT271" s="16">
        <v>155</v>
      </c>
      <c r="BU271" s="24">
        <f>IFERROR((BT271-BT270),0)</f>
        <v>3</v>
      </c>
      <c r="BV271" s="16">
        <v>634</v>
      </c>
      <c r="BW271" s="24">
        <f>IFERROR((BV271-BV270),0)</f>
        <v>4</v>
      </c>
      <c r="BX271" s="16">
        <v>1517</v>
      </c>
      <c r="BY271" s="24">
        <f>IFERROR((BX271-BX270),0)</f>
        <v>13</v>
      </c>
      <c r="BZ271" s="21">
        <v>811</v>
      </c>
      <c r="CA271" s="27">
        <f>IFERROR((BZ271-BZ270),0)</f>
        <v>6</v>
      </c>
    </row>
    <row r="272" spans="1:79">
      <c r="A272" s="3">
        <v>44169</v>
      </c>
      <c r="B272" s="22">
        <v>44169</v>
      </c>
      <c r="C272" s="10">
        <v>173607</v>
      </c>
      <c r="D272">
        <f>IFERROR(C272-C271,"")</f>
        <v>2388</v>
      </c>
      <c r="E272" s="10">
        <v>3154</v>
      </c>
      <c r="F272">
        <f>E272-E271</f>
        <v>13</v>
      </c>
      <c r="G272" s="10">
        <v>150051</v>
      </c>
      <c r="H272">
        <f>G272-G271</f>
        <v>1655</v>
      </c>
      <c r="I272">
        <f>+IFERROR(C272-E272-G272,"")</f>
        <v>20402</v>
      </c>
      <c r="J272">
        <f>+IFERROR(I272-I271,"")</f>
        <v>720</v>
      </c>
      <c r="K272">
        <f>+IFERROR(E272/C272,"")</f>
        <v>1.816747020569447E-2</v>
      </c>
      <c r="L272">
        <f>+IFERROR(G272/C272,"")</f>
        <v>0.86431422696089444</v>
      </c>
      <c r="M272">
        <f>+IFERROR(I272/C272,"")</f>
        <v>0.1175183028334111</v>
      </c>
      <c r="N272" s="22">
        <f>+IFERROR(D272/C272,"")</f>
        <v>1.3755205723271527E-2</v>
      </c>
      <c r="O272">
        <f>+IFERROR(F272/E272,"")</f>
        <v>4.1217501585288519E-3</v>
      </c>
      <c r="P272">
        <f>+IFERROR(H272/G272,"")</f>
        <v>1.1029583275019827E-2</v>
      </c>
      <c r="Q272">
        <f>+IFERROR(J272/I272,"")</f>
        <v>3.5290657778649155E-2</v>
      </c>
      <c r="R272" s="22">
        <f>+IFERROR(C272/3.974,"")</f>
        <v>43685.70709612481</v>
      </c>
      <c r="S272" s="22">
        <f>+IFERROR(E272/3.974,"")</f>
        <v>793.65878208354297</v>
      </c>
      <c r="T272" s="22">
        <f>+IFERROR(G272/3.974,"")</f>
        <v>37758.178158027178</v>
      </c>
      <c r="U272" s="22">
        <f>+IFERROR(I272/3.974,"")</f>
        <v>5133.8701560140917</v>
      </c>
      <c r="V272" s="10">
        <v>955664</v>
      </c>
      <c r="W272">
        <f>V272-V271</f>
        <v>13402</v>
      </c>
      <c r="X272" s="22">
        <f>IFERROR(W272-W271,0)</f>
        <v>-1545</v>
      </c>
      <c r="Y272" s="35">
        <f>IFERROR(V272/3.974,0)</f>
        <v>240479.11424257673</v>
      </c>
      <c r="Z272" s="10">
        <v>778507</v>
      </c>
      <c r="AA272" s="2">
        <f>Z272-Z271</f>
        <v>11014</v>
      </c>
      <c r="AB272" s="29">
        <f>IFERROR(Z272/V272,0)</f>
        <v>0.81462417753520067</v>
      </c>
      <c r="AC272" s="32">
        <f>IFERROR(AA272-AA271,0)</f>
        <v>-2053</v>
      </c>
      <c r="AD272">
        <f>V272-Z272</f>
        <v>177157</v>
      </c>
      <c r="AE272" s="1">
        <f>AD272-AD271</f>
        <v>2388</v>
      </c>
      <c r="AF272" s="29">
        <f>IFERROR(AD272/V272,0)</f>
        <v>0.18537582246479933</v>
      </c>
      <c r="AG272" s="32">
        <f>IFERROR(AE272-AE271,0)</f>
        <v>508</v>
      </c>
      <c r="AH272" s="34">
        <f>IFERROR(AE272/W272,0)</f>
        <v>0.17818236084166542</v>
      </c>
      <c r="AI272" s="34">
        <f>IFERROR(AD272/3.974,0)</f>
        <v>44579.013588324102</v>
      </c>
      <c r="AJ272" s="10">
        <v>18506</v>
      </c>
      <c r="AK272" s="2">
        <f>AJ272-AJ271</f>
        <v>667</v>
      </c>
      <c r="AL272" s="2">
        <f>IFERROR(AJ272/AJ271,0)-1</f>
        <v>3.7389988228039739E-2</v>
      </c>
      <c r="AM272" s="34">
        <f>IFERROR(AJ272/3.974,0)</f>
        <v>4656.7689984901863</v>
      </c>
      <c r="AN272" s="34">
        <f>IFERROR(AJ272/C272," ")</f>
        <v>0.10659708421895431</v>
      </c>
      <c r="AO272" s="10">
        <v>651</v>
      </c>
      <c r="AP272">
        <f>AO272-AO271</f>
        <v>16</v>
      </c>
      <c r="AQ272">
        <f>IFERROR(AO272/AO271,0)-1</f>
        <v>2.5196850393700787E-2</v>
      </c>
      <c r="AR272" s="34">
        <f>IFERROR(AO272/3.974,0)</f>
        <v>163.81479617513838</v>
      </c>
      <c r="AS272" s="10">
        <v>1089</v>
      </c>
      <c r="AT272" s="2">
        <f>AS272-AS271</f>
        <v>42</v>
      </c>
      <c r="AU272" s="2">
        <f>IFERROR(AS272/AS271,0)-1</f>
        <v>4.0114613180515679E-2</v>
      </c>
      <c r="AV272" s="34">
        <f>IFERROR(AS272/3.974,0)</f>
        <v>274.03120281831906</v>
      </c>
      <c r="AW272" s="79">
        <f>IFERROR(AS272/C272," ")</f>
        <v>6.2727885396326186E-3</v>
      </c>
      <c r="AX272" s="10">
        <v>156</v>
      </c>
      <c r="AY272">
        <f>AX272-AX271</f>
        <v>-5</v>
      </c>
      <c r="AZ272" s="22">
        <f>IFERROR(AX272/AX271,0)-1</f>
        <v>-3.105590062111796E-2</v>
      </c>
      <c r="BA272" s="35">
        <f>IFERROR(AX272/3.974,0)</f>
        <v>39.255158530447908</v>
      </c>
      <c r="BB272" s="51">
        <f>IFERROR(AX272/C272," ")</f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>IFERROR(BC272-BC271,0)</f>
        <v>720</v>
      </c>
      <c r="BE272" s="51">
        <f>IFERROR(BC272/BC271,0)-1</f>
        <v>3.6581648206483131E-2</v>
      </c>
      <c r="BF272" s="35">
        <f>IFERROR(BC272/3.974,0)</f>
        <v>5133.8701560140917</v>
      </c>
      <c r="BG272" s="35">
        <f>IFERROR(BC272/C272," ")</f>
        <v>0.1175183028334111</v>
      </c>
      <c r="BH272" s="45">
        <v>30329</v>
      </c>
      <c r="BI272" s="48">
        <f>IFERROR((BH272-BH271), 0)</f>
        <v>418</v>
      </c>
      <c r="BJ272" s="14">
        <v>69646</v>
      </c>
      <c r="BK272" s="48">
        <f>IFERROR((BJ272-BJ271),0)</f>
        <v>946</v>
      </c>
      <c r="BL272" s="14">
        <v>50462</v>
      </c>
      <c r="BM272" s="48">
        <f>IFERROR((BL272-BL271),0)</f>
        <v>694</v>
      </c>
      <c r="BN272" s="14">
        <v>19309</v>
      </c>
      <c r="BO272" s="48">
        <f>IFERROR((BN272-BN271),0)</f>
        <v>282</v>
      </c>
      <c r="BP272" s="14">
        <v>3861</v>
      </c>
      <c r="BQ272" s="48">
        <f>IFERROR((BP272-BP271),0)</f>
        <v>48</v>
      </c>
      <c r="BR272" s="16">
        <v>24</v>
      </c>
      <c r="BS272" s="24">
        <f>IFERROR((BR272-BR271),0)</f>
        <v>0</v>
      </c>
      <c r="BT272" s="16">
        <v>155</v>
      </c>
      <c r="BU272" s="24">
        <f>IFERROR((BT272-BT271),0)</f>
        <v>0</v>
      </c>
      <c r="BV272" s="16">
        <v>635</v>
      </c>
      <c r="BW272" s="24">
        <f>IFERROR((BV272-BV271),0)</f>
        <v>1</v>
      </c>
      <c r="BX272" s="16">
        <v>1526</v>
      </c>
      <c r="BY272" s="24">
        <f>IFERROR((BX272-BX271),0)</f>
        <v>9</v>
      </c>
      <c r="BZ272" s="21">
        <v>814</v>
      </c>
      <c r="CA272" s="27">
        <f>IFERROR((BZ272-BZ271),0)</f>
        <v>3</v>
      </c>
    </row>
    <row r="273" spans="1:79">
      <c r="A273" s="3">
        <v>44170</v>
      </c>
      <c r="B273" s="22">
        <v>44170</v>
      </c>
      <c r="C273" s="10">
        <v>175907</v>
      </c>
      <c r="D273">
        <f>IFERROR(C273-C272,"")</f>
        <v>2300</v>
      </c>
      <c r="E273" s="10">
        <v>3173</v>
      </c>
      <c r="F273">
        <f>E273-E272</f>
        <v>19</v>
      </c>
      <c r="G273" s="10">
        <v>151247</v>
      </c>
      <c r="H273">
        <f>G273-G272</f>
        <v>1196</v>
      </c>
      <c r="I273">
        <f>+IFERROR(C273-E273-G273,"")</f>
        <v>21487</v>
      </c>
      <c r="J273">
        <f>+IFERROR(I273-I272,"")</f>
        <v>1085</v>
      </c>
      <c r="K273">
        <f>+IFERROR(E273/C273,"")</f>
        <v>1.8037940502651971E-2</v>
      </c>
      <c r="L273">
        <f>+IFERROR(G273/C273,"")</f>
        <v>0.85981228717447289</v>
      </c>
      <c r="M273">
        <f>+IFERROR(I273/C273,"")</f>
        <v>0.12214977232287516</v>
      </c>
      <c r="N273" s="22">
        <f>+IFERROR(D273/C273,"")</f>
        <v>1.3075090815032943E-2</v>
      </c>
      <c r="O273">
        <f>+IFERROR(F273/E273,"")</f>
        <v>5.9880239520958087E-3</v>
      </c>
      <c r="P273">
        <f>+IFERROR(H273/G273,"")</f>
        <v>7.9075948613856802E-3</v>
      </c>
      <c r="Q273">
        <f>+IFERROR(J273/I273,"")</f>
        <v>5.0495648531670309E-2</v>
      </c>
      <c r="R273" s="22">
        <f>+IFERROR(C273/3.974,"")</f>
        <v>44264.469048817307</v>
      </c>
      <c r="S273" s="22">
        <f>+IFERROR(E273/3.974,"")</f>
        <v>798.43985908404625</v>
      </c>
      <c r="T273" s="22">
        <f>+IFERROR(G273/3.974,"")</f>
        <v>38059.134373427274</v>
      </c>
      <c r="U273" s="22">
        <f>+IFERROR(I273/3.974,"")</f>
        <v>5406.8948163059886</v>
      </c>
      <c r="V273" s="10">
        <v>970591</v>
      </c>
      <c r="W273">
        <f>V273-V272</f>
        <v>14927</v>
      </c>
      <c r="X273" s="22">
        <f>IFERROR(W273-W272,0)</f>
        <v>1525</v>
      </c>
      <c r="Y273" s="35">
        <f>IFERROR(V273/3.974,0)</f>
        <v>244235.27931555107</v>
      </c>
      <c r="Z273" s="10">
        <v>791134</v>
      </c>
      <c r="AA273" s="2">
        <f>Z273-Z272</f>
        <v>12627</v>
      </c>
      <c r="AB273" s="29">
        <f>IFERROR(Z273/V273,0)</f>
        <v>0.81510543576027394</v>
      </c>
      <c r="AC273" s="32">
        <f>IFERROR(AA273-AA272,0)</f>
        <v>1613</v>
      </c>
      <c r="AD273">
        <f>V273-Z273</f>
        <v>179457</v>
      </c>
      <c r="AE273" s="1">
        <f>AD273-AD272</f>
        <v>2300</v>
      </c>
      <c r="AF273" s="29">
        <f>IFERROR(AD273/V273,0)</f>
        <v>0.18489456423972611</v>
      </c>
      <c r="AG273" s="32">
        <f>IFERROR(AE273-AE272,0)</f>
        <v>-88</v>
      </c>
      <c r="AH273" s="34">
        <f>IFERROR(AE273/W273,0)</f>
        <v>0.15408320493066255</v>
      </c>
      <c r="AI273" s="34">
        <f>IFERROR(AD273/3.974,0)</f>
        <v>45157.775541016606</v>
      </c>
      <c r="AJ273" s="10">
        <v>19498</v>
      </c>
      <c r="AK273" s="2">
        <f>AJ273-AJ272</f>
        <v>992</v>
      </c>
      <c r="AL273" s="2">
        <f>IFERROR(AJ273/AJ272,0)-1</f>
        <v>5.3604236463849597E-2</v>
      </c>
      <c r="AM273" s="34">
        <f>IFERROR(AJ273/3.974,0)</f>
        <v>4906.3915450427776</v>
      </c>
      <c r="AN273" s="34">
        <f>IFERROR(AJ273/C273," ")</f>
        <v>0.1108426611789184</v>
      </c>
      <c r="AO273" s="10">
        <v>699</v>
      </c>
      <c r="AP273">
        <f>AO273-AO272</f>
        <v>48</v>
      </c>
      <c r="AQ273">
        <f>IFERROR(AO273/AO272,0)-1</f>
        <v>7.3732718894009119E-2</v>
      </c>
      <c r="AR273" s="34">
        <f>IFERROR(AO273/3.974,0)</f>
        <v>175.89330649219929</v>
      </c>
      <c r="AS273" s="10">
        <v>1129</v>
      </c>
      <c r="AT273" s="2">
        <f>AS273-AS272</f>
        <v>40</v>
      </c>
      <c r="AU273" s="2">
        <f>IFERROR(AS273/AS272,0)-1</f>
        <v>3.6730945821854988E-2</v>
      </c>
      <c r="AV273" s="34">
        <f>IFERROR(AS273/3.974,0)</f>
        <v>284.09662808253648</v>
      </c>
      <c r="AW273" s="79">
        <f>IFERROR(AS273/C273," ")</f>
        <v>6.4181641435531274E-3</v>
      </c>
      <c r="AX273" s="10">
        <v>161</v>
      </c>
      <c r="AY273">
        <f>AX273-AX272</f>
        <v>5</v>
      </c>
      <c r="AZ273" s="22">
        <f>IFERROR(AX273/AX272,0)-1</f>
        <v>3.2051282051282159E-2</v>
      </c>
      <c r="BA273" s="35">
        <f>IFERROR(AX273/3.974,0)</f>
        <v>40.513336688475086</v>
      </c>
      <c r="BB273" s="51">
        <f>IFERROR(AX273/C273," ")</f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>IFERROR(BC273-BC272,0)</f>
        <v>1085</v>
      </c>
      <c r="BE273" s="51">
        <f>IFERROR(BC273/BC272,0)-1</f>
        <v>5.3181060680325354E-2</v>
      </c>
      <c r="BF273" s="35">
        <f>IFERROR(BC273/3.974,0)</f>
        <v>5406.8948163059886</v>
      </c>
      <c r="BG273" s="35">
        <f>IFERROR(BC273/C273," ")</f>
        <v>0.12214977232287516</v>
      </c>
      <c r="BH273" s="45">
        <v>30711</v>
      </c>
      <c r="BI273" s="48">
        <f>IFERROR((BH273-BH272), 0)</f>
        <v>382</v>
      </c>
      <c r="BJ273" s="14">
        <v>70567</v>
      </c>
      <c r="BK273" s="48">
        <f>IFERROR((BJ273-BJ272),0)</f>
        <v>921</v>
      </c>
      <c r="BL273" s="14">
        <v>51146</v>
      </c>
      <c r="BM273" s="48">
        <f>IFERROR((BL273-BL272),0)</f>
        <v>684</v>
      </c>
      <c r="BN273" s="14">
        <v>19583</v>
      </c>
      <c r="BO273" s="48">
        <f>IFERROR((BN273-BN272),0)</f>
        <v>274</v>
      </c>
      <c r="BP273" s="14">
        <v>3900</v>
      </c>
      <c r="BQ273" s="48">
        <f>IFERROR((BP273-BP272),0)</f>
        <v>39</v>
      </c>
      <c r="BR273" s="16">
        <v>24</v>
      </c>
      <c r="BS273" s="24">
        <f>IFERROR((BR273-BR272),0)</f>
        <v>0</v>
      </c>
      <c r="BT273" s="16">
        <v>156</v>
      </c>
      <c r="BU273" s="24">
        <f>IFERROR((BT273-BT272),0)</f>
        <v>1</v>
      </c>
      <c r="BV273" s="16">
        <v>637</v>
      </c>
      <c r="BW273" s="24">
        <f>IFERROR((BV273-BV272),0)</f>
        <v>2</v>
      </c>
      <c r="BX273" s="16">
        <v>1537</v>
      </c>
      <c r="BY273" s="24">
        <f>IFERROR((BX273-BX272),0)</f>
        <v>11</v>
      </c>
      <c r="BZ273" s="21">
        <v>819</v>
      </c>
      <c r="CA273" s="27">
        <f>IFERROR((BZ273-BZ272),0)</f>
        <v>5</v>
      </c>
    </row>
    <row r="274" spans="1:79">
      <c r="A274" s="3">
        <v>44171</v>
      </c>
      <c r="B274" s="22">
        <v>44171</v>
      </c>
      <c r="C274" s="10">
        <v>177719</v>
      </c>
      <c r="D274">
        <f>IFERROR(C274-C273,"")</f>
        <v>1812</v>
      </c>
      <c r="E274" s="10">
        <v>3193</v>
      </c>
      <c r="F274">
        <f>E274-E273</f>
        <v>20</v>
      </c>
      <c r="G274" s="10">
        <v>152890</v>
      </c>
      <c r="H274">
        <f>G274-G273</f>
        <v>1643</v>
      </c>
      <c r="I274">
        <f>+IFERROR(C274-E274-G274,"")</f>
        <v>21636</v>
      </c>
      <c r="J274">
        <f>+IFERROR(I274-I273,"")</f>
        <v>149</v>
      </c>
      <c r="K274">
        <f>+IFERROR(E274/C274,"")</f>
        <v>1.79665651956178E-2</v>
      </c>
      <c r="L274">
        <f>+IFERROR(G274/C274,"")</f>
        <v>0.86029068360726768</v>
      </c>
      <c r="M274">
        <f>+IFERROR(I274/C274,"")</f>
        <v>0.12174275119711454</v>
      </c>
      <c r="N274" s="22">
        <f>+IFERROR(D274/C274,"")</f>
        <v>1.0195871009852633E-2</v>
      </c>
      <c r="O274">
        <f>+IFERROR(F274/E274,"")</f>
        <v>6.2637018477920449E-3</v>
      </c>
      <c r="P274">
        <f>+IFERROR(H274/G274,"")</f>
        <v>1.0746288181045196E-2</v>
      </c>
      <c r="Q274">
        <f>+IFERROR(J274/I274,"")</f>
        <v>6.8866703642078021E-3</v>
      </c>
      <c r="R274" s="22">
        <f>+IFERROR(C274/3.974,"")</f>
        <v>44720.432813286359</v>
      </c>
      <c r="S274" s="22">
        <f>+IFERROR(E274/3.974,"")</f>
        <v>803.47257171615502</v>
      </c>
      <c r="T274" s="22">
        <f>+IFERROR(G274/3.974,"")</f>
        <v>38472.571716155006</v>
      </c>
      <c r="U274" s="22">
        <f>+IFERROR(I274/3.974,"")</f>
        <v>5444.3885254151983</v>
      </c>
      <c r="V274" s="10">
        <v>980089</v>
      </c>
      <c r="W274">
        <f>V274-V273</f>
        <v>9498</v>
      </c>
      <c r="X274" s="22">
        <f>IFERROR(W274-W273,0)</f>
        <v>-5429</v>
      </c>
      <c r="Y274" s="35">
        <f>IFERROR(V274/3.974,0)</f>
        <v>246625.31454453949</v>
      </c>
      <c r="Z274" s="10">
        <v>798820</v>
      </c>
      <c r="AA274" s="2">
        <f>Z274-Z273</f>
        <v>7686</v>
      </c>
      <c r="AB274" s="29">
        <f>IFERROR(Z274/V274,0)</f>
        <v>0.81504842927530052</v>
      </c>
      <c r="AC274" s="32">
        <f>IFERROR(AA274-AA273,0)</f>
        <v>-4941</v>
      </c>
      <c r="AD274">
        <f>V274-Z274</f>
        <v>181269</v>
      </c>
      <c r="AE274" s="1">
        <f>AD274-AD273</f>
        <v>1812</v>
      </c>
      <c r="AF274" s="29">
        <f>IFERROR(AD274/V274,0)</f>
        <v>0.1849515707246995</v>
      </c>
      <c r="AG274" s="32">
        <f>IFERROR(AE274-AE273,0)</f>
        <v>-488</v>
      </c>
      <c r="AH274" s="34">
        <f>IFERROR(AE274/W274,0)</f>
        <v>0.19077700568540745</v>
      </c>
      <c r="AI274" s="34">
        <f>IFERROR(AD274/3.974,0)</f>
        <v>45613.739305485651</v>
      </c>
      <c r="AJ274" s="10">
        <v>19596</v>
      </c>
      <c r="AK274" s="2">
        <f>AJ274-AJ273</f>
        <v>98</v>
      </c>
      <c r="AL274" s="2">
        <f>IFERROR(AJ274/AJ273,0)-1</f>
        <v>5.0261565288747256E-3</v>
      </c>
      <c r="AM274" s="34">
        <f>IFERROR(AJ274/3.974,0)</f>
        <v>4931.0518369401107</v>
      </c>
      <c r="AN274" s="34">
        <f>IFERROR(AJ274/C274," ")</f>
        <v>0.11026395602045927</v>
      </c>
      <c r="AO274" s="10">
        <v>721</v>
      </c>
      <c r="AP274">
        <f>AO274-AO273</f>
        <v>22</v>
      </c>
      <c r="AQ274">
        <f>IFERROR(AO274/AO273,0)-1</f>
        <v>3.1473533619456262E-2</v>
      </c>
      <c r="AR274" s="34">
        <f>IFERROR(AO274/3.974,0)</f>
        <v>181.42929038751888</v>
      </c>
      <c r="AS274" s="10">
        <v>1158</v>
      </c>
      <c r="AT274" s="2">
        <f>AS274-AS273</f>
        <v>29</v>
      </c>
      <c r="AU274" s="2">
        <f>IFERROR(AS274/AS273,0)-1</f>
        <v>2.5686448184233823E-2</v>
      </c>
      <c r="AV274" s="34">
        <f>IFERROR(AS274/3.974,0)</f>
        <v>291.39406139909408</v>
      </c>
      <c r="AW274" s="79">
        <f>IFERROR(AS274/C274," ")</f>
        <v>6.5159043208660866E-3</v>
      </c>
      <c r="AX274" s="10">
        <v>161</v>
      </c>
      <c r="AY274">
        <f>AX274-AX273</f>
        <v>0</v>
      </c>
      <c r="AZ274" s="22">
        <f>IFERROR(AX274/AX273,0)-1</f>
        <v>0</v>
      </c>
      <c r="BA274" s="35">
        <f>IFERROR(AX274/3.974,0)</f>
        <v>40.513336688475086</v>
      </c>
      <c r="BB274" s="51">
        <f>IFERROR(AX274/C274," ")</f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>IFERROR(BC274-BC273,0)</f>
        <v>149</v>
      </c>
      <c r="BE274" s="51">
        <f>IFERROR(BC274/BC273,0)-1</f>
        <v>6.9344254665610894E-3</v>
      </c>
      <c r="BF274" s="35">
        <f>IFERROR(BC274/3.974,0)</f>
        <v>5444.3885254151983</v>
      </c>
      <c r="BG274" s="35">
        <f>IFERROR(BC274/C274," ")</f>
        <v>0.12174275119711454</v>
      </c>
      <c r="BH274" s="45">
        <v>31067</v>
      </c>
      <c r="BI274" s="48">
        <f>IFERROR((BH274-BH273), 0)</f>
        <v>356</v>
      </c>
      <c r="BJ274" s="14">
        <v>71291</v>
      </c>
      <c r="BK274" s="48">
        <f>IFERROR((BJ274-BJ273),0)</f>
        <v>724</v>
      </c>
      <c r="BL274" s="14">
        <v>51650</v>
      </c>
      <c r="BM274" s="48">
        <f>IFERROR((BL274-BL273),0)</f>
        <v>504</v>
      </c>
      <c r="BN274" s="14">
        <v>19775</v>
      </c>
      <c r="BO274" s="48">
        <f>IFERROR((BN274-BN273),0)</f>
        <v>192</v>
      </c>
      <c r="BP274" s="14">
        <v>3936</v>
      </c>
      <c r="BQ274" s="48">
        <f>IFERROR((BP274-BP273),0)</f>
        <v>36</v>
      </c>
      <c r="BR274" s="16">
        <v>24</v>
      </c>
      <c r="BS274" s="24">
        <f>IFERROR((BR274-BR273),0)</f>
        <v>0</v>
      </c>
      <c r="BT274" s="16">
        <v>156</v>
      </c>
      <c r="BU274" s="24">
        <f>IFERROR((BT274-BT273),0)</f>
        <v>0</v>
      </c>
      <c r="BV274" s="16">
        <v>638</v>
      </c>
      <c r="BW274" s="24">
        <f>IFERROR((BV274-BV273),0)</f>
        <v>1</v>
      </c>
      <c r="BX274" s="16">
        <v>1550</v>
      </c>
      <c r="BY274" s="24">
        <f>IFERROR((BX274-BX273),0)</f>
        <v>13</v>
      </c>
      <c r="BZ274" s="21">
        <v>825</v>
      </c>
      <c r="CA274" s="27">
        <f>IFERROR((BZ274-BZ273),0)</f>
        <v>6</v>
      </c>
    </row>
    <row r="275" spans="1:79">
      <c r="A275" s="3">
        <v>44172</v>
      </c>
      <c r="B275" s="22">
        <v>44172</v>
      </c>
      <c r="C275" s="10">
        <v>179230</v>
      </c>
      <c r="D275">
        <f>IFERROR(C275-C274,"")</f>
        <v>1511</v>
      </c>
      <c r="E275" s="10">
        <v>3212</v>
      </c>
      <c r="F275">
        <f>E275-E274</f>
        <v>19</v>
      </c>
      <c r="G275" s="10">
        <v>154330</v>
      </c>
      <c r="H275">
        <f>G275-G274</f>
        <v>1440</v>
      </c>
      <c r="I275">
        <f>+IFERROR(C275-E275-G275,"")</f>
        <v>21688</v>
      </c>
      <c r="J275">
        <f>+IFERROR(I275-I274,"")</f>
        <v>52</v>
      </c>
      <c r="K275">
        <f>+IFERROR(E275/C275,"")</f>
        <v>1.7921106957540591E-2</v>
      </c>
      <c r="L275">
        <f>+IFERROR(G275/C275,"")</f>
        <v>0.86107236511744689</v>
      </c>
      <c r="M275">
        <f>+IFERROR(I275/C275,"")</f>
        <v>0.12100652792501256</v>
      </c>
      <c r="N275" s="22">
        <f>+IFERROR(D275/C275,"")</f>
        <v>8.4305082854432851E-3</v>
      </c>
      <c r="O275">
        <f>+IFERROR(F275/E275,"")</f>
        <v>5.9153175591531758E-3</v>
      </c>
      <c r="P275">
        <f>+IFERROR(H275/G275,"")</f>
        <v>9.3306550897427586E-3</v>
      </c>
      <c r="Q275">
        <f>+IFERROR(J275/I275,"")</f>
        <v>2.3976392475101439E-3</v>
      </c>
      <c r="R275" s="22">
        <f>+IFERROR(C275/3.974,"")</f>
        <v>45100.654252642169</v>
      </c>
      <c r="S275" s="22">
        <f>+IFERROR(E275/3.974,"")</f>
        <v>808.25364871665829</v>
      </c>
      <c r="T275" s="22">
        <f>+IFERROR(G275/3.974,"")</f>
        <v>38834.927025666831</v>
      </c>
      <c r="U275" s="22">
        <f>+IFERROR(I275/3.974,"")</f>
        <v>5457.4735782586813</v>
      </c>
      <c r="V275" s="10">
        <v>988059</v>
      </c>
      <c r="W275">
        <f>V275-V274</f>
        <v>7970</v>
      </c>
      <c r="X275" s="22">
        <f>IFERROR(W275-W274,0)</f>
        <v>-1528</v>
      </c>
      <c r="Y275" s="35">
        <f>IFERROR(V275/3.974,0)</f>
        <v>248630.85052843482</v>
      </c>
      <c r="Z275" s="10">
        <v>805279</v>
      </c>
      <c r="AA275" s="2">
        <f>Z275-Z274</f>
        <v>6459</v>
      </c>
      <c r="AB275" s="29">
        <f>IFERROR(Z275/V275,0)</f>
        <v>0.81501104691116621</v>
      </c>
      <c r="AC275" s="32">
        <f>IFERROR(AA275-AA274,0)</f>
        <v>-1227</v>
      </c>
      <c r="AD275">
        <f>V275-Z275</f>
        <v>182780</v>
      </c>
      <c r="AE275" s="1">
        <f>AD275-AD274</f>
        <v>1511</v>
      </c>
      <c r="AF275" s="29">
        <f>IFERROR(AD275/V275,0)</f>
        <v>0.18498895308883376</v>
      </c>
      <c r="AG275" s="32">
        <f>IFERROR(AE275-AE274,0)</f>
        <v>-301</v>
      </c>
      <c r="AH275" s="34">
        <f>IFERROR(AE275/W275,0)</f>
        <v>0.18958594730238393</v>
      </c>
      <c r="AI275" s="34">
        <f>IFERROR(AD275/3.974,0)</f>
        <v>45993.960744841468</v>
      </c>
      <c r="AJ275" s="10">
        <v>19650</v>
      </c>
      <c r="AK275" s="2">
        <f>AJ275-AJ274</f>
        <v>54</v>
      </c>
      <c r="AL275" s="2">
        <f>IFERROR(AJ275/AJ274,0)-1</f>
        <v>2.7556644213104775E-3</v>
      </c>
      <c r="AM275" s="34">
        <f>IFERROR(AJ275/3.974,0)</f>
        <v>4944.6401610468038</v>
      </c>
      <c r="AN275" s="34">
        <f>IFERROR(AJ275/C275," ")</f>
        <v>0.10963566367237627</v>
      </c>
      <c r="AO275" s="10">
        <v>756</v>
      </c>
      <c r="AP275">
        <f>AO275-AO274</f>
        <v>35</v>
      </c>
      <c r="AQ275">
        <f>IFERROR(AO275/AO274,0)-1</f>
        <v>4.8543689320388328E-2</v>
      </c>
      <c r="AR275" s="34">
        <f>IFERROR(AO275/3.974,0)</f>
        <v>190.23653749370911</v>
      </c>
      <c r="AS275" s="10">
        <v>1107</v>
      </c>
      <c r="AT275" s="2">
        <f>AS275-AS274</f>
        <v>-51</v>
      </c>
      <c r="AU275" s="2">
        <f>IFERROR(AS275/AS274,0)-1</f>
        <v>-4.4041450777202118E-2</v>
      </c>
      <c r="AV275" s="34">
        <f>IFERROR(AS275/3.974,0)</f>
        <v>278.56064418721689</v>
      </c>
      <c r="AW275" s="79">
        <f>IFERROR(AS275/C275," ")</f>
        <v>6.1764213580315797E-3</v>
      </c>
      <c r="AX275" s="10">
        <v>175</v>
      </c>
      <c r="AY275">
        <f>AX275-AX274</f>
        <v>14</v>
      </c>
      <c r="AZ275" s="22">
        <f>IFERROR(AX275/AX274,0)-1</f>
        <v>8.6956521739130377E-2</v>
      </c>
      <c r="BA275" s="35">
        <f>IFERROR(AX275/3.974,0)</f>
        <v>44.036235530951181</v>
      </c>
      <c r="BB275" s="51">
        <f>IFERROR(AX275/C275," ")</f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>IFERROR(BC275-BC274,0)</f>
        <v>52</v>
      </c>
      <c r="BE275" s="51">
        <f>IFERROR(BC275/BC274,0)-1</f>
        <v>2.4034017378442574E-3</v>
      </c>
      <c r="BF275" s="35">
        <f>IFERROR(BC275/3.974,0)</f>
        <v>5457.4735782586813</v>
      </c>
      <c r="BG275" s="35">
        <f>IFERROR(BC275/C275," ")</f>
        <v>0.12100652792501256</v>
      </c>
      <c r="BH275" s="45">
        <v>31352</v>
      </c>
      <c r="BI275" s="48">
        <f>IFERROR((BH275-BH274), 0)</f>
        <v>285</v>
      </c>
      <c r="BJ275" s="14">
        <v>71889</v>
      </c>
      <c r="BK275" s="48">
        <f>IFERROR((BJ275-BJ274),0)</f>
        <v>598</v>
      </c>
      <c r="BL275" s="14">
        <v>52078</v>
      </c>
      <c r="BM275" s="48">
        <f>IFERROR((BL275-BL274),0)</f>
        <v>428</v>
      </c>
      <c r="BN275" s="14">
        <v>19940</v>
      </c>
      <c r="BO275" s="48">
        <f>IFERROR((BN275-BN274),0)</f>
        <v>165</v>
      </c>
      <c r="BP275" s="14">
        <v>3971</v>
      </c>
      <c r="BQ275" s="48">
        <f>IFERROR((BP275-BP274),0)</f>
        <v>35</v>
      </c>
      <c r="BR275" s="16">
        <v>24</v>
      </c>
      <c r="BS275" s="24">
        <f>IFERROR((BR275-BR274),0)</f>
        <v>0</v>
      </c>
      <c r="BT275" s="16">
        <v>156</v>
      </c>
      <c r="BU275" s="24">
        <f>IFERROR((BT275-BT274),0)</f>
        <v>0</v>
      </c>
      <c r="BV275" s="16">
        <v>642</v>
      </c>
      <c r="BW275" s="24">
        <f>IFERROR((BV275-BV274),0)</f>
        <v>4</v>
      </c>
      <c r="BX275" s="16">
        <v>1559</v>
      </c>
      <c r="BY275" s="24">
        <f>IFERROR((BX275-BX274),0)</f>
        <v>9</v>
      </c>
      <c r="BZ275" s="21">
        <v>831</v>
      </c>
      <c r="CA275" s="27">
        <f>IFERROR((BZ275-BZ274),0)</f>
        <v>6</v>
      </c>
    </row>
    <row r="276" spans="1:79">
      <c r="A276" s="3">
        <v>44173</v>
      </c>
      <c r="B276" s="22">
        <v>44173</v>
      </c>
      <c r="C276" s="10">
        <v>181166</v>
      </c>
      <c r="D276">
        <f>IFERROR(C276-C275,"")</f>
        <v>1936</v>
      </c>
      <c r="E276" s="10">
        <v>3241</v>
      </c>
      <c r="F276">
        <f>E276-E275</f>
        <v>29</v>
      </c>
      <c r="G276" s="10">
        <v>155870</v>
      </c>
      <c r="H276">
        <f>G276-G275</f>
        <v>1540</v>
      </c>
      <c r="I276">
        <f>+IFERROR(C276-E276-G276,"")</f>
        <v>22055</v>
      </c>
      <c r="J276">
        <f>+IFERROR(I276-I275,"")</f>
        <v>367</v>
      </c>
      <c r="K276">
        <f>+IFERROR(E276/C276,"")</f>
        <v>1.7889670247176623E-2</v>
      </c>
      <c r="L276">
        <f>+IFERROR(G276/C276,"")</f>
        <v>0.86037115131978403</v>
      </c>
      <c r="M276">
        <f>+IFERROR(I276/C276,"")</f>
        <v>0.12173917843303932</v>
      </c>
      <c r="N276" s="22">
        <f>+IFERROR(D276/C276,"")</f>
        <v>1.0686331872426394E-2</v>
      </c>
      <c r="O276">
        <f>+IFERROR(F276/E276,"")</f>
        <v>8.9478556001234191E-3</v>
      </c>
      <c r="P276">
        <f>+IFERROR(H276/G276,"")</f>
        <v>9.8800282286520824E-3</v>
      </c>
      <c r="Q276">
        <f>+IFERROR(J276/I276,"")</f>
        <v>1.6640217637723873E-2</v>
      </c>
      <c r="R276" s="22">
        <f>+IFERROR(C276/3.974,"")</f>
        <v>45587.820835430291</v>
      </c>
      <c r="S276" s="22">
        <f>+IFERROR(E276/3.974,"")</f>
        <v>815.55108203321583</v>
      </c>
      <c r="T276" s="22">
        <f>+IFERROR(G276/3.974,"")</f>
        <v>39222.445898339203</v>
      </c>
      <c r="U276" s="22">
        <f>+IFERROR(I276/3.974,"")</f>
        <v>5549.8238550578762</v>
      </c>
      <c r="V276" s="10">
        <v>999313</v>
      </c>
      <c r="W276">
        <f>V276-V275</f>
        <v>11254</v>
      </c>
      <c r="X276" s="22">
        <f>IFERROR(W276-W275,0)</f>
        <v>3284</v>
      </c>
      <c r="Y276" s="35">
        <f>IFERROR(V276/3.974,0)</f>
        <v>251462.75792652238</v>
      </c>
      <c r="Z276" s="10">
        <v>814597</v>
      </c>
      <c r="AA276" s="2">
        <f>Z276-Z275</f>
        <v>9318</v>
      </c>
      <c r="AB276" s="29">
        <f>IFERROR(Z276/V276,0)</f>
        <v>0.81515701286784026</v>
      </c>
      <c r="AC276" s="32">
        <f>IFERROR(AA276-AA275,0)</f>
        <v>2859</v>
      </c>
      <c r="AD276">
        <f>V276-Z276</f>
        <v>184716</v>
      </c>
      <c r="AE276" s="1">
        <f>AD276-AD275</f>
        <v>1936</v>
      </c>
      <c r="AF276" s="29">
        <f>IFERROR(AD276/V276,0)</f>
        <v>0.1848429871321598</v>
      </c>
      <c r="AG276" s="32">
        <f>IFERROR(AE276-AE275,0)</f>
        <v>425</v>
      </c>
      <c r="AH276" s="34">
        <f>IFERROR(AE276/W276,0)</f>
        <v>0.17202772347609738</v>
      </c>
      <c r="AI276" s="34">
        <f>IFERROR(AD276/3.974,0)</f>
        <v>46481.127327629591</v>
      </c>
      <c r="AJ276" s="10">
        <v>20070</v>
      </c>
      <c r="AK276" s="2">
        <f>AJ276-AJ275</f>
        <v>420</v>
      </c>
      <c r="AL276" s="2">
        <f>IFERROR(AJ276/AJ275,0)-1</f>
        <v>2.1374045801526798E-2</v>
      </c>
      <c r="AM276" s="34">
        <f>IFERROR(AJ276/3.974,0)</f>
        <v>5050.3271263210872</v>
      </c>
      <c r="AN276" s="34">
        <f>IFERROR(AJ276/C276," ")</f>
        <v>0.11078237638408973</v>
      </c>
      <c r="AO276" s="10">
        <v>682</v>
      </c>
      <c r="AP276">
        <f>AO276-AO275</f>
        <v>-74</v>
      </c>
      <c r="AQ276">
        <f>IFERROR(AO276/AO275,0)-1</f>
        <v>-9.7883597883597906E-2</v>
      </c>
      <c r="AR276" s="34">
        <f>IFERROR(AO276/3.974,0)</f>
        <v>171.61550075490689</v>
      </c>
      <c r="AS276" s="10">
        <v>1134</v>
      </c>
      <c r="AT276" s="2">
        <f>AS276-AS275</f>
        <v>27</v>
      </c>
      <c r="AU276" s="2">
        <f>IFERROR(AS276/AS275,0)-1</f>
        <v>2.4390243902439046E-2</v>
      </c>
      <c r="AV276" s="34">
        <f>IFERROR(AS276/3.974,0)</f>
        <v>285.35480624056368</v>
      </c>
      <c r="AW276" s="79">
        <f>IFERROR(AS276/C276," ")</f>
        <v>6.2594526566795098E-3</v>
      </c>
      <c r="AX276" s="10">
        <v>169</v>
      </c>
      <c r="AY276">
        <f>AX276-AX275</f>
        <v>-6</v>
      </c>
      <c r="AZ276" s="22">
        <f>IFERROR(AX276/AX275,0)-1</f>
        <v>-3.4285714285714253E-2</v>
      </c>
      <c r="BA276" s="35">
        <f>IFERROR(AX276/3.974,0)</f>
        <v>42.526421741318572</v>
      </c>
      <c r="BB276" s="51">
        <f>IFERROR(AX276/C276," ")</f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>IFERROR(BC276-BC275,0)</f>
        <v>367</v>
      </c>
      <c r="BE276" s="51">
        <f>IFERROR(BC276/BC275,0)-1</f>
        <v>1.6921800073773419E-2</v>
      </c>
      <c r="BF276" s="35">
        <f>IFERROR(BC276/3.974,0)</f>
        <v>5549.8238550578762</v>
      </c>
      <c r="BG276" s="35">
        <f>IFERROR(BC276/C276," ")</f>
        <v>0.12173917843303932</v>
      </c>
      <c r="BH276" s="45">
        <v>31656</v>
      </c>
      <c r="BI276" s="48">
        <f>IFERROR((BH276-BH275), 0)</f>
        <v>304</v>
      </c>
      <c r="BJ276" s="14">
        <v>72649</v>
      </c>
      <c r="BK276" s="48">
        <f>IFERROR((BJ276-BJ275),0)</f>
        <v>760</v>
      </c>
      <c r="BL276" s="14">
        <v>52675</v>
      </c>
      <c r="BM276" s="48">
        <f>IFERROR((BL276-BL275),0)</f>
        <v>597</v>
      </c>
      <c r="BN276" s="14">
        <v>20175</v>
      </c>
      <c r="BO276" s="48">
        <f>IFERROR((BN276-BN275),0)</f>
        <v>235</v>
      </c>
      <c r="BP276" s="14">
        <v>4011</v>
      </c>
      <c r="BQ276" s="48">
        <f>IFERROR((BP276-BP275),0)</f>
        <v>40</v>
      </c>
      <c r="BR276" s="16">
        <v>24</v>
      </c>
      <c r="BS276" s="24">
        <f>IFERROR((BR276-BR275),0)</f>
        <v>0</v>
      </c>
      <c r="BT276" s="16">
        <v>157</v>
      </c>
      <c r="BU276" s="24">
        <f>IFERROR((BT276-BT275),0)</f>
        <v>1</v>
      </c>
      <c r="BV276" s="16">
        <v>646</v>
      </c>
      <c r="BW276" s="24">
        <f>IFERROR((BV276-BV275),0)</f>
        <v>4</v>
      </c>
      <c r="BX276" s="16">
        <v>1577</v>
      </c>
      <c r="BY276" s="24">
        <f>IFERROR((BX276-BX275),0)</f>
        <v>18</v>
      </c>
      <c r="BZ276" s="21">
        <v>837</v>
      </c>
      <c r="CA276" s="27">
        <f>IFERROR((BZ276-BZ275),0)</f>
        <v>6</v>
      </c>
    </row>
    <row r="277" spans="1:79">
      <c r="A277" s="3">
        <v>44174</v>
      </c>
      <c r="B277" s="22">
        <v>44174</v>
      </c>
      <c r="C277" s="10">
        <v>182977</v>
      </c>
      <c r="D277">
        <f>IFERROR(C277-C276,"")</f>
        <v>1811</v>
      </c>
      <c r="E277" s="10">
        <v>3264</v>
      </c>
      <c r="F277">
        <f>E277-E276</f>
        <v>23</v>
      </c>
      <c r="G277" s="10">
        <v>156870</v>
      </c>
      <c r="H277">
        <f>G277-G276</f>
        <v>1000</v>
      </c>
      <c r="I277">
        <f>+IFERROR(C277-E277-G277,"")</f>
        <v>22843</v>
      </c>
      <c r="J277">
        <f>+IFERROR(I277-I276,"")</f>
        <v>788</v>
      </c>
      <c r="K277">
        <f>+IFERROR(E277/C277,"")</f>
        <v>1.783830754685015E-2</v>
      </c>
      <c r="L277">
        <f>+IFERROR(G277/C277,"")</f>
        <v>0.85732086546396546</v>
      </c>
      <c r="M277">
        <f>+IFERROR(I277/C277,"")</f>
        <v>0.12484082698918443</v>
      </c>
      <c r="N277" s="22">
        <f>+IFERROR(D277/C277,"")</f>
        <v>9.8974188012701057E-3</v>
      </c>
      <c r="O277">
        <f>+IFERROR(F277/E277,"")</f>
        <v>7.0465686274509805E-3</v>
      </c>
      <c r="P277">
        <f>+IFERROR(H277/G277,"")</f>
        <v>6.3747051698858932E-3</v>
      </c>
      <c r="Q277">
        <f>+IFERROR(J277/I277,"")</f>
        <v>3.4496344613229438E-2</v>
      </c>
      <c r="R277" s="22">
        <f>+IFERROR(C277/3.974,"")</f>
        <v>46043.532964267739</v>
      </c>
      <c r="S277" s="22">
        <f>+IFERROR(E277/3.974,"")</f>
        <v>821.33870156014086</v>
      </c>
      <c r="T277" s="22">
        <f>+IFERROR(G277/3.974,"")</f>
        <v>39474.08152994464</v>
      </c>
      <c r="U277" s="22">
        <f>+IFERROR(I277/3.974,"")</f>
        <v>5748.1127327629592</v>
      </c>
      <c r="V277" s="10">
        <v>1007599</v>
      </c>
      <c r="W277">
        <f>V277-V276</f>
        <v>8286</v>
      </c>
      <c r="X277" s="22">
        <f>IFERROR(W277-W276,0)</f>
        <v>-2968</v>
      </c>
      <c r="Y277" s="35">
        <f>IFERROR(V277/3.974,0)</f>
        <v>253547.81077000502</v>
      </c>
      <c r="Z277" s="10">
        <v>821072</v>
      </c>
      <c r="AA277" s="22">
        <f>Z277-Z276</f>
        <v>6475</v>
      </c>
      <c r="AB277" s="28">
        <f>IFERROR(Z277/V277,0)</f>
        <v>0.81487972893978655</v>
      </c>
      <c r="AC277" s="31">
        <f>IFERROR(AA277-AA276,0)</f>
        <v>-2843</v>
      </c>
      <c r="AD277">
        <f>V277-Z277</f>
        <v>186527</v>
      </c>
      <c r="AE277">
        <f>AD277-AD276</f>
        <v>1811</v>
      </c>
      <c r="AF277" s="28">
        <f>IFERROR(AD277/V277,0)</f>
        <v>0.18512027106021345</v>
      </c>
      <c r="AG277" s="31">
        <f>IFERROR(AE277-AE276,0)</f>
        <v>-125</v>
      </c>
      <c r="AH277" s="35">
        <f>IFERROR(AE277/W277,0)</f>
        <v>0.21856142891624428</v>
      </c>
      <c r="AI277" s="35">
        <f>IFERROR(AD277/3.974,0)</f>
        <v>46936.839456467031</v>
      </c>
      <c r="AJ277" s="10">
        <v>20882</v>
      </c>
      <c r="AK277" s="22">
        <f>AJ277-AJ276</f>
        <v>812</v>
      </c>
      <c r="AL277" s="22">
        <f>IFERROR(AJ277/AJ276,0)-1</f>
        <v>4.0458395615346365E-2</v>
      </c>
      <c r="AM277" s="35">
        <f>IFERROR(AJ277/3.974,0)</f>
        <v>5254.6552591847003</v>
      </c>
      <c r="AN277" s="35">
        <f>IFERROR(AJ277/C277," ")</f>
        <v>0.1141236330249157</v>
      </c>
      <c r="AO277" s="10">
        <v>666</v>
      </c>
      <c r="AP277">
        <f>AO277-AO276</f>
        <v>-16</v>
      </c>
      <c r="AQ277">
        <f>IFERROR(AO277/AO276,0)-1</f>
        <v>-2.346041055718473E-2</v>
      </c>
      <c r="AR277" s="35">
        <f>IFERROR(AO277/3.974,0)</f>
        <v>167.58933064921993</v>
      </c>
      <c r="AS277" s="10">
        <v>1125</v>
      </c>
      <c r="AT277" s="22">
        <f>AS277-AS276</f>
        <v>-9</v>
      </c>
      <c r="AU277" s="22">
        <f>IFERROR(AS277/AS276,0)-1</f>
        <v>-7.9365079365079083E-3</v>
      </c>
      <c r="AV277" s="35">
        <f>IFERROR(AS277/3.974,0)</f>
        <v>283.09008555611473</v>
      </c>
      <c r="AW277" s="51">
        <f>IFERROR(AS277/C277," ")</f>
        <v>6.148313722489712E-3</v>
      </c>
      <c r="AX277" s="10">
        <v>170</v>
      </c>
      <c r="AY277">
        <f>AX277-AX276</f>
        <v>1</v>
      </c>
      <c r="AZ277" s="22">
        <f>IFERROR(AX277/AX276,0)-1</f>
        <v>5.9171597633136397E-3</v>
      </c>
      <c r="BA277" s="35">
        <f>IFERROR(AX277/3.974,0)</f>
        <v>42.778057372924003</v>
      </c>
      <c r="BB277" s="51">
        <f>IFERROR(AX277/C277," ")</f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>IFERROR(BC277-BC276,0)</f>
        <v>788</v>
      </c>
      <c r="BE277" s="51">
        <f>IFERROR(BC277/BC276,0)-1</f>
        <v>3.5728859669009294E-2</v>
      </c>
      <c r="BF277" s="35">
        <f>IFERROR(BC277/3.974,0)</f>
        <v>5748.1127327629592</v>
      </c>
      <c r="BG277" s="35">
        <f>IFERROR(BC277/C277," ")</f>
        <v>0.12484082698918443</v>
      </c>
      <c r="BH277" s="45">
        <v>31958</v>
      </c>
      <c r="BI277" s="48">
        <f>IFERROR((BH277-BH276), 0)</f>
        <v>302</v>
      </c>
      <c r="BJ277" s="14">
        <v>73331</v>
      </c>
      <c r="BK277" s="48">
        <f>IFERROR((BJ277-BJ276),0)</f>
        <v>682</v>
      </c>
      <c r="BL277" s="14">
        <v>53228</v>
      </c>
      <c r="BM277" s="48">
        <f>IFERROR((BL277-BL276),0)</f>
        <v>553</v>
      </c>
      <c r="BN277" s="14">
        <v>20316</v>
      </c>
      <c r="BO277" s="48">
        <f>IFERROR((BN277-BN276),0)</f>
        <v>141</v>
      </c>
      <c r="BP277" s="14">
        <v>4144</v>
      </c>
      <c r="BQ277" s="48">
        <f>IFERROR((BP277-BP276),0)</f>
        <v>133</v>
      </c>
      <c r="BR277" s="16">
        <v>24</v>
      </c>
      <c r="BS277" s="24">
        <f>IFERROR((BR277-BR276),0)</f>
        <v>0</v>
      </c>
      <c r="BT277" s="16">
        <v>158</v>
      </c>
      <c r="BU277" s="24">
        <f>IFERROR((BT277-BT276),0)</f>
        <v>1</v>
      </c>
      <c r="BV277" s="16">
        <v>649</v>
      </c>
      <c r="BW277" s="24">
        <f>IFERROR((BV277-BV276),0)</f>
        <v>3</v>
      </c>
      <c r="BX277" s="16">
        <v>1589</v>
      </c>
      <c r="BY277" s="24">
        <f>IFERROR((BX277-BX276),0)</f>
        <v>12</v>
      </c>
      <c r="BZ277" s="21">
        <v>844</v>
      </c>
      <c r="CA277" s="27">
        <f>IFERROR((BZ277-BZ276),0)</f>
        <v>7</v>
      </c>
    </row>
    <row r="278" spans="1:79">
      <c r="A278" s="3">
        <v>44175</v>
      </c>
      <c r="B278" s="22">
        <v>44175</v>
      </c>
      <c r="C278" s="10">
        <v>185424</v>
      </c>
      <c r="D278">
        <f>IFERROR(C278-C277,"")</f>
        <v>2447</v>
      </c>
      <c r="E278" s="10">
        <v>3287</v>
      </c>
      <c r="F278">
        <f>E278-E277</f>
        <v>23</v>
      </c>
      <c r="G278" s="10">
        <v>157888</v>
      </c>
      <c r="H278">
        <f>G278-G277</f>
        <v>1018</v>
      </c>
      <c r="I278">
        <f>+IFERROR(C278-E278-G278,"")</f>
        <v>24249</v>
      </c>
      <c r="J278">
        <f>+IFERROR(I278-I277,"")</f>
        <v>1406</v>
      </c>
      <c r="K278">
        <f>+IFERROR(E278/C278,"")</f>
        <v>1.7726939339028389E-2</v>
      </c>
      <c r="L278">
        <f>+IFERROR(G278/C278,"")</f>
        <v>0.85149710932781086</v>
      </c>
      <c r="M278">
        <f>+IFERROR(I278/C278,"")</f>
        <v>0.13077595133316075</v>
      </c>
      <c r="N278" s="22">
        <f>+IFERROR(D278/C278,"")</f>
        <v>1.3196781430667012E-2</v>
      </c>
      <c r="O278">
        <f>+IFERROR(F278/E278,"")</f>
        <v>6.9972619409796166E-3</v>
      </c>
      <c r="P278">
        <f>+IFERROR(H278/G278,"")</f>
        <v>6.4476084312930686E-3</v>
      </c>
      <c r="Q278">
        <f>+IFERROR(J278/I278,"")</f>
        <v>5.7981772444224505E-2</v>
      </c>
      <c r="R278" s="22">
        <f>+IFERROR(C278/3.974,"")</f>
        <v>46659.285354806241</v>
      </c>
      <c r="S278" s="22">
        <f>+IFERROR(E278/3.974,"")</f>
        <v>827.12632108706589</v>
      </c>
      <c r="T278" s="22">
        <f>+IFERROR(G278/3.974,"")</f>
        <v>39730.246602918975</v>
      </c>
      <c r="U278" s="22">
        <f>+IFERROR(I278/3.974,"")</f>
        <v>6101.912430800201</v>
      </c>
      <c r="V278" s="10">
        <v>1020898</v>
      </c>
      <c r="W278">
        <f>V278-V277</f>
        <v>13299</v>
      </c>
      <c r="X278" s="22">
        <f>IFERROR(W278-W277,0)</f>
        <v>5013</v>
      </c>
      <c r="Y278" s="35">
        <f>IFERROR(V278/3.974,0)</f>
        <v>256894.3130347257</v>
      </c>
      <c r="Z278" s="10">
        <v>831924</v>
      </c>
      <c r="AA278" s="22">
        <f>Z278-Z277</f>
        <v>10852</v>
      </c>
      <c r="AB278" s="28">
        <f>IFERROR(Z278/V278,0)</f>
        <v>0.81489433812192791</v>
      </c>
      <c r="AC278" s="31">
        <f>IFERROR(AA278-AA277,0)</f>
        <v>4377</v>
      </c>
      <c r="AD278">
        <f>V278-Z278</f>
        <v>188974</v>
      </c>
      <c r="AE278">
        <f>AD278-AD277</f>
        <v>2447</v>
      </c>
      <c r="AF278" s="28">
        <f>IFERROR(AD278/V278,0)</f>
        <v>0.18510566187807204</v>
      </c>
      <c r="AG278" s="31">
        <f>IFERROR(AE278-AE277,0)</f>
        <v>636</v>
      </c>
      <c r="AH278" s="35">
        <f>IFERROR(AE278/W278,0)</f>
        <v>0.1839987969020227</v>
      </c>
      <c r="AI278" s="35">
        <f>IFERROR(AD278/3.974,0)</f>
        <v>47552.591847005533</v>
      </c>
      <c r="AJ278" s="10">
        <v>22274</v>
      </c>
      <c r="AK278" s="22">
        <f>AJ278-AJ277</f>
        <v>1392</v>
      </c>
      <c r="AL278" s="22">
        <f>IFERROR(AJ278/AJ277,0)-1</f>
        <v>6.6660281582223924E-2</v>
      </c>
      <c r="AM278" s="35">
        <f>IFERROR(AJ278/3.974,0)</f>
        <v>5604.9320583794661</v>
      </c>
      <c r="AN278" s="35">
        <f>IFERROR(AJ278/C278," ")</f>
        <v>0.12012468720338251</v>
      </c>
      <c r="AO278" s="10">
        <v>675</v>
      </c>
      <c r="AP278">
        <f>AO278-AO277</f>
        <v>9</v>
      </c>
      <c r="AQ278">
        <f>IFERROR(AO278/AO277,0)-1</f>
        <v>1.3513513513513598E-2</v>
      </c>
      <c r="AR278" s="35">
        <f>IFERROR(AO278/3.974,0)</f>
        <v>169.85405133366885</v>
      </c>
      <c r="AS278" s="10">
        <v>1127</v>
      </c>
      <c r="AT278" s="22">
        <f>AS278-AS277</f>
        <v>2</v>
      </c>
      <c r="AU278" s="22">
        <f>IFERROR(AS278/AS277,0)-1</f>
        <v>1.777777777777878E-3</v>
      </c>
      <c r="AV278" s="35">
        <f>IFERROR(AS278/3.974,0)</f>
        <v>283.59335681932561</v>
      </c>
      <c r="AW278" s="51">
        <f>IFERROR(AS278/C278," ")</f>
        <v>6.0779618603848473E-3</v>
      </c>
      <c r="AX278" s="10">
        <v>173</v>
      </c>
      <c r="AY278">
        <f>AX278-AX277</f>
        <v>3</v>
      </c>
      <c r="AZ278" s="22">
        <f>IFERROR(AX278/AX277,0)-1</f>
        <v>1.7647058823529349E-2</v>
      </c>
      <c r="BA278" s="35">
        <f>IFERROR(AX278/3.974,0)</f>
        <v>43.532964267740311</v>
      </c>
      <c r="BB278" s="51">
        <f>IFERROR(AX278/C278," ")</f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>IFERROR(BC278-BC277,0)</f>
        <v>1406</v>
      </c>
      <c r="BE278" s="51">
        <f>IFERROR(BC278/BC277,0)-1</f>
        <v>6.1550584424112431E-2</v>
      </c>
      <c r="BF278" s="35">
        <f>IFERROR(BC278/3.974,0)</f>
        <v>6101.912430800201</v>
      </c>
      <c r="BG278" s="35">
        <f>IFERROR(BC278/C278," ")</f>
        <v>0.13077595133316075</v>
      </c>
      <c r="BH278" s="45">
        <v>32325</v>
      </c>
      <c r="BI278" s="48">
        <f>IFERROR((BH278-BH277), 0)</f>
        <v>367</v>
      </c>
      <c r="BJ278" s="14">
        <v>74307</v>
      </c>
      <c r="BK278" s="48">
        <f>IFERROR((BJ278-BJ277),0)</f>
        <v>976</v>
      </c>
      <c r="BL278" s="14">
        <v>53996</v>
      </c>
      <c r="BM278" s="48">
        <f>IFERROR((BL278-BL277),0)</f>
        <v>768</v>
      </c>
      <c r="BN278" s="14">
        <v>20602</v>
      </c>
      <c r="BO278" s="48">
        <f>IFERROR((BN278-BN277),0)</f>
        <v>286</v>
      </c>
      <c r="BP278" s="14">
        <v>4194</v>
      </c>
      <c r="BQ278" s="48">
        <f>IFERROR((BP278-BP277),0)</f>
        <v>50</v>
      </c>
      <c r="BR278" s="16">
        <v>24</v>
      </c>
      <c r="BS278" s="24">
        <f>IFERROR((BR278-BR277),0)</f>
        <v>0</v>
      </c>
      <c r="BT278" s="16">
        <v>158</v>
      </c>
      <c r="BU278" s="24">
        <f>IFERROR((BT278-BT277),0)</f>
        <v>0</v>
      </c>
      <c r="BV278" s="16">
        <v>652</v>
      </c>
      <c r="BW278" s="24">
        <f>IFERROR((BV278-BV277),0)</f>
        <v>3</v>
      </c>
      <c r="BX278" s="16">
        <v>1605</v>
      </c>
      <c r="BY278" s="24">
        <f>IFERROR((BX278-BX277),0)</f>
        <v>16</v>
      </c>
      <c r="BZ278" s="21">
        <v>848</v>
      </c>
      <c r="CA278" s="27">
        <f>IFERROR((BZ278-BZ277),0)</f>
        <v>4</v>
      </c>
    </row>
    <row r="279" spans="1:79">
      <c r="A279" s="3">
        <v>44176</v>
      </c>
      <c r="B279" s="22">
        <v>44176</v>
      </c>
      <c r="C279" s="10">
        <v>187779</v>
      </c>
      <c r="D279">
        <f>IFERROR(C279-C278,"")</f>
        <v>2355</v>
      </c>
      <c r="E279" s="10">
        <v>3309</v>
      </c>
      <c r="F279">
        <f>E279-E278</f>
        <v>22</v>
      </c>
      <c r="G279" s="10">
        <v>159070</v>
      </c>
      <c r="H279">
        <f>G279-G278</f>
        <v>1182</v>
      </c>
      <c r="I279">
        <f>+IFERROR(C279-E279-G279,"")</f>
        <v>25400</v>
      </c>
      <c r="J279">
        <f>+IFERROR(I279-I278,"")</f>
        <v>1151</v>
      </c>
      <c r="K279">
        <f>+IFERROR(E279/C279,"")</f>
        <v>1.7621778793155785E-2</v>
      </c>
      <c r="L279">
        <f>+IFERROR(G279/C279,"")</f>
        <v>0.84711282944312194</v>
      </c>
      <c r="M279">
        <f>+IFERROR(I279/C279,"")</f>
        <v>0.13526539176372224</v>
      </c>
      <c r="N279" s="22">
        <f>+IFERROR(D279/C279,"")</f>
        <v>1.2541338488329366E-2</v>
      </c>
      <c r="O279">
        <f>+IFERROR(F279/E279,"")</f>
        <v>6.6485343003928679E-3</v>
      </c>
      <c r="P279">
        <f>+IFERROR(H279/G279,"")</f>
        <v>7.4306908908027911E-3</v>
      </c>
      <c r="Q279">
        <f>+IFERROR(J279/I279,"")</f>
        <v>4.5314960629921262E-2</v>
      </c>
      <c r="R279" s="22">
        <f>+IFERROR(C279/3.974,"")</f>
        <v>47251.887267237042</v>
      </c>
      <c r="S279" s="22">
        <f>+IFERROR(E279/3.974,"")</f>
        <v>832.66230498238542</v>
      </c>
      <c r="T279" s="22">
        <f>+IFERROR(G279/3.974,"")</f>
        <v>40027.679919476599</v>
      </c>
      <c r="U279" s="22">
        <f>+IFERROR(I279/3.974,"")</f>
        <v>6391.545042778057</v>
      </c>
      <c r="V279" s="10">
        <v>1034667</v>
      </c>
      <c r="W279">
        <f>V279-V278</f>
        <v>13769</v>
      </c>
      <c r="X279" s="22">
        <f>IFERROR(W279-W278,0)</f>
        <v>470</v>
      </c>
      <c r="Y279" s="35">
        <f>IFERROR(V279/3.974,0)</f>
        <v>260359.08404630094</v>
      </c>
      <c r="Z279" s="10">
        <v>843338</v>
      </c>
      <c r="AA279" s="22">
        <f>Z279-Z278</f>
        <v>11414</v>
      </c>
      <c r="AB279" s="28">
        <f>IFERROR(Z279/V279,0)</f>
        <v>0.81508156730619608</v>
      </c>
      <c r="AC279" s="31">
        <f>IFERROR(AA279-AA278,0)</f>
        <v>562</v>
      </c>
      <c r="AD279">
        <f>V279-Z279</f>
        <v>191329</v>
      </c>
      <c r="AE279">
        <f>AD279-AD278</f>
        <v>2355</v>
      </c>
      <c r="AF279" s="28">
        <f>IFERROR(AD279/V279,0)</f>
        <v>0.1849184326938039</v>
      </c>
      <c r="AG279" s="31">
        <f>IFERROR(AE279-AE278,0)</f>
        <v>-92</v>
      </c>
      <c r="AH279" s="35">
        <f>IFERROR(AE279/W279,0)</f>
        <v>0.171036386084683</v>
      </c>
      <c r="AI279" s="35">
        <f>IFERROR(AD279/3.974,0)</f>
        <v>48145.193759436333</v>
      </c>
      <c r="AJ279" s="10">
        <v>23290</v>
      </c>
      <c r="AK279" s="22">
        <f>AJ279-AJ278</f>
        <v>1016</v>
      </c>
      <c r="AL279" s="22">
        <f>IFERROR(AJ279/AJ278,0)-1</f>
        <v>4.5613720032324778E-2</v>
      </c>
      <c r="AM279" s="35">
        <f>IFERROR(AJ279/3.974,0)</f>
        <v>5860.5938600905884</v>
      </c>
      <c r="AN279" s="35">
        <f>IFERROR(AJ279/C279," ")</f>
        <v>0.1240287785109091</v>
      </c>
      <c r="AO279" s="10">
        <v>676</v>
      </c>
      <c r="AP279">
        <f>AO279-AO278</f>
        <v>1</v>
      </c>
      <c r="AQ279">
        <f>IFERROR(AO279/AO278,0)-1</f>
        <v>1.481481481481417E-3</v>
      </c>
      <c r="AR279" s="35">
        <f>IFERROR(AO279/3.974,0)</f>
        <v>170.10568696527429</v>
      </c>
      <c r="AS279" s="10">
        <v>1262</v>
      </c>
      <c r="AT279" s="22">
        <f>AS279-AS278</f>
        <v>135</v>
      </c>
      <c r="AU279" s="22">
        <f>IFERROR(AS279/AS278,0)-1</f>
        <v>0.11978704525288375</v>
      </c>
      <c r="AV279" s="35">
        <f>IFERROR(AS279/3.974,0)</f>
        <v>317.56416708605934</v>
      </c>
      <c r="AW279" s="51">
        <f>IFERROR(AS279/C279," ")</f>
        <v>6.7206663151896644E-3</v>
      </c>
      <c r="AX279" s="10">
        <v>172</v>
      </c>
      <c r="AY279">
        <f>AX279-AX278</f>
        <v>-1</v>
      </c>
      <c r="AZ279" s="22">
        <f>IFERROR(AX279/AX278,0)-1</f>
        <v>-5.7803468208093012E-3</v>
      </c>
      <c r="BA279" s="35">
        <f>IFERROR(AX279/3.974,0)</f>
        <v>43.281328636134873</v>
      </c>
      <c r="BB279" s="51">
        <f>IFERROR(AX279/C279," ")</f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>IFERROR(BC279-BC278,0)</f>
        <v>1151</v>
      </c>
      <c r="BE279" s="51">
        <f>IFERROR(BC279/BC278,0)-1</f>
        <v>4.7465874881438497E-2</v>
      </c>
      <c r="BF279" s="35">
        <f>IFERROR(BC279/3.974,0)</f>
        <v>6391.545042778057</v>
      </c>
      <c r="BG279" s="35">
        <f>IFERROR(BC279/C279," ")</f>
        <v>0.13526539176372224</v>
      </c>
      <c r="BH279" s="45">
        <v>32663</v>
      </c>
      <c r="BI279" s="48">
        <f>IFERROR((BH279-BH278), 0)</f>
        <v>338</v>
      </c>
      <c r="BJ279" s="14">
        <v>75319</v>
      </c>
      <c r="BK279" s="48">
        <f>IFERROR((BJ279-BJ278),0)</f>
        <v>1012</v>
      </c>
      <c r="BL279" s="14">
        <v>54698</v>
      </c>
      <c r="BM279" s="48">
        <f>IFERROR((BL279-BL278),0)</f>
        <v>702</v>
      </c>
      <c r="BN279" s="14">
        <v>20861</v>
      </c>
      <c r="BO279" s="48">
        <f>IFERROR((BN279-BN278),0)</f>
        <v>259</v>
      </c>
      <c r="BP279" s="14">
        <v>4238</v>
      </c>
      <c r="BQ279" s="48">
        <f>IFERROR((BP279-BP278),0)</f>
        <v>44</v>
      </c>
      <c r="BR279" s="16">
        <v>24</v>
      </c>
      <c r="BS279" s="24">
        <f>IFERROR((BR279-BR278),0)</f>
        <v>0</v>
      </c>
      <c r="BT279" s="16">
        <v>159</v>
      </c>
      <c r="BU279" s="24">
        <f>IFERROR((BT279-BT278),0)</f>
        <v>1</v>
      </c>
      <c r="BV279" s="16">
        <v>658</v>
      </c>
      <c r="BW279" s="24">
        <f>IFERROR((BV279-BV278),0)</f>
        <v>6</v>
      </c>
      <c r="BX279" s="16">
        <v>1618</v>
      </c>
      <c r="BY279" s="24">
        <f>IFERROR((BX279-BX278),0)</f>
        <v>13</v>
      </c>
      <c r="BZ279" s="21">
        <v>850</v>
      </c>
      <c r="CA279" s="27">
        <f>IFERROR((BZ279-BZ278),0)</f>
        <v>2</v>
      </c>
    </row>
    <row r="280" spans="1:79">
      <c r="A280" s="3">
        <v>44177</v>
      </c>
      <c r="B280" s="22">
        <v>44177</v>
      </c>
      <c r="C280" s="10">
        <v>190585</v>
      </c>
      <c r="D280">
        <f>IFERROR(C280-C279,"")</f>
        <v>2806</v>
      </c>
      <c r="E280" s="10">
        <v>3331</v>
      </c>
      <c r="F280">
        <f>E280-E279</f>
        <v>22</v>
      </c>
      <c r="G280" s="10">
        <v>160641</v>
      </c>
      <c r="H280">
        <f>G280-G279</f>
        <v>1571</v>
      </c>
      <c r="I280">
        <f>+IFERROR(C280-E280-G280,"")</f>
        <v>26613</v>
      </c>
      <c r="J280">
        <f>+IFERROR(I280-I279,"")</f>
        <v>1213</v>
      </c>
      <c r="K280">
        <f>+IFERROR(E280/C280,"")</f>
        <v>1.7477765826271741E-2</v>
      </c>
      <c r="L280">
        <f>+IFERROR(G280/C280,"")</f>
        <v>0.84288375265629512</v>
      </c>
      <c r="M280">
        <f>+IFERROR(I280/C280,"")</f>
        <v>0.13963848151743316</v>
      </c>
      <c r="N280" s="22">
        <f>+IFERROR(D280/C280,"")</f>
        <v>1.4723089435160165E-2</v>
      </c>
      <c r="O280">
        <f>+IFERROR(F280/E280,"")</f>
        <v>6.6046232362653862E-3</v>
      </c>
      <c r="P280">
        <f>+IFERROR(H280/G280,"")</f>
        <v>9.779570595302569E-3</v>
      </c>
      <c r="Q280">
        <f>+IFERROR(J280/I280,"")</f>
        <v>4.5579228196745952E-2</v>
      </c>
      <c r="R280" s="22">
        <f>+IFERROR(C280/3.974,"")</f>
        <v>47957.976849521889</v>
      </c>
      <c r="S280" s="22">
        <f>+IFERROR(E280/3.974,"")</f>
        <v>838.19828887770507</v>
      </c>
      <c r="T280" s="22">
        <f>+IFERROR(G280/3.974,"")</f>
        <v>40422.999496728735</v>
      </c>
      <c r="U280" s="22">
        <f>+IFERROR(I280/3.974,"")</f>
        <v>6696.77906391545</v>
      </c>
      <c r="V280" s="10">
        <v>1051067</v>
      </c>
      <c r="W280">
        <f>V280-V279</f>
        <v>16400</v>
      </c>
      <c r="X280" s="22">
        <f>IFERROR(W280-W279,0)</f>
        <v>2631</v>
      </c>
      <c r="Y280" s="35">
        <f>IFERROR(V280/3.974,0)</f>
        <v>264485.90840463008</v>
      </c>
      <c r="Z280" s="10">
        <v>856932</v>
      </c>
      <c r="AA280" s="22">
        <f>Z280-Z279</f>
        <v>13594</v>
      </c>
      <c r="AB280" s="28">
        <f>IFERROR(Z280/V280,0)</f>
        <v>0.81529721701851543</v>
      </c>
      <c r="AC280" s="31">
        <f>IFERROR(AA280-AA279,0)</f>
        <v>2180</v>
      </c>
      <c r="AD280">
        <f>V280-Z280</f>
        <v>194135</v>
      </c>
      <c r="AE280">
        <f>AD280-AD279</f>
        <v>2806</v>
      </c>
      <c r="AF280" s="28">
        <f>IFERROR(AD280/V280,0)</f>
        <v>0.18470278298148454</v>
      </c>
      <c r="AG280" s="31">
        <f>IFERROR(AE280-AE279,0)</f>
        <v>451</v>
      </c>
      <c r="AH280" s="35">
        <f>IFERROR(AE280/W280,0)</f>
        <v>0.17109756097560977</v>
      </c>
      <c r="AI280" s="35">
        <f>IFERROR(AD280/3.974,0)</f>
        <v>48851.283341721188</v>
      </c>
      <c r="AJ280" s="10">
        <v>24469</v>
      </c>
      <c r="AK280" s="22">
        <f>AJ280-AJ279</f>
        <v>1179</v>
      </c>
      <c r="AL280" s="22">
        <f>IFERROR(AJ280/AJ279,0)-1</f>
        <v>5.0622584800343429E-2</v>
      </c>
      <c r="AM280" s="35">
        <f>IFERROR(AJ280/3.974,0)</f>
        <v>6157.2722697533964</v>
      </c>
      <c r="AN280" s="35">
        <f>IFERROR(AJ280/C280," ")</f>
        <v>0.12838890783639845</v>
      </c>
      <c r="AO280" s="10">
        <v>696</v>
      </c>
      <c r="AP280">
        <f>AO280-AO279</f>
        <v>20</v>
      </c>
      <c r="AQ280">
        <f>IFERROR(AO280/AO279,0)-1</f>
        <v>2.9585798816567976E-2</v>
      </c>
      <c r="AR280" s="35">
        <f>IFERROR(AO280/3.974,0)</f>
        <v>175.13839959738297</v>
      </c>
      <c r="AS280" s="10">
        <v>1265</v>
      </c>
      <c r="AT280" s="22">
        <f>AS280-AS279</f>
        <v>3</v>
      </c>
      <c r="AU280" s="22">
        <f>IFERROR(AS280/AS279,0)-1</f>
        <v>2.3771790808240212E-3</v>
      </c>
      <c r="AV280" s="35">
        <f>IFERROR(AS280/3.974,0)</f>
        <v>318.31907398087566</v>
      </c>
      <c r="AW280" s="51">
        <f>IFERROR(AS280/C280," ")</f>
        <v>6.6374583519164679E-3</v>
      </c>
      <c r="AX280" s="10">
        <v>183</v>
      </c>
      <c r="AY280">
        <f>AX280-AX279</f>
        <v>11</v>
      </c>
      <c r="AZ280" s="22">
        <f>IFERROR(AX280/AX279,0)-1</f>
        <v>6.3953488372092915E-2</v>
      </c>
      <c r="BA280" s="35">
        <f>IFERROR(AX280/3.974,0)</f>
        <v>46.04932058379466</v>
      </c>
      <c r="BB280" s="51">
        <f>IFERROR(AX280/C280," ")</f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>IFERROR(BC280-BC279,0)</f>
        <v>1213</v>
      </c>
      <c r="BE280" s="51">
        <f>IFERROR(BC280/BC279,0)-1</f>
        <v>4.7755905511811081E-2</v>
      </c>
      <c r="BF280" s="35">
        <f>IFERROR(BC280/3.974,0)</f>
        <v>6696.77906391545</v>
      </c>
      <c r="BG280" s="35">
        <f>IFERROR(BC280/C280," ")</f>
        <v>0.13963848151743316</v>
      </c>
      <c r="BH280" s="45">
        <v>33097</v>
      </c>
      <c r="BI280" s="48">
        <f>IFERROR((BH280-BH279), 0)</f>
        <v>434</v>
      </c>
      <c r="BJ280" s="14">
        <v>76461</v>
      </c>
      <c r="BK280" s="48">
        <f>IFERROR((BJ280-BJ279),0)</f>
        <v>1142</v>
      </c>
      <c r="BL280" s="14">
        <v>55557</v>
      </c>
      <c r="BM280" s="48">
        <f>IFERROR((BL280-BL279),0)</f>
        <v>859</v>
      </c>
      <c r="BN280" s="14">
        <v>21181</v>
      </c>
      <c r="BO280" s="48">
        <f>IFERROR((BN280-BN279),0)</f>
        <v>320</v>
      </c>
      <c r="BP280" s="14">
        <v>4289</v>
      </c>
      <c r="BQ280" s="48">
        <f>IFERROR((BP280-BP279),0)</f>
        <v>51</v>
      </c>
      <c r="BR280" s="16">
        <v>24</v>
      </c>
      <c r="BS280" s="24">
        <f>IFERROR((BR280-BR279),0)</f>
        <v>0</v>
      </c>
      <c r="BT280" s="16">
        <v>160</v>
      </c>
      <c r="BU280" s="24">
        <f>IFERROR((BT280-BT279),0)</f>
        <v>1</v>
      </c>
      <c r="BV280" s="16">
        <v>662</v>
      </c>
      <c r="BW280" s="24">
        <f>IFERROR((BV280-BV279),0)</f>
        <v>4</v>
      </c>
      <c r="BX280" s="16">
        <v>1629</v>
      </c>
      <c r="BY280" s="24">
        <f>IFERROR((BX280-BX279),0)</f>
        <v>11</v>
      </c>
      <c r="BZ280" s="21">
        <v>856</v>
      </c>
      <c r="CA280" s="27">
        <f>IFERROR((BZ280-BZ279),0)</f>
        <v>6</v>
      </c>
    </row>
    <row r="281" spans="1:79">
      <c r="A281" s="3">
        <v>44178</v>
      </c>
      <c r="B281" s="22">
        <v>44178</v>
      </c>
      <c r="C281" s="10">
        <v>193007</v>
      </c>
      <c r="D281">
        <f>IFERROR(C281-C280,"")</f>
        <v>2422</v>
      </c>
      <c r="E281" s="10">
        <v>3356</v>
      </c>
      <c r="F281">
        <f>E281-E280</f>
        <v>25</v>
      </c>
      <c r="G281" s="10">
        <v>162105</v>
      </c>
      <c r="H281">
        <f>G281-G280</f>
        <v>1464</v>
      </c>
      <c r="I281">
        <f>+IFERROR(C281-E281-G281,"")</f>
        <v>27546</v>
      </c>
      <c r="J281">
        <f>+IFERROR(I281-I280,"")</f>
        <v>933</v>
      </c>
      <c r="K281">
        <f>+IFERROR(E281/C281,"")</f>
        <v>1.7387970384493828E-2</v>
      </c>
      <c r="L281">
        <f>+IFERROR(G281/C281,"")</f>
        <v>0.83989181739522401</v>
      </c>
      <c r="M281">
        <f>+IFERROR(I281/C281,"")</f>
        <v>0.14272021222028217</v>
      </c>
      <c r="N281" s="22">
        <f>+IFERROR(D281/C281,"")</f>
        <v>1.2548767661276534E-2</v>
      </c>
      <c r="O281">
        <f>+IFERROR(F281/E281,"")</f>
        <v>7.4493444576877238E-3</v>
      </c>
      <c r="P281">
        <f>+IFERROR(H281/G281,"")</f>
        <v>9.0311834921809938E-3</v>
      </c>
      <c r="Q281">
        <f>+IFERROR(J281/I281,"")</f>
        <v>3.387061642343716E-2</v>
      </c>
      <c r="R281" s="22">
        <f>+IFERROR(C281/3.974,"")</f>
        <v>48567.438349270255</v>
      </c>
      <c r="S281" s="22">
        <f>+IFERROR(E281/3.974,"")</f>
        <v>844.48917966784097</v>
      </c>
      <c r="T281" s="22">
        <f>+IFERROR(G281/3.974,"")</f>
        <v>40791.394061399093</v>
      </c>
      <c r="U281" s="22">
        <f>+IFERROR(I281/3.974,"")</f>
        <v>6931.5551082033217</v>
      </c>
      <c r="V281" s="10">
        <v>1063099</v>
      </c>
      <c r="W281">
        <f>V281-V280</f>
        <v>12032</v>
      </c>
      <c r="X281" s="22">
        <f>IFERROR(W281-W280,0)</f>
        <v>-4368</v>
      </c>
      <c r="Y281" s="35">
        <f>IFERROR(V281/3.974,0)</f>
        <v>267513.58832410671</v>
      </c>
      <c r="Z281" s="10">
        <v>866542</v>
      </c>
      <c r="AA281" s="22">
        <f>Z281-Z280</f>
        <v>9610</v>
      </c>
      <c r="AB281" s="28">
        <f>IFERROR(Z281/V281,0)</f>
        <v>0.81510941125897018</v>
      </c>
      <c r="AC281" s="31">
        <f>IFERROR(AA281-AA280,0)</f>
        <v>-3984</v>
      </c>
      <c r="AD281">
        <f>V281-Z281</f>
        <v>196557</v>
      </c>
      <c r="AE281">
        <f>AD281-AD280</f>
        <v>2422</v>
      </c>
      <c r="AF281" s="28">
        <f>IFERROR(AD281/V281,0)</f>
        <v>0.18489058874102976</v>
      </c>
      <c r="AG281" s="31">
        <f>IFERROR(AE281-AE280,0)</f>
        <v>-384</v>
      </c>
      <c r="AH281" s="35">
        <f>IFERROR(AE281/W281,0)</f>
        <v>0.20129654255319149</v>
      </c>
      <c r="AI281" s="35">
        <f>IFERROR(AD281/3.974,0)</f>
        <v>49460.744841469546</v>
      </c>
      <c r="AJ281" s="10">
        <v>25392</v>
      </c>
      <c r="AK281" s="22">
        <f>AJ281-AJ280</f>
        <v>923</v>
      </c>
      <c r="AL281" s="22">
        <f>IFERROR(AJ281/AJ280,0)-1</f>
        <v>3.7721198250848076E-2</v>
      </c>
      <c r="AM281" s="35">
        <f>IFERROR(AJ281/3.974,0)</f>
        <v>6389.5319577252139</v>
      </c>
      <c r="AN281" s="35">
        <f>IFERROR(AJ281/C281," ")</f>
        <v>0.1315599952333335</v>
      </c>
      <c r="AO281" s="10">
        <v>722</v>
      </c>
      <c r="AP281">
        <f>AO281-AO280</f>
        <v>26</v>
      </c>
      <c r="AQ281">
        <f>IFERROR(AO281/AO280,0)-1</f>
        <v>3.7356321839080442E-2</v>
      </c>
      <c r="AR281" s="35">
        <f>IFERROR(AO281/3.974,0)</f>
        <v>181.68092601912429</v>
      </c>
      <c r="AS281" s="10">
        <v>1244</v>
      </c>
      <c r="AT281" s="22">
        <f>AS281-AS280</f>
        <v>-21</v>
      </c>
      <c r="AU281" s="22">
        <f>IFERROR(AS281/AS280,0)-1</f>
        <v>-1.6600790513834007E-2</v>
      </c>
      <c r="AV281" s="35">
        <f>IFERROR(AS281/3.974,0)</f>
        <v>313.03472571716151</v>
      </c>
      <c r="AW281" s="51">
        <f>IFERROR(AS281/C281," ")</f>
        <v>6.4453620853129681E-3</v>
      </c>
      <c r="AX281" s="10">
        <v>188</v>
      </c>
      <c r="AY281">
        <f>AX281-AX280</f>
        <v>5</v>
      </c>
      <c r="AZ281" s="22">
        <f>IFERROR(AX281/AX280,0)-1</f>
        <v>2.732240437158473E-2</v>
      </c>
      <c r="BA281" s="35">
        <f>IFERROR(AX281/3.974,0)</f>
        <v>47.307498741821838</v>
      </c>
      <c r="BB281" s="51">
        <f>IFERROR(AX281/C281," ")</f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>IFERROR(BC281-BC280,0)</f>
        <v>933</v>
      </c>
      <c r="BE281" s="51">
        <f>IFERROR(BC281/BC280,0)-1</f>
        <v>3.5058054334347943E-2</v>
      </c>
      <c r="BF281" s="35">
        <f>IFERROR(BC281/3.974,0)</f>
        <v>6931.5551082033217</v>
      </c>
      <c r="BG281" s="35">
        <f>IFERROR(BC281/C281," ")</f>
        <v>0.14272021222028217</v>
      </c>
      <c r="BH281" s="45">
        <v>33515</v>
      </c>
      <c r="BI281" s="48">
        <f>IFERROR((BH281-BH280), 0)</f>
        <v>418</v>
      </c>
      <c r="BJ281" s="14">
        <v>77373</v>
      </c>
      <c r="BK281" s="48">
        <f>IFERROR((BJ281-BJ280),0)</f>
        <v>912</v>
      </c>
      <c r="BL281" s="14">
        <v>56280</v>
      </c>
      <c r="BM281" s="48">
        <f>IFERROR((BL281-BL280),0)</f>
        <v>723</v>
      </c>
      <c r="BN281" s="14">
        <v>21493</v>
      </c>
      <c r="BO281" s="48">
        <f>IFERROR((BN281-BN280),0)</f>
        <v>312</v>
      </c>
      <c r="BP281" s="14">
        <v>4346</v>
      </c>
      <c r="BQ281" s="48">
        <f>IFERROR((BP281-BP280),0)</f>
        <v>57</v>
      </c>
      <c r="BR281" s="16">
        <v>24</v>
      </c>
      <c r="BS281" s="24">
        <f>IFERROR((BR281-BR280),0)</f>
        <v>0</v>
      </c>
      <c r="BT281" s="16">
        <v>160</v>
      </c>
      <c r="BU281" s="24">
        <f>IFERROR((BT281-BT280),0)</f>
        <v>0</v>
      </c>
      <c r="BV281" s="16">
        <v>668</v>
      </c>
      <c r="BW281" s="24">
        <f>IFERROR((BV281-BV280),0)</f>
        <v>6</v>
      </c>
      <c r="BX281" s="16">
        <v>1640</v>
      </c>
      <c r="BY281" s="24">
        <f>IFERROR((BX281-BX280),0)</f>
        <v>11</v>
      </c>
      <c r="BZ281" s="21">
        <v>864</v>
      </c>
      <c r="CA281" s="27">
        <f>IFERROR((BZ281-BZ280),0)</f>
        <v>8</v>
      </c>
    </row>
    <row r="282" spans="1:79">
      <c r="A282" s="3">
        <v>44179</v>
      </c>
      <c r="B282" s="22">
        <v>44179</v>
      </c>
      <c r="C282" s="10">
        <v>194619</v>
      </c>
      <c r="D282">
        <f>IFERROR(C282-C281,"")</f>
        <v>1612</v>
      </c>
      <c r="E282" s="10">
        <v>3382</v>
      </c>
      <c r="F282">
        <f>E282-E281</f>
        <v>26</v>
      </c>
      <c r="G282" s="10">
        <v>163334</v>
      </c>
      <c r="H282">
        <f>G282-G281</f>
        <v>1229</v>
      </c>
      <c r="I282">
        <f>+IFERROR(C282-E282-G282,"")</f>
        <v>27903</v>
      </c>
      <c r="J282">
        <f>+IFERROR(I282-I281,"")</f>
        <v>357</v>
      </c>
      <c r="K282">
        <f>+IFERROR(E282/C282,"")</f>
        <v>1.7377542788730802E-2</v>
      </c>
      <c r="L282">
        <f>+IFERROR(G282/C282,"")</f>
        <v>0.83925002183753894</v>
      </c>
      <c r="M282">
        <f>+IFERROR(I282/C282,"")</f>
        <v>0.14337243537373021</v>
      </c>
      <c r="N282" s="22">
        <f>+IFERROR(D282/C282,"")</f>
        <v>8.2828500814411746E-3</v>
      </c>
      <c r="O282">
        <f>+IFERROR(F282/E282,"")</f>
        <v>7.68775872264932E-3</v>
      </c>
      <c r="P282">
        <f>+IFERROR(H282/G282,"")</f>
        <v>7.5244590838404743E-3</v>
      </c>
      <c r="Q282">
        <f>+IFERROR(J282/I282,"")</f>
        <v>1.2794323191054726E-2</v>
      </c>
      <c r="R282" s="22">
        <f>+IFERROR(C282/3.974,"")</f>
        <v>48973.074987418215</v>
      </c>
      <c r="S282" s="22">
        <f>+IFERROR(E282/3.974,"")</f>
        <v>851.03170608958226</v>
      </c>
      <c r="T282" s="22">
        <f>+IFERROR(G282/3.974,"")</f>
        <v>41100.654252642169</v>
      </c>
      <c r="U282" s="22">
        <f>+IFERROR(I282/3.974,"")</f>
        <v>7021.3890286864616</v>
      </c>
      <c r="V282" s="10">
        <v>1072669</v>
      </c>
      <c r="W282">
        <f>V282-V281</f>
        <v>9570</v>
      </c>
      <c r="X282" s="22">
        <f>IFERROR(W282-W281,0)</f>
        <v>-2462</v>
      </c>
      <c r="Y282" s="35">
        <f>IFERROR(V282/3.974,0)</f>
        <v>269921.74131857068</v>
      </c>
      <c r="Z282" s="10">
        <v>874500</v>
      </c>
      <c r="AA282" s="22">
        <f>Z282-Z281</f>
        <v>7958</v>
      </c>
      <c r="AB282" s="28">
        <f>IFERROR(Z282/V282,0)</f>
        <v>0.81525615077903812</v>
      </c>
      <c r="AC282" s="31">
        <f>IFERROR(AA282-AA281,0)</f>
        <v>-1652</v>
      </c>
      <c r="AD282">
        <f>V282-Z282</f>
        <v>198169</v>
      </c>
      <c r="AE282">
        <f>AD282-AD281</f>
        <v>1612</v>
      </c>
      <c r="AF282" s="28">
        <f>IFERROR(AD282/V282,0)</f>
        <v>0.18474384922096193</v>
      </c>
      <c r="AG282" s="31">
        <f>IFERROR(AE282-AE281,0)</f>
        <v>-810</v>
      </c>
      <c r="AH282" s="35">
        <f>IFERROR(AE282/W282,0)</f>
        <v>0.16844305120167188</v>
      </c>
      <c r="AI282" s="35">
        <f>IFERROR(AD282/3.974,0)</f>
        <v>49866.381479617514</v>
      </c>
      <c r="AJ282" s="10">
        <v>25730</v>
      </c>
      <c r="AK282" s="22">
        <f>AJ282-AJ281</f>
        <v>338</v>
      </c>
      <c r="AL282" s="22">
        <f>IFERROR(AJ282/AJ281,0)-1</f>
        <v>1.3311279143037202E-2</v>
      </c>
      <c r="AM282" s="35">
        <f>IFERROR(AJ282/3.974,0)</f>
        <v>6474.5848012078504</v>
      </c>
      <c r="AN282" s="35">
        <f>IFERROR(AJ282/C282," ")</f>
        <v>0.13220703014608029</v>
      </c>
      <c r="AO282" s="10">
        <v>738</v>
      </c>
      <c r="AP282">
        <f>AO282-AO281</f>
        <v>16</v>
      </c>
      <c r="AQ282">
        <f>IFERROR(AO282/AO281,0)-1</f>
        <v>2.2160664819944609E-2</v>
      </c>
      <c r="AR282" s="35">
        <f>IFERROR(AO282/3.974,0)</f>
        <v>185.70709612481127</v>
      </c>
      <c r="AS282" s="10">
        <v>1250</v>
      </c>
      <c r="AT282" s="22">
        <f>AS282-AS281</f>
        <v>6</v>
      </c>
      <c r="AU282" s="22">
        <f>IFERROR(AS282/AS281,0)-1</f>
        <v>4.8231511254019921E-3</v>
      </c>
      <c r="AV282" s="35">
        <f>IFERROR(AS282/3.974,0)</f>
        <v>314.54453950679414</v>
      </c>
      <c r="AW282" s="51">
        <f>IFERROR(AS282/C282," ")</f>
        <v>6.4228055842440873E-3</v>
      </c>
      <c r="AX282" s="10">
        <v>185</v>
      </c>
      <c r="AY282">
        <f>AX282-AX281</f>
        <v>-3</v>
      </c>
      <c r="AZ282" s="22">
        <f>IFERROR(AX282/AX281,0)-1</f>
        <v>-1.5957446808510634E-2</v>
      </c>
      <c r="BA282" s="35">
        <f>IFERROR(AX282/3.974,0)</f>
        <v>46.55259184700553</v>
      </c>
      <c r="BB282" s="51">
        <f>IFERROR(AX282/C282," ")</f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>IFERROR(BC282-BC281,0)</f>
        <v>357</v>
      </c>
      <c r="BE282" s="51">
        <f>IFERROR(BC282/BC281,0)-1</f>
        <v>1.2960139403180193E-2</v>
      </c>
      <c r="BF282" s="35">
        <f>IFERROR(BC282/3.974,0)</f>
        <v>7021.3890286864616</v>
      </c>
      <c r="BG282" s="35">
        <f>IFERROR(BC282/C282," ")</f>
        <v>0.14337243537373021</v>
      </c>
      <c r="BH282" s="45">
        <v>33779</v>
      </c>
      <c r="BI282" s="48">
        <f>IFERROR((BH282-BH281), 0)</f>
        <v>264</v>
      </c>
      <c r="BJ282" s="14">
        <v>77990</v>
      </c>
      <c r="BK282" s="48">
        <f>IFERROR((BJ282-BJ281),0)</f>
        <v>617</v>
      </c>
      <c r="BL282" s="14">
        <v>56766</v>
      </c>
      <c r="BM282" s="48">
        <f>IFERROR((BL282-BL281),0)</f>
        <v>486</v>
      </c>
      <c r="BN282" s="14">
        <v>21707</v>
      </c>
      <c r="BO282" s="48">
        <f>IFERROR((BN282-BN281),0)</f>
        <v>214</v>
      </c>
      <c r="BP282" s="14">
        <v>4377</v>
      </c>
      <c r="BQ282" s="48">
        <f>IFERROR((BP282-BP281),0)</f>
        <v>31</v>
      </c>
      <c r="BR282" s="16">
        <v>24</v>
      </c>
      <c r="BS282" s="24">
        <f>IFERROR((BR282-BR281),0)</f>
        <v>0</v>
      </c>
      <c r="BT282" s="16">
        <v>161</v>
      </c>
      <c r="BU282" s="24">
        <f>IFERROR((BT282-BT281),0)</f>
        <v>1</v>
      </c>
      <c r="BV282" s="16">
        <v>673</v>
      </c>
      <c r="BW282" s="24">
        <f>IFERROR((BV282-BV281),0)</f>
        <v>5</v>
      </c>
      <c r="BX282" s="16">
        <v>1653</v>
      </c>
      <c r="BY282" s="24">
        <f>IFERROR((BX282-BX281),0)</f>
        <v>13</v>
      </c>
      <c r="BZ282" s="21">
        <v>871</v>
      </c>
      <c r="CA282" s="27">
        <f>IFERROR((BZ282-BZ281),0)</f>
        <v>7</v>
      </c>
    </row>
    <row r="283" spans="1:79">
      <c r="A283" s="3">
        <v>44180</v>
      </c>
      <c r="B283" s="22">
        <v>44180</v>
      </c>
      <c r="C283" s="10">
        <v>196987</v>
      </c>
      <c r="D283">
        <f>IFERROR(C283-C282,"")</f>
        <v>2368</v>
      </c>
      <c r="E283" s="10">
        <v>3411</v>
      </c>
      <c r="F283">
        <f>E283-E282</f>
        <v>29</v>
      </c>
      <c r="G283" s="10">
        <v>164855</v>
      </c>
      <c r="H283">
        <f>G283-G282</f>
        <v>1521</v>
      </c>
      <c r="I283">
        <f>+IFERROR(C283-E283-G283,"")</f>
        <v>28721</v>
      </c>
      <c r="J283">
        <f>+IFERROR(I283-I282,"")</f>
        <v>818</v>
      </c>
      <c r="K283">
        <f>+IFERROR(E283/C283,"")</f>
        <v>1.7315863483377075E-2</v>
      </c>
      <c r="L283">
        <f>+IFERROR(G283/C283,"")</f>
        <v>0.83688263692527931</v>
      </c>
      <c r="M283">
        <f>+IFERROR(I283/C283,"")</f>
        <v>0.14580149959134359</v>
      </c>
      <c r="N283" s="22">
        <f>+IFERROR(D283/C283,"")</f>
        <v>1.2021097838943687E-2</v>
      </c>
      <c r="O283">
        <f>+IFERROR(F283/E283,"")</f>
        <v>8.5019055995309289E-3</v>
      </c>
      <c r="P283">
        <f>+IFERROR(H283/G283,"")</f>
        <v>9.2262897697977016E-3</v>
      </c>
      <c r="Q283">
        <f>+IFERROR(J283/I283,"")</f>
        <v>2.8480902475540547E-2</v>
      </c>
      <c r="R283" s="22">
        <f>+IFERROR(C283/3.974,"")</f>
        <v>49568.948163059889</v>
      </c>
      <c r="S283" s="22">
        <f>+IFERROR(E283/3.974,"")</f>
        <v>858.32913940613992</v>
      </c>
      <c r="T283" s="22">
        <f>+IFERROR(G283/3.974,"")</f>
        <v>41483.392048314039</v>
      </c>
      <c r="U283" s="22">
        <f>+IFERROR(I283/3.974,"")</f>
        <v>7227.2269753397077</v>
      </c>
      <c r="V283" s="10">
        <v>1086093</v>
      </c>
      <c r="W283">
        <f>V283-V282</f>
        <v>13424</v>
      </c>
      <c r="X283" s="22">
        <f>IFERROR(W283-W282,0)</f>
        <v>3854</v>
      </c>
      <c r="Y283" s="35">
        <f>IFERROR(V283/3.974,0)</f>
        <v>273299.69803724205</v>
      </c>
      <c r="Z283" s="10">
        <v>885556</v>
      </c>
      <c r="AA283" s="22">
        <f>Z283-Z282</f>
        <v>11056</v>
      </c>
      <c r="AB283" s="28">
        <f>IFERROR(Z283/V283,0)</f>
        <v>0.81535927402165376</v>
      </c>
      <c r="AC283" s="31">
        <f>IFERROR(AA283-AA282,0)</f>
        <v>3098</v>
      </c>
      <c r="AD283">
        <f>V283-Z283</f>
        <v>200537</v>
      </c>
      <c r="AE283">
        <f>AD283-AD282</f>
        <v>2368</v>
      </c>
      <c r="AF283" s="28">
        <f>IFERROR(AD283/V283,0)</f>
        <v>0.18464072597834624</v>
      </c>
      <c r="AG283" s="31">
        <f>IFERROR(AE283-AE282,0)</f>
        <v>756</v>
      </c>
      <c r="AH283" s="35">
        <f>IFERROR(AE283/W283,0)</f>
        <v>0.17640047675804529</v>
      </c>
      <c r="AI283" s="35">
        <f>IFERROR(AD283/3.974,0)</f>
        <v>50462.254655259181</v>
      </c>
      <c r="AJ283" s="10">
        <v>26489</v>
      </c>
      <c r="AK283" s="22">
        <f>AJ283-AJ282</f>
        <v>759</v>
      </c>
      <c r="AL283" s="22">
        <f>IFERROR(AJ283/AJ282,0)-1</f>
        <v>2.9498639720171083E-2</v>
      </c>
      <c r="AM283" s="35">
        <f>IFERROR(AJ283/3.974,0)</f>
        <v>6665.5762455963759</v>
      </c>
      <c r="AN283" s="35">
        <f>IFERROR(AJ283/C283," ")</f>
        <v>0.1344708026417987</v>
      </c>
      <c r="AO283" s="10">
        <v>716</v>
      </c>
      <c r="AP283">
        <f>AO283-AO282</f>
        <v>-22</v>
      </c>
      <c r="AQ283">
        <f>IFERROR(AO283/AO282,0)-1</f>
        <v>-2.9810298102981081E-2</v>
      </c>
      <c r="AR283" s="35">
        <f>IFERROR(AO283/3.974,0)</f>
        <v>180.17111222949168</v>
      </c>
      <c r="AS283" s="10">
        <v>1319</v>
      </c>
      <c r="AT283" s="22">
        <f>AS283-AS282</f>
        <v>69</v>
      </c>
      <c r="AU283" s="22">
        <f>IFERROR(AS283/AS282,0)-1</f>
        <v>5.5199999999999916E-2</v>
      </c>
      <c r="AV283" s="35">
        <f>IFERROR(AS283/3.974,0)</f>
        <v>331.90739808756916</v>
      </c>
      <c r="AW283" s="51">
        <f>IFERROR(AS283/C283," ")</f>
        <v>6.6958733317427042E-3</v>
      </c>
      <c r="AX283" s="10">
        <v>197</v>
      </c>
      <c r="AY283">
        <f>AX283-AX282</f>
        <v>12</v>
      </c>
      <c r="AZ283" s="22">
        <f>IFERROR(AX283/AX282,0)-1</f>
        <v>6.4864864864864868E-2</v>
      </c>
      <c r="BA283" s="35">
        <f>IFERROR(AX283/3.974,0)</f>
        <v>49.572219426270756</v>
      </c>
      <c r="BB283" s="51">
        <f>IFERROR(AX283/C283," ")</f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>IFERROR(BC283-BC282,0)</f>
        <v>818</v>
      </c>
      <c r="BE283" s="51">
        <f>IFERROR(BC283/BC282,0)-1</f>
        <v>2.9315844174461425E-2</v>
      </c>
      <c r="BF283" s="35">
        <f>IFERROR(BC283/3.974,0)</f>
        <v>7227.2269753397077</v>
      </c>
      <c r="BG283" s="35">
        <f>IFERROR(BC283/C283," ")</f>
        <v>0.14580149959134359</v>
      </c>
      <c r="BH283" s="45">
        <v>34154</v>
      </c>
      <c r="BI283" s="48">
        <f>IFERROR((BH283-BH282), 0)</f>
        <v>375</v>
      </c>
      <c r="BJ283" s="14">
        <v>78982</v>
      </c>
      <c r="BK283" s="48">
        <f>IFERROR((BJ283-BJ282),0)</f>
        <v>992</v>
      </c>
      <c r="BL283" s="14">
        <v>57438</v>
      </c>
      <c r="BM283" s="48">
        <f>IFERROR((BL283-BL282),0)</f>
        <v>672</v>
      </c>
      <c r="BN283" s="14">
        <v>21993</v>
      </c>
      <c r="BO283" s="48">
        <f>IFERROR((BN283-BN282),0)</f>
        <v>286</v>
      </c>
      <c r="BP283" s="14">
        <v>4420</v>
      </c>
      <c r="BQ283" s="48">
        <f>IFERROR((BP283-BP282),0)</f>
        <v>43</v>
      </c>
      <c r="BR283" s="16">
        <v>24</v>
      </c>
      <c r="BS283" s="24">
        <f>IFERROR((BR283-BR282),0)</f>
        <v>0</v>
      </c>
      <c r="BT283" s="16">
        <v>163</v>
      </c>
      <c r="BU283" s="24">
        <f>IFERROR((BT283-BT282),0)</f>
        <v>2</v>
      </c>
      <c r="BV283" s="16">
        <v>680</v>
      </c>
      <c r="BW283" s="24">
        <f>IFERROR((BV283-BV282),0)</f>
        <v>7</v>
      </c>
      <c r="BX283" s="16">
        <v>1669</v>
      </c>
      <c r="BY283" s="24">
        <f>IFERROR((BX283-BX282),0)</f>
        <v>16</v>
      </c>
      <c r="BZ283" s="21">
        <v>875</v>
      </c>
      <c r="CA283" s="27">
        <f>IFERROR((BZ283-BZ282),0)</f>
        <v>4</v>
      </c>
    </row>
    <row r="284" spans="1:79">
      <c r="A284" s="3">
        <v>44181</v>
      </c>
      <c r="B284" s="22">
        <v>44181</v>
      </c>
      <c r="C284" s="10">
        <v>199947</v>
      </c>
      <c r="D284">
        <f>IFERROR(C284-C283,"")</f>
        <v>2960</v>
      </c>
      <c r="E284" s="10">
        <v>3439</v>
      </c>
      <c r="F284">
        <f>E284-E283</f>
        <v>28</v>
      </c>
      <c r="G284" s="10">
        <v>166600</v>
      </c>
      <c r="H284">
        <f>G284-G283</f>
        <v>1745</v>
      </c>
      <c r="I284">
        <f>+IFERROR(C284-E284-G284,"")</f>
        <v>29908</v>
      </c>
      <c r="J284">
        <f>+IFERROR(I284-I283,"")</f>
        <v>1187</v>
      </c>
      <c r="K284">
        <f>+IFERROR(E284/C284,"")</f>
        <v>1.7199557882838952E-2</v>
      </c>
      <c r="L284">
        <f>+IFERROR(G284/C284,"")</f>
        <v>0.83322080351293093</v>
      </c>
      <c r="M284">
        <f>+IFERROR(I284/C284,"")</f>
        <v>0.14957963860423013</v>
      </c>
      <c r="N284" s="22">
        <f>+IFERROR(D284/C284,"")</f>
        <v>1.4803923039605496E-2</v>
      </c>
      <c r="O284">
        <f>+IFERROR(F284/E284,"")</f>
        <v>8.1419017156150048E-3</v>
      </c>
      <c r="P284">
        <f>+IFERROR(H284/G284,"")</f>
        <v>1.0474189675870348E-2</v>
      </c>
      <c r="Q284">
        <f>+IFERROR(J284/I284,"")</f>
        <v>3.9688377691587534E-2</v>
      </c>
      <c r="R284" s="22">
        <f>+IFERROR(C284/3.974,"")</f>
        <v>50313.789632611974</v>
      </c>
      <c r="S284" s="22">
        <f>+IFERROR(E284/3.974,"")</f>
        <v>865.37493709109208</v>
      </c>
      <c r="T284" s="22">
        <f>+IFERROR(G284/3.974,"")</f>
        <v>41922.496225465526</v>
      </c>
      <c r="U284" s="22">
        <f>+IFERROR(I284/3.974,"")</f>
        <v>7525.9184700553596</v>
      </c>
      <c r="V284" s="10">
        <v>1100074</v>
      </c>
      <c r="W284">
        <f>V284-V283</f>
        <v>13981</v>
      </c>
      <c r="X284" s="22">
        <f>IFERROR(W284-W283,0)</f>
        <v>557</v>
      </c>
      <c r="Y284" s="35">
        <f>IFERROR(V284/3.974,0)</f>
        <v>276817.81580271764</v>
      </c>
      <c r="Z284" s="10">
        <v>896577</v>
      </c>
      <c r="AA284" s="22">
        <f>Z284-Z283</f>
        <v>11021</v>
      </c>
      <c r="AB284" s="28">
        <f>IFERROR(Z284/V284,0)</f>
        <v>0.81501517170663063</v>
      </c>
      <c r="AC284" s="31">
        <f>IFERROR(AA284-AA283,0)</f>
        <v>-35</v>
      </c>
      <c r="AD284">
        <f>V284-Z284</f>
        <v>203497</v>
      </c>
      <c r="AE284">
        <f>AD284-AD283</f>
        <v>2960</v>
      </c>
      <c r="AF284" s="28">
        <f>IFERROR(AD284/V284,0)</f>
        <v>0.18498482829336935</v>
      </c>
      <c r="AG284" s="31">
        <f>IFERROR(AE284-AE283,0)</f>
        <v>592</v>
      </c>
      <c r="AH284" s="35">
        <f>IFERROR(AE284/W284,0)</f>
        <v>0.21171590015020386</v>
      </c>
      <c r="AI284" s="35">
        <f>IFERROR(AD284/3.974,0)</f>
        <v>51207.096124811273</v>
      </c>
      <c r="AJ284" s="10">
        <v>27657</v>
      </c>
      <c r="AK284" s="22">
        <f>AJ284-AJ283</f>
        <v>1168</v>
      </c>
      <c r="AL284" s="22">
        <f>IFERROR(AJ284/AJ283,0)-1</f>
        <v>4.4093774774434769E-2</v>
      </c>
      <c r="AM284" s="35">
        <f>IFERROR(AJ284/3.974,0)</f>
        <v>6959.4866633115244</v>
      </c>
      <c r="AN284" s="35">
        <f>IFERROR(AJ284/C284," ")</f>
        <v>0.13832165523863824</v>
      </c>
      <c r="AO284" s="10">
        <v>698</v>
      </c>
      <c r="AP284">
        <f>AO284-AO283</f>
        <v>-18</v>
      </c>
      <c r="AQ284">
        <f>IFERROR(AO284/AO283,0)-1</f>
        <v>-2.5139664804469275E-2</v>
      </c>
      <c r="AR284" s="35">
        <f>IFERROR(AO284/3.974,0)</f>
        <v>175.64167086059385</v>
      </c>
      <c r="AS284" s="10">
        <v>1370</v>
      </c>
      <c r="AT284" s="22">
        <f>AS284-AS283</f>
        <v>51</v>
      </c>
      <c r="AU284" s="22">
        <f>IFERROR(AS284/AS283,0)-1</f>
        <v>3.8665655799848375E-2</v>
      </c>
      <c r="AV284" s="35">
        <f>IFERROR(AS284/3.974,0)</f>
        <v>344.74081529944641</v>
      </c>
      <c r="AW284" s="51">
        <f>IFERROR(AS284/C284," ")</f>
        <v>6.8518157311687599E-3</v>
      </c>
      <c r="AX284" s="10">
        <v>183</v>
      </c>
      <c r="AY284">
        <f>AX284-AX283</f>
        <v>-14</v>
      </c>
      <c r="AZ284" s="22">
        <f>IFERROR(AX284/AX283,0)-1</f>
        <v>-7.1065989847715727E-2</v>
      </c>
      <c r="BA284" s="35">
        <f>IFERROR(AX284/3.974,0)</f>
        <v>46.04932058379466</v>
      </c>
      <c r="BB284" s="51">
        <f>IFERROR(AX284/C284," ")</f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>IFERROR(BC284-BC283,0)</f>
        <v>1187</v>
      </c>
      <c r="BE284" s="51">
        <f>IFERROR(BC284/BC283,0)-1</f>
        <v>4.1328644545802762E-2</v>
      </c>
      <c r="BF284" s="35">
        <f>IFERROR(BC284/3.974,0)</f>
        <v>7525.9184700553596</v>
      </c>
      <c r="BG284" s="35">
        <f>IFERROR(BC284/C284," ")</f>
        <v>0.14957963860423013</v>
      </c>
      <c r="BH284" s="45">
        <v>34591</v>
      </c>
      <c r="BI284" s="48">
        <f>IFERROR((BH284-BH283), 0)</f>
        <v>437</v>
      </c>
      <c r="BJ284" s="14">
        <v>80194</v>
      </c>
      <c r="BK284" s="48">
        <f>IFERROR((BJ284-BJ283),0)</f>
        <v>1212</v>
      </c>
      <c r="BL284" s="14">
        <v>58348</v>
      </c>
      <c r="BM284" s="48">
        <f>IFERROR((BL284-BL283),0)</f>
        <v>910</v>
      </c>
      <c r="BN284" s="14">
        <v>22341</v>
      </c>
      <c r="BO284" s="48">
        <f>IFERROR((BN284-BN283),0)</f>
        <v>348</v>
      </c>
      <c r="BP284" s="14">
        <v>4473</v>
      </c>
      <c r="BQ284" s="48">
        <f>IFERROR((BP284-BP283),0)</f>
        <v>53</v>
      </c>
      <c r="BR284" s="16">
        <v>24</v>
      </c>
      <c r="BS284" s="24">
        <f>IFERROR((BR284-BR283),0)</f>
        <v>0</v>
      </c>
      <c r="BT284" s="16">
        <v>167</v>
      </c>
      <c r="BU284" s="24">
        <f>IFERROR((BT284-BT283),0)</f>
        <v>4</v>
      </c>
      <c r="BV284" s="16">
        <v>685</v>
      </c>
      <c r="BW284" s="24">
        <f>IFERROR((BV284-BV283),0)</f>
        <v>5</v>
      </c>
      <c r="BX284" s="16">
        <v>1684</v>
      </c>
      <c r="BY284" s="24">
        <f>IFERROR((BX284-BX283),0)</f>
        <v>15</v>
      </c>
      <c r="BZ284" s="21">
        <v>879</v>
      </c>
      <c r="CA284" s="27">
        <f>IFERROR((BZ284-BZ283),0)</f>
        <v>4</v>
      </c>
    </row>
    <row r="285" spans="1:79">
      <c r="A285" s="3">
        <v>44182</v>
      </c>
      <c r="B285" s="22">
        <v>44182</v>
      </c>
      <c r="C285" s="10">
        <v>203296</v>
      </c>
      <c r="D285">
        <f>IFERROR(C285-C284,"")</f>
        <v>3349</v>
      </c>
      <c r="E285" s="10">
        <v>3481</v>
      </c>
      <c r="F285">
        <f>E285-E284</f>
        <v>42</v>
      </c>
      <c r="G285" s="10">
        <v>168238</v>
      </c>
      <c r="H285">
        <f>G285-G284</f>
        <v>1638</v>
      </c>
      <c r="I285">
        <f>+IFERROR(C285-E285-G285,"")</f>
        <v>31577</v>
      </c>
      <c r="J285">
        <f>+IFERROR(I285-I284,"")</f>
        <v>1669</v>
      </c>
      <c r="K285">
        <f>+IFERROR(E285/C285,"")</f>
        <v>1.7122815992444515E-2</v>
      </c>
      <c r="L285">
        <f>+IFERROR(G285/C285,"")</f>
        <v>0.82755194396348186</v>
      </c>
      <c r="M285">
        <f>+IFERROR(I285/C285,"")</f>
        <v>0.15532524004407366</v>
      </c>
      <c r="N285" s="22">
        <f>+IFERROR(D285/C285,"")</f>
        <v>1.6473516448921768E-2</v>
      </c>
      <c r="O285">
        <f>+IFERROR(F285/E285,"")</f>
        <v>1.2065498419994254E-2</v>
      </c>
      <c r="P285">
        <f>+IFERROR(H285/G285,"")</f>
        <v>9.7362070400266298E-3</v>
      </c>
      <c r="Q285">
        <f>+IFERROR(J285/I285,"")</f>
        <v>5.2854926053773316E-2</v>
      </c>
      <c r="R285" s="22">
        <f>+IFERROR(C285/3.974,"")</f>
        <v>51156.517362858576</v>
      </c>
      <c r="S285" s="22">
        <f>+IFERROR(E285/3.974,"")</f>
        <v>875.94363361852038</v>
      </c>
      <c r="T285" s="22">
        <f>+IFERROR(G285/3.974,"")</f>
        <v>42334.675390035227</v>
      </c>
      <c r="U285" s="22">
        <f>+IFERROR(I285/3.974,"")</f>
        <v>7945.8983392048312</v>
      </c>
      <c r="V285" s="10">
        <v>1116236</v>
      </c>
      <c r="W285">
        <f>V285-V284</f>
        <v>16162</v>
      </c>
      <c r="X285" s="22">
        <f>IFERROR(W285-W284,0)</f>
        <v>2181</v>
      </c>
      <c r="Y285" s="35">
        <f>IFERROR(V285/3.974,0)</f>
        <v>280884.75088072469</v>
      </c>
      <c r="Z285" s="10">
        <v>909391</v>
      </c>
      <c r="AA285" s="22">
        <f>Z285-Z284</f>
        <v>12814</v>
      </c>
      <c r="AB285" s="28">
        <f>IFERROR(Z285/V285,0)</f>
        <v>0.8146942044513884</v>
      </c>
      <c r="AC285" s="31">
        <f>IFERROR(AA285-AA284,0)</f>
        <v>1793</v>
      </c>
      <c r="AD285">
        <f>V285-Z285</f>
        <v>206845</v>
      </c>
      <c r="AE285">
        <f>AD285-AD284</f>
        <v>3348</v>
      </c>
      <c r="AF285" s="28">
        <f>IFERROR(AD285/V285,0)</f>
        <v>0.1853057955486116</v>
      </c>
      <c r="AG285" s="31">
        <f>IFERROR(AE285-AE284,0)</f>
        <v>388</v>
      </c>
      <c r="AH285" s="35">
        <f>IFERROR(AE285/W285,0)</f>
        <v>0.20715258012622201</v>
      </c>
      <c r="AI285" s="35">
        <f>IFERROR(AD285/3.974,0)</f>
        <v>52049.572219426271</v>
      </c>
      <c r="AJ285" s="10">
        <v>29269</v>
      </c>
      <c r="AK285" s="22">
        <f>AJ285-AJ284</f>
        <v>1612</v>
      </c>
      <c r="AL285" s="22">
        <f>IFERROR(AJ285/AJ284,0)-1</f>
        <v>5.8285425028021809E-2</v>
      </c>
      <c r="AM285" s="35">
        <f>IFERROR(AJ285/3.974,0)</f>
        <v>7365.1233014594864</v>
      </c>
      <c r="AN285" s="35">
        <f>IFERROR(AJ285/C285," ")</f>
        <v>0.14397233590429717</v>
      </c>
      <c r="AO285" s="10">
        <v>744</v>
      </c>
      <c r="AP285">
        <f>AO285-AO284</f>
        <v>46</v>
      </c>
      <c r="AQ285">
        <f>IFERROR(AO285/AO284,0)-1</f>
        <v>6.5902578796561695E-2</v>
      </c>
      <c r="AR285" s="35">
        <f>IFERROR(AO285/3.974,0)</f>
        <v>187.21690991444387</v>
      </c>
      <c r="AS285" s="10">
        <v>1390</v>
      </c>
      <c r="AT285" s="22">
        <f>AS285-AS284</f>
        <v>20</v>
      </c>
      <c r="AU285" s="22">
        <f>IFERROR(AS285/AS284,0)-1</f>
        <v>1.4598540145985384E-2</v>
      </c>
      <c r="AV285" s="35">
        <f>IFERROR(AS285/3.974,0)</f>
        <v>349.77352793155507</v>
      </c>
      <c r="AW285" s="51">
        <f>IFERROR(AS285/C285," ")</f>
        <v>6.8373209507319377E-3</v>
      </c>
      <c r="AX285" s="10">
        <v>173</v>
      </c>
      <c r="AY285">
        <f>AX285-AX284</f>
        <v>-10</v>
      </c>
      <c r="AZ285" s="22">
        <f>IFERROR(AX285/AX284,0)-1</f>
        <v>-5.4644808743169349E-2</v>
      </c>
      <c r="BA285" s="35">
        <f>IFERROR(AX285/3.974,0)</f>
        <v>43.532964267740311</v>
      </c>
      <c r="BB285" s="51">
        <f>IFERROR(AX285/C285," ")</f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>IFERROR(BC285-BC284,0)</f>
        <v>1668</v>
      </c>
      <c r="BE285" s="51">
        <f>IFERROR(BC285/BC284,0)-1</f>
        <v>5.5771031162230811E-2</v>
      </c>
      <c r="BF285" s="35">
        <f>IFERROR(BC285/3.974,0)</f>
        <v>7945.6467035732258</v>
      </c>
      <c r="BG285" s="35">
        <f>IFERROR(BC285/C285," ")</f>
        <v>0.1553203211081379</v>
      </c>
      <c r="BH285" s="45">
        <v>35108</v>
      </c>
      <c r="BI285" s="48">
        <f>IFERROR((BH285-BH284), 0)</f>
        <v>517</v>
      </c>
      <c r="BJ285" s="14">
        <v>81547</v>
      </c>
      <c r="BK285" s="48">
        <f>IFERROR((BJ285-BJ284),0)</f>
        <v>1353</v>
      </c>
      <c r="BL285" s="14">
        <v>59377</v>
      </c>
      <c r="BM285" s="48">
        <f>IFERROR((BL285-BL284),0)</f>
        <v>1029</v>
      </c>
      <c r="BN285" s="14">
        <v>22729</v>
      </c>
      <c r="BO285" s="48">
        <f>IFERROR((BN285-BN284),0)</f>
        <v>388</v>
      </c>
      <c r="BP285" s="14">
        <v>4534</v>
      </c>
      <c r="BQ285" s="48">
        <f>IFERROR((BP285-BP284),0)</f>
        <v>61</v>
      </c>
      <c r="BR285" s="16">
        <v>24</v>
      </c>
      <c r="BS285" s="24">
        <f>IFERROR((BR285-BR284),0)</f>
        <v>0</v>
      </c>
      <c r="BT285" s="16">
        <v>169</v>
      </c>
      <c r="BU285" s="24">
        <f>IFERROR((BT285-BT284),0)</f>
        <v>2</v>
      </c>
      <c r="BV285" s="16">
        <v>689</v>
      </c>
      <c r="BW285" s="24">
        <f>IFERROR((BV285-BV284),0)</f>
        <v>4</v>
      </c>
      <c r="BX285" s="16">
        <v>1708</v>
      </c>
      <c r="BY285" s="24">
        <f>IFERROR((BX285-BX284),0)</f>
        <v>24</v>
      </c>
      <c r="BZ285" s="21">
        <v>891</v>
      </c>
      <c r="CA285" s="27">
        <f>IFERROR((BZ285-BZ284),0)</f>
        <v>12</v>
      </c>
    </row>
    <row r="286" spans="1:79">
      <c r="A286" s="3">
        <v>44183</v>
      </c>
      <c r="B286" s="22">
        <v>44183</v>
      </c>
      <c r="C286" s="10">
        <v>206310</v>
      </c>
      <c r="D286">
        <f>IFERROR(C286-C285,"")</f>
        <v>3014</v>
      </c>
      <c r="E286" s="10">
        <v>3504</v>
      </c>
      <c r="F286">
        <f>E286-E285</f>
        <v>23</v>
      </c>
      <c r="G286" s="10">
        <v>170170</v>
      </c>
      <c r="H286">
        <f>G286-G285</f>
        <v>1932</v>
      </c>
      <c r="I286">
        <f>+IFERROR(C286-E286-G286,"")</f>
        <v>32636</v>
      </c>
      <c r="J286">
        <f>+IFERROR(I286-I285,"")</f>
        <v>1059</v>
      </c>
      <c r="K286">
        <f>+IFERROR(E286/C286,"")</f>
        <v>1.6984150065435511E-2</v>
      </c>
      <c r="L286">
        <f>+IFERROR(G286/C286,"")</f>
        <v>0.82482671707624444</v>
      </c>
      <c r="M286">
        <f>+IFERROR(I286/C286,"")</f>
        <v>0.15818913285832001</v>
      </c>
      <c r="N286" s="22">
        <f>+IFERROR(D286/C286,"")</f>
        <v>1.4609083418157143E-2</v>
      </c>
      <c r="O286">
        <f>+IFERROR(F286/E286,"")</f>
        <v>6.563926940639269E-3</v>
      </c>
      <c r="P286">
        <f>+IFERROR(H286/G286,"")</f>
        <v>1.1353352529823118E-2</v>
      </c>
      <c r="Q286">
        <f>+IFERROR(J286/I286,"")</f>
        <v>3.2448829513420763E-2</v>
      </c>
      <c r="R286" s="22">
        <f>+IFERROR(C286/3.974,"")</f>
        <v>51914.947156517359</v>
      </c>
      <c r="S286" s="22">
        <f>+IFERROR(E286/3.974,"")</f>
        <v>881.73125314544541</v>
      </c>
      <c r="T286" s="22">
        <f>+IFERROR(G286/3.974,"")</f>
        <v>42820.835430296931</v>
      </c>
      <c r="U286" s="22">
        <f>+IFERROR(I286/3.974,"")</f>
        <v>8212.3804730749871</v>
      </c>
      <c r="V286" s="10">
        <v>1132499</v>
      </c>
      <c r="W286">
        <f>V286-V285</f>
        <v>16263</v>
      </c>
      <c r="X286" s="22">
        <f>IFERROR(W286-W285,0)</f>
        <v>101</v>
      </c>
      <c r="Y286" s="35">
        <f>IFERROR(V286/3.974,0)</f>
        <v>284977.10115752387</v>
      </c>
      <c r="Z286" s="10">
        <v>922639</v>
      </c>
      <c r="AA286" s="22">
        <f>Z286-Z285</f>
        <v>13248</v>
      </c>
      <c r="AB286" s="28">
        <f>IFERROR(Z286/V286,0)</f>
        <v>0.81469299310639565</v>
      </c>
      <c r="AC286" s="31">
        <f>IFERROR(AA286-AA285,0)</f>
        <v>434</v>
      </c>
      <c r="AD286">
        <f>V286-Z286</f>
        <v>209860</v>
      </c>
      <c r="AE286">
        <f>AD286-AD285</f>
        <v>3015</v>
      </c>
      <c r="AF286" s="28">
        <f>IFERROR(AD286/V286,0)</f>
        <v>0.18530700689360433</v>
      </c>
      <c r="AG286" s="31">
        <f>IFERROR(AE286-AE285,0)</f>
        <v>-333</v>
      </c>
      <c r="AH286" s="35">
        <f>IFERROR(AE286/W286,0)</f>
        <v>0.1853901494189264</v>
      </c>
      <c r="AI286" s="35">
        <f>IFERROR(AD286/3.974,0)</f>
        <v>52808.253648716658</v>
      </c>
      <c r="AJ286" s="10">
        <v>30269</v>
      </c>
      <c r="AK286" s="22">
        <f>AJ286-AJ285</f>
        <v>1000</v>
      </c>
      <c r="AL286" s="22">
        <f>IFERROR(AJ286/AJ285,0)-1</f>
        <v>3.4165840992176122E-2</v>
      </c>
      <c r="AM286" s="35">
        <f>IFERROR(AJ286/3.974,0)</f>
        <v>7616.7589330649216</v>
      </c>
      <c r="AN286" s="35">
        <f>IFERROR(AJ286/C286," ")</f>
        <v>0.14671610682952838</v>
      </c>
      <c r="AO286" s="10">
        <v>695</v>
      </c>
      <c r="AP286">
        <f>AO286-AO285</f>
        <v>-49</v>
      </c>
      <c r="AQ286">
        <f>IFERROR(AO286/AO285,0)-1</f>
        <v>-6.5860215053763493E-2</v>
      </c>
      <c r="AR286" s="35">
        <f>IFERROR(AO286/3.974,0)</f>
        <v>174.88676396577753</v>
      </c>
      <c r="AS286" s="10">
        <v>1490</v>
      </c>
      <c r="AT286" s="22">
        <f>AS286-AS285</f>
        <v>100</v>
      </c>
      <c r="AU286" s="22">
        <f>IFERROR(AS286/AS285,0)-1</f>
        <v>7.1942446043165464E-2</v>
      </c>
      <c r="AV286" s="35">
        <f>IFERROR(AS286/3.974,0)</f>
        <v>374.93709109209863</v>
      </c>
      <c r="AW286" s="51">
        <f>IFERROR(AS286/C286," ")</f>
        <v>7.2221414376423829E-3</v>
      </c>
      <c r="AX286" s="10">
        <v>182</v>
      </c>
      <c r="AY286">
        <f>AX286-AX285</f>
        <v>9</v>
      </c>
      <c r="AZ286" s="22">
        <f>IFERROR(AX286/AX285,0)-1</f>
        <v>5.2023121387283267E-2</v>
      </c>
      <c r="BA286" s="35">
        <f>IFERROR(AX286/3.974,0)</f>
        <v>45.797684952189229</v>
      </c>
      <c r="BB286" s="51">
        <f>IFERROR(AX286/C286," ")</f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>IFERROR(BC286-BC285,0)</f>
        <v>1060</v>
      </c>
      <c r="BE286" s="51">
        <f>IFERROR(BC286/BC285,0)-1</f>
        <v>3.3569799847985804E-2</v>
      </c>
      <c r="BF286" s="35">
        <f>IFERROR(BC286/3.974,0)</f>
        <v>8212.3804730749871</v>
      </c>
      <c r="BG286" s="35">
        <f>IFERROR(BC286/C286," ")</f>
        <v>0.15818913285832001</v>
      </c>
      <c r="BH286" s="45">
        <v>35611</v>
      </c>
      <c r="BI286" s="48">
        <f>IFERROR((BH286-BH285), 0)</f>
        <v>503</v>
      </c>
      <c r="BJ286" s="14">
        <v>82750</v>
      </c>
      <c r="BK286" s="48">
        <f>IFERROR((BJ286-BJ285),0)</f>
        <v>1203</v>
      </c>
      <c r="BL286" s="14">
        <v>60278</v>
      </c>
      <c r="BM286" s="48">
        <f>IFERROR((BL286-BL285),0)</f>
        <v>901</v>
      </c>
      <c r="BN286" s="14">
        <v>23079</v>
      </c>
      <c r="BO286" s="48">
        <f>IFERROR((BN286-BN285),0)</f>
        <v>350</v>
      </c>
      <c r="BP286" s="14">
        <v>4592</v>
      </c>
      <c r="BQ286" s="48">
        <f>IFERROR((BP286-BP285),0)</f>
        <v>58</v>
      </c>
      <c r="BR286" s="16">
        <v>25</v>
      </c>
      <c r="BS286" s="24">
        <f>IFERROR((BR286-BR285),0)</f>
        <v>1</v>
      </c>
      <c r="BT286" s="16">
        <v>171</v>
      </c>
      <c r="BU286" s="24">
        <f>IFERROR((BT286-BT285),0)</f>
        <v>2</v>
      </c>
      <c r="BV286" s="16">
        <v>694</v>
      </c>
      <c r="BW286" s="24">
        <f>IFERROR((BV286-BV285),0)</f>
        <v>5</v>
      </c>
      <c r="BX286" s="16">
        <v>1719</v>
      </c>
      <c r="BY286" s="24">
        <f>IFERROR((BX286-BX285),0)</f>
        <v>11</v>
      </c>
      <c r="BZ286" s="21">
        <v>895</v>
      </c>
      <c r="CA286" s="27">
        <f>IFERROR((BZ286-BZ285),0)</f>
        <v>4</v>
      </c>
    </row>
    <row r="287" spans="1:79">
      <c r="A287" s="3">
        <v>44184</v>
      </c>
      <c r="B287" s="22">
        <v>44184</v>
      </c>
      <c r="C287" s="10">
        <v>209584</v>
      </c>
      <c r="D287">
        <f>IFERROR(C287-C286,"")</f>
        <v>3274</v>
      </c>
      <c r="E287" s="10">
        <v>3527</v>
      </c>
      <c r="F287">
        <f>E287-E286</f>
        <v>23</v>
      </c>
      <c r="G287" s="10">
        <v>171745</v>
      </c>
      <c r="H287">
        <f>G287-G286</f>
        <v>1575</v>
      </c>
      <c r="I287">
        <f>+IFERROR(C287-E287-G287,"")</f>
        <v>34312</v>
      </c>
      <c r="J287">
        <f>+IFERROR(I287-I286,"")</f>
        <v>1676</v>
      </c>
      <c r="K287">
        <f>+IFERROR(E287/C287,"")</f>
        <v>1.6828574700358805E-2</v>
      </c>
      <c r="L287">
        <f>+IFERROR(G287/C287,"")</f>
        <v>0.81945663791129097</v>
      </c>
      <c r="M287">
        <f>+IFERROR(I287/C287,"")</f>
        <v>0.16371478738835027</v>
      </c>
      <c r="N287" s="22">
        <f>+IFERROR(D287/C287,"")</f>
        <v>1.562142148255592E-2</v>
      </c>
      <c r="O287">
        <f>+IFERROR(F287/E287,"")</f>
        <v>6.5211227672242701E-3</v>
      </c>
      <c r="P287">
        <f>+IFERROR(H287/G287,"")</f>
        <v>9.1705726513144487E-3</v>
      </c>
      <c r="Q287">
        <f>+IFERROR(J287/I287,"")</f>
        <v>4.8845884821636744E-2</v>
      </c>
      <c r="R287" s="22">
        <f>+IFERROR(C287/3.974,"")</f>
        <v>52738.802214393552</v>
      </c>
      <c r="S287" s="22">
        <f>+IFERROR(E287/3.974,"")</f>
        <v>887.51887267237032</v>
      </c>
      <c r="T287" s="22">
        <f>+IFERROR(G287/3.974,"")</f>
        <v>43217.161550075485</v>
      </c>
      <c r="U287" s="22">
        <f>+IFERROR(I287/3.974,"")</f>
        <v>8634.1217916456972</v>
      </c>
      <c r="V287" s="10">
        <v>1149983</v>
      </c>
      <c r="W287">
        <f>V287-V286</f>
        <v>17484</v>
      </c>
      <c r="X287" s="22">
        <f>IFERROR(W287-W286,0)</f>
        <v>1221</v>
      </c>
      <c r="Y287" s="35">
        <f>IFERROR(V287/3.974,0)</f>
        <v>289376.69854051335</v>
      </c>
      <c r="Z287" s="10">
        <v>936849</v>
      </c>
      <c r="AA287" s="22">
        <f>Z287-Z286</f>
        <v>14210</v>
      </c>
      <c r="AB287" s="28">
        <f>IFERROR(Z287/V287,0)</f>
        <v>0.81466334719730638</v>
      </c>
      <c r="AC287" s="31">
        <f>IFERROR(AA287-AA286,0)</f>
        <v>962</v>
      </c>
      <c r="AD287">
        <f>V287-Z287</f>
        <v>213134</v>
      </c>
      <c r="AE287">
        <f>AD287-AD286</f>
        <v>3274</v>
      </c>
      <c r="AF287" s="28">
        <f>IFERROR(AD287/V287,0)</f>
        <v>0.1853366528026936</v>
      </c>
      <c r="AG287" s="31">
        <f>IFERROR(AE287-AE286,0)</f>
        <v>259</v>
      </c>
      <c r="AH287" s="35">
        <f>IFERROR(AE287/W287,0)</f>
        <v>0.18725692061313201</v>
      </c>
      <c r="AI287" s="35">
        <f>IFERROR(AD287/3.974,0)</f>
        <v>53632.108706592851</v>
      </c>
      <c r="AJ287" s="10">
        <v>31915</v>
      </c>
      <c r="AK287" s="22">
        <f>AJ287-AJ286</f>
        <v>1646</v>
      </c>
      <c r="AL287" s="22">
        <f>IFERROR(AJ287/AJ286,0)-1</f>
        <v>5.4379067693019367E-2</v>
      </c>
      <c r="AM287" s="35">
        <f>IFERROR(AJ287/3.974,0)</f>
        <v>8030.9511826874677</v>
      </c>
      <c r="AN287" s="35">
        <f>IFERROR(AJ287/C287," ")</f>
        <v>0.15227784563707153</v>
      </c>
      <c r="AO287" s="10">
        <v>682</v>
      </c>
      <c r="AP287">
        <f>AO287-AO286</f>
        <v>-13</v>
      </c>
      <c r="AQ287">
        <f>IFERROR(AO287/AO286,0)-1</f>
        <v>-1.8705035971222972E-2</v>
      </c>
      <c r="AR287" s="35">
        <f>IFERROR(AO287/3.974,0)</f>
        <v>171.61550075490689</v>
      </c>
      <c r="AS287" s="10">
        <v>1533</v>
      </c>
      <c r="AT287" s="22">
        <f>AS287-AS286</f>
        <v>43</v>
      </c>
      <c r="AU287" s="22">
        <f>IFERROR(AS287/AS286,0)-1</f>
        <v>2.88590604026846E-2</v>
      </c>
      <c r="AV287" s="35">
        <f>IFERROR(AS287/3.974,0)</f>
        <v>385.75742325113237</v>
      </c>
      <c r="AW287" s="51">
        <f>IFERROR(AS287/C287," ")</f>
        <v>7.3144896556989079E-3</v>
      </c>
      <c r="AX287" s="10">
        <v>182</v>
      </c>
      <c r="AY287">
        <f>AX287-AX286</f>
        <v>0</v>
      </c>
      <c r="AZ287" s="22">
        <f>IFERROR(AX287/AX286,0)-1</f>
        <v>0</v>
      </c>
      <c r="BA287" s="35">
        <f>IFERROR(AX287/3.974,0)</f>
        <v>45.797684952189229</v>
      </c>
      <c r="BB287" s="51">
        <f>IFERROR(AX287/C287," ")</f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>IFERROR(BC287-BC286,0)</f>
        <v>1676</v>
      </c>
      <c r="BE287" s="51">
        <f>IFERROR(BC287/BC286,0)-1</f>
        <v>5.1354332638803735E-2</v>
      </c>
      <c r="BF287" s="35">
        <f>IFERROR(BC287/3.974,0)</f>
        <v>8634.1217916456972</v>
      </c>
      <c r="BG287" s="35">
        <f>IFERROR(BC287/C287," ")</f>
        <v>0.16371478738835027</v>
      </c>
      <c r="BH287" s="45">
        <v>36130</v>
      </c>
      <c r="BI287" s="48">
        <f>IFERROR((BH287-BH286), 0)</f>
        <v>519</v>
      </c>
      <c r="BJ287" s="14">
        <v>84101</v>
      </c>
      <c r="BK287" s="48">
        <f>IFERROR((BJ287-BJ286),0)</f>
        <v>1351</v>
      </c>
      <c r="BL287" s="14">
        <v>61261</v>
      </c>
      <c r="BM287" s="48">
        <f>IFERROR((BL287-BL286),0)</f>
        <v>983</v>
      </c>
      <c r="BN287" s="14">
        <v>23436</v>
      </c>
      <c r="BO287" s="48">
        <f>IFERROR((BN287-BN286),0)</f>
        <v>357</v>
      </c>
      <c r="BP287" s="14">
        <v>4656</v>
      </c>
      <c r="BQ287" s="48">
        <f>IFERROR((BP287-BP286),0)</f>
        <v>64</v>
      </c>
      <c r="BR287" s="16">
        <v>25</v>
      </c>
      <c r="BS287" s="24">
        <f>IFERROR((BR287-BR286),0)</f>
        <v>0</v>
      </c>
      <c r="BT287" s="16">
        <v>171</v>
      </c>
      <c r="BU287" s="24">
        <f>IFERROR((BT287-BT286),0)</f>
        <v>0</v>
      </c>
      <c r="BV287" s="16">
        <v>698</v>
      </c>
      <c r="BW287" s="24">
        <f>IFERROR((BV287-BV286),0)</f>
        <v>4</v>
      </c>
      <c r="BX287" s="16">
        <v>1729</v>
      </c>
      <c r="BY287" s="24">
        <f>IFERROR((BX287-BX286),0)</f>
        <v>10</v>
      </c>
      <c r="BZ287" s="21">
        <v>904</v>
      </c>
      <c r="CA287" s="27">
        <f>IFERROR((BZ287-BZ286),0)</f>
        <v>9</v>
      </c>
    </row>
    <row r="288" spans="1:79">
      <c r="A288" s="3">
        <v>44185</v>
      </c>
      <c r="B288" s="22">
        <v>44185</v>
      </c>
      <c r="C288" s="10">
        <v>212339</v>
      </c>
      <c r="D288">
        <f>IFERROR(C288-C287,"")</f>
        <v>2755</v>
      </c>
      <c r="E288" s="10">
        <v>3566</v>
      </c>
      <c r="F288">
        <f>E288-E287</f>
        <v>39</v>
      </c>
      <c r="G288" s="10">
        <v>173508</v>
      </c>
      <c r="H288">
        <f>G288-G287</f>
        <v>1763</v>
      </c>
      <c r="I288">
        <f>+IFERROR(C288-E288-G288,"")</f>
        <v>35265</v>
      </c>
      <c r="J288">
        <f>+IFERROR(I288-I287,"")</f>
        <v>953</v>
      </c>
      <c r="K288">
        <f>+IFERROR(E288/C288,"")</f>
        <v>1.6793900319771685E-2</v>
      </c>
      <c r="L288">
        <f>+IFERROR(G288/C288,"")</f>
        <v>0.81712732941193089</v>
      </c>
      <c r="M288">
        <f>+IFERROR(I288/C288,"")</f>
        <v>0.1660787702682974</v>
      </c>
      <c r="N288" s="22">
        <f>+IFERROR(D288/C288,"")</f>
        <v>1.2974536001393998E-2</v>
      </c>
      <c r="O288">
        <f>+IFERROR(F288/E288,"")</f>
        <v>1.0936623667975322E-2</v>
      </c>
      <c r="P288">
        <f>+IFERROR(H288/G288,"")</f>
        <v>1.0160914770500495E-2</v>
      </c>
      <c r="Q288">
        <f>+IFERROR(J288/I288,"")</f>
        <v>2.7023961434850419E-2</v>
      </c>
      <c r="R288" s="22">
        <f>+IFERROR(C288/3.974,"")</f>
        <v>53432.058379466529</v>
      </c>
      <c r="S288" s="22">
        <f>+IFERROR(E288/3.974,"")</f>
        <v>897.33266230498236</v>
      </c>
      <c r="T288" s="22">
        <f>+IFERROR(G288/3.974,"")</f>
        <v>43660.795168595869</v>
      </c>
      <c r="U288" s="22">
        <f>+IFERROR(I288/3.974,"")</f>
        <v>8873.9305485656769</v>
      </c>
      <c r="V288" s="10">
        <v>1163813</v>
      </c>
      <c r="W288">
        <f>V288-V287</f>
        <v>13830</v>
      </c>
      <c r="X288" s="22">
        <f>IFERROR(W288-W287,0)</f>
        <v>-3654</v>
      </c>
      <c r="Y288" s="35">
        <f>IFERROR(V288/3.974,0)</f>
        <v>292856.81932561647</v>
      </c>
      <c r="Z288" s="10">
        <v>947924</v>
      </c>
      <c r="AA288" s="22">
        <f>Z288-Z287</f>
        <v>11075</v>
      </c>
      <c r="AB288" s="28">
        <f>IFERROR(Z288/V288,0)</f>
        <v>0.81449854916554465</v>
      </c>
      <c r="AC288" s="31">
        <f>IFERROR(AA288-AA287,0)</f>
        <v>-3135</v>
      </c>
      <c r="AD288">
        <f>V288-Z288</f>
        <v>215889</v>
      </c>
      <c r="AE288">
        <f>AD288-AD287</f>
        <v>2755</v>
      </c>
      <c r="AF288" s="28">
        <f>IFERROR(AD288/V288,0)</f>
        <v>0.18550145083445535</v>
      </c>
      <c r="AG288" s="31">
        <f>IFERROR(AE288-AE287,0)</f>
        <v>-519</v>
      </c>
      <c r="AH288" s="35">
        <f>IFERROR(AE288/W288,0)</f>
        <v>0.19920462762111352</v>
      </c>
      <c r="AI288" s="35">
        <f>IFERROR(AD288/3.974,0)</f>
        <v>54325.364871665828</v>
      </c>
      <c r="AJ288" s="10">
        <v>32705</v>
      </c>
      <c r="AK288" s="22">
        <f>AJ288-AJ287</f>
        <v>790</v>
      </c>
      <c r="AL288" s="22">
        <f>IFERROR(AJ288/AJ287,0)-1</f>
        <v>2.4753250822497241E-2</v>
      </c>
      <c r="AM288" s="35">
        <f>IFERROR(AJ288/3.974,0)</f>
        <v>8229.7433316557617</v>
      </c>
      <c r="AN288" s="35">
        <f>IFERROR(AJ288/C288," ")</f>
        <v>0.15402257710547756</v>
      </c>
      <c r="AO288" s="10">
        <v>746</v>
      </c>
      <c r="AP288">
        <f>AO288-AO287</f>
        <v>64</v>
      </c>
      <c r="AQ288">
        <f>IFERROR(AO288/AO287,0)-1</f>
        <v>9.384164222873892E-2</v>
      </c>
      <c r="AR288" s="35">
        <f>IFERROR(AO288/3.974,0)</f>
        <v>187.72018117765475</v>
      </c>
      <c r="AS288" s="10">
        <v>1622</v>
      </c>
      <c r="AT288" s="22">
        <f>AS288-AS287</f>
        <v>89</v>
      </c>
      <c r="AU288" s="22">
        <f>IFERROR(AS288/AS287,0)-1</f>
        <v>5.8056099151989615E-2</v>
      </c>
      <c r="AV288" s="35">
        <f>IFERROR(AS288/3.974,0)</f>
        <v>408.1529944640161</v>
      </c>
      <c r="AW288" s="51">
        <f>IFERROR(AS288/C288," ")</f>
        <v>7.6387286367553767E-3</v>
      </c>
      <c r="AX288" s="10">
        <v>192</v>
      </c>
      <c r="AY288">
        <f>AX288-AX287</f>
        <v>10</v>
      </c>
      <c r="AZ288" s="22">
        <f>IFERROR(AX288/AX287,0)-1</f>
        <v>5.4945054945054972E-2</v>
      </c>
      <c r="BA288" s="35">
        <f>IFERROR(AX288/3.974,0)</f>
        <v>48.314041268243578</v>
      </c>
      <c r="BB288" s="51">
        <f>IFERROR(AX288/C288," ")</f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>IFERROR(BC288-BC287,0)</f>
        <v>953</v>
      </c>
      <c r="BE288" s="51">
        <f>IFERROR(BC288/BC287,0)-1</f>
        <v>2.7774539519701547E-2</v>
      </c>
      <c r="BF288" s="35">
        <f>IFERROR(BC288/3.974,0)</f>
        <v>8873.9305485656769</v>
      </c>
      <c r="BG288" s="35">
        <f>IFERROR(BC288/C288," ")</f>
        <v>0.1660787702682974</v>
      </c>
      <c r="BH288" s="45">
        <v>36614</v>
      </c>
      <c r="BI288" s="48">
        <f>IFERROR((BH288-BH287), 0)</f>
        <v>484</v>
      </c>
      <c r="BJ288" s="14">
        <v>85220</v>
      </c>
      <c r="BK288" s="48">
        <f>IFERROR((BJ288-BJ287),0)</f>
        <v>1119</v>
      </c>
      <c r="BL288" s="14">
        <v>62058</v>
      </c>
      <c r="BM288" s="48">
        <f>IFERROR((BL288-BL287),0)</f>
        <v>797</v>
      </c>
      <c r="BN288" s="14">
        <v>23741</v>
      </c>
      <c r="BO288" s="48">
        <f>IFERROR((BN288-BN287),0)</f>
        <v>305</v>
      </c>
      <c r="BP288" s="14">
        <v>4706</v>
      </c>
      <c r="BQ288" s="48">
        <f>IFERROR((BP288-BP287),0)</f>
        <v>50</v>
      </c>
      <c r="BR288" s="16">
        <v>25</v>
      </c>
      <c r="BS288" s="24">
        <f>IFERROR((BR288-BR287),0)</f>
        <v>0</v>
      </c>
      <c r="BT288" s="16">
        <v>171</v>
      </c>
      <c r="BU288" s="24">
        <f>IFERROR((BT288-BT287),0)</f>
        <v>0</v>
      </c>
      <c r="BV288" s="16">
        <v>703</v>
      </c>
      <c r="BW288" s="24">
        <f>IFERROR((BV288-BV287),0)</f>
        <v>5</v>
      </c>
      <c r="BX288" s="16">
        <v>1752</v>
      </c>
      <c r="BY288" s="24">
        <f>IFERROR((BX288-BX287),0)</f>
        <v>23</v>
      </c>
      <c r="BZ288" s="21">
        <v>915</v>
      </c>
      <c r="CA288" s="27">
        <f>IFERROR((BZ288-BZ287),0)</f>
        <v>11</v>
      </c>
    </row>
    <row r="289" spans="1:79">
      <c r="A289" s="3">
        <v>44186</v>
      </c>
      <c r="B289" s="22">
        <v>44186</v>
      </c>
      <c r="C289" s="10">
        <v>214038</v>
      </c>
      <c r="D289">
        <f>IFERROR(C289-C288,"")</f>
        <v>1699</v>
      </c>
      <c r="E289" s="10">
        <v>3597</v>
      </c>
      <c r="F289">
        <f>E289-E288</f>
        <v>31</v>
      </c>
      <c r="G289" s="10">
        <v>174951</v>
      </c>
      <c r="H289">
        <f>G289-G288</f>
        <v>1443</v>
      </c>
      <c r="I289">
        <f>+IFERROR(C289-E289-G289,"")</f>
        <v>35490</v>
      </c>
      <c r="J289">
        <f>+IFERROR(I289-I288,"")</f>
        <v>225</v>
      </c>
      <c r="K289">
        <f>+IFERROR(E289/C289,"")</f>
        <v>1.6805427073697195E-2</v>
      </c>
      <c r="L289">
        <f>+IFERROR(G289/C289,"")</f>
        <v>0.81738289462618785</v>
      </c>
      <c r="M289">
        <f>+IFERROR(I289/C289,"")</f>
        <v>0.16581167830011492</v>
      </c>
      <c r="N289" s="22">
        <f>+IFERROR(D289/C289,"")</f>
        <v>7.9378428129584459E-3</v>
      </c>
      <c r="O289">
        <f>+IFERROR(F289/E289,"")</f>
        <v>8.6182930219627467E-3</v>
      </c>
      <c r="P289">
        <f>+IFERROR(H289/G289,"")</f>
        <v>8.2480237323593469E-3</v>
      </c>
      <c r="Q289">
        <f>+IFERROR(J289/I289,"")</f>
        <v>6.3398140321217246E-3</v>
      </c>
      <c r="R289" s="22">
        <f>+IFERROR(C289/3.974,"")</f>
        <v>53859.587317564161</v>
      </c>
      <c r="S289" s="22">
        <f>+IFERROR(E289/3.974,"")</f>
        <v>905.13336688475079</v>
      </c>
      <c r="T289" s="22">
        <f>+IFERROR(G289/3.974,"")</f>
        <v>44023.905385002516</v>
      </c>
      <c r="U289" s="22">
        <f>+IFERROR(I289/3.974,"")</f>
        <v>8930.5485656768997</v>
      </c>
      <c r="V289" s="10">
        <v>1174159</v>
      </c>
      <c r="W289">
        <f>V289-V288</f>
        <v>10346</v>
      </c>
      <c r="X289" s="22">
        <f>IFERROR(W289-W288,0)</f>
        <v>-3484</v>
      </c>
      <c r="Y289" s="35">
        <f>IFERROR(V289/3.974,0)</f>
        <v>295460.2415702063</v>
      </c>
      <c r="Z289" s="10">
        <v>956571</v>
      </c>
      <c r="AA289" s="22">
        <f>Z289-Z288</f>
        <v>8647</v>
      </c>
      <c r="AB289" s="28">
        <f>IFERROR(Z289/V289,0)</f>
        <v>0.81468608595599068</v>
      </c>
      <c r="AC289" s="31">
        <f>IFERROR(AA289-AA288,0)</f>
        <v>-2428</v>
      </c>
      <c r="AD289">
        <f>V289-Z289</f>
        <v>217588</v>
      </c>
      <c r="AE289">
        <f>AD289-AD288</f>
        <v>1699</v>
      </c>
      <c r="AF289" s="28">
        <f>IFERROR(AD289/V289,0)</f>
        <v>0.18531391404400938</v>
      </c>
      <c r="AG289" s="31">
        <f>IFERROR(AE289-AE288,0)</f>
        <v>-1056</v>
      </c>
      <c r="AH289" s="35">
        <f>IFERROR(AE289/W289,0)</f>
        <v>0.16421805528706745</v>
      </c>
      <c r="AI289" s="35">
        <f>IFERROR(AD289/3.974,0)</f>
        <v>54752.89380976346</v>
      </c>
      <c r="AJ289" s="10">
        <v>32976</v>
      </c>
      <c r="AK289" s="22">
        <f>AJ289-AJ288</f>
        <v>271</v>
      </c>
      <c r="AL289" s="22">
        <f>IFERROR(AJ289/AJ288,0)-1</f>
        <v>8.2861947714416573E-3</v>
      </c>
      <c r="AM289" s="35">
        <f>IFERROR(AJ289/3.974,0)</f>
        <v>8297.9365878208355</v>
      </c>
      <c r="AN289" s="35">
        <f>IFERROR(AJ289/C289," ")</f>
        <v>0.15406610041207636</v>
      </c>
      <c r="AO289" s="10">
        <v>741</v>
      </c>
      <c r="AP289">
        <f>AO289-AO288</f>
        <v>-5</v>
      </c>
      <c r="AQ289">
        <f>IFERROR(AO289/AO288,0)-1</f>
        <v>-6.7024128686327122E-3</v>
      </c>
      <c r="AR289" s="35">
        <f>IFERROR(AO289/3.974,0)</f>
        <v>186.46200301962756</v>
      </c>
      <c r="AS289" s="10">
        <v>1595</v>
      </c>
      <c r="AT289" s="22">
        <f>AS289-AS288</f>
        <v>-27</v>
      </c>
      <c r="AU289" s="22">
        <f>IFERROR(AS289/AS288,0)-1</f>
        <v>-1.6646115906288506E-2</v>
      </c>
      <c r="AV289" s="35">
        <f>IFERROR(AS289/3.974,0)</f>
        <v>401.35883241066932</v>
      </c>
      <c r="AW289" s="51">
        <f>IFERROR(AS289/C289," ")</f>
        <v>7.4519477849727617E-3</v>
      </c>
      <c r="AX289" s="10">
        <v>178</v>
      </c>
      <c r="AY289">
        <f>AX289-AX288</f>
        <v>-14</v>
      </c>
      <c r="AZ289" s="22">
        <f>IFERROR(AX289/AX288,0)-1</f>
        <v>-7.291666666666663E-2</v>
      </c>
      <c r="BA289" s="35">
        <f>IFERROR(AX289/3.974,0)</f>
        <v>44.791142425767489</v>
      </c>
      <c r="BB289" s="51">
        <f>IFERROR(AX289/C289," ")</f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>IFERROR(BC289-BC288,0)</f>
        <v>225</v>
      </c>
      <c r="BE289" s="51">
        <f>IFERROR(BC289/BC288,0)-1</f>
        <v>6.3802637175669474E-3</v>
      </c>
      <c r="BF289" s="35">
        <f>IFERROR(BC289/3.974,0)</f>
        <v>8930.5485656768997</v>
      </c>
      <c r="BG289" s="35">
        <f>IFERROR(BC289/C289," ")</f>
        <v>0.16581167830011492</v>
      </c>
      <c r="BH289" s="45">
        <v>36880</v>
      </c>
      <c r="BI289" s="48">
        <f>IFERROR((BH289-BH288), 0)</f>
        <v>266</v>
      </c>
      <c r="BJ289" s="14">
        <v>85882</v>
      </c>
      <c r="BK289" s="48">
        <f>IFERROR((BJ289-BJ288),0)</f>
        <v>662</v>
      </c>
      <c r="BL289" s="14">
        <v>62559</v>
      </c>
      <c r="BM289" s="48">
        <f>IFERROR((BL289-BL288),0)</f>
        <v>501</v>
      </c>
      <c r="BN289" s="14">
        <v>23980</v>
      </c>
      <c r="BO289" s="48">
        <f>IFERROR((BN289-BN288),0)</f>
        <v>239</v>
      </c>
      <c r="BP289" s="14">
        <v>4737</v>
      </c>
      <c r="BQ289" s="48">
        <f>IFERROR((BP289-BP288),0)</f>
        <v>31</v>
      </c>
      <c r="BR289" s="16">
        <v>25</v>
      </c>
      <c r="BS289" s="24">
        <f>IFERROR((BR289-BR288),0)</f>
        <v>0</v>
      </c>
      <c r="BT289" s="16">
        <v>172</v>
      </c>
      <c r="BU289" s="24">
        <f>IFERROR((BT289-BT288),0)</f>
        <v>1</v>
      </c>
      <c r="BV289" s="16">
        <v>710</v>
      </c>
      <c r="BW289" s="24">
        <f>IFERROR((BV289-BV288),0)</f>
        <v>7</v>
      </c>
      <c r="BX289" s="16">
        <v>1766</v>
      </c>
      <c r="BY289" s="24">
        <f>IFERROR((BX289-BX288),0)</f>
        <v>14</v>
      </c>
      <c r="BZ289" s="21">
        <v>924</v>
      </c>
      <c r="CA289" s="27">
        <f>IFERROR((BZ289-BZ288),0)</f>
        <v>9</v>
      </c>
    </row>
    <row r="290" spans="1:79">
      <c r="A290" s="3">
        <v>44187</v>
      </c>
      <c r="B290" s="22">
        <v>44187</v>
      </c>
      <c r="C290" s="10">
        <v>217202</v>
      </c>
      <c r="D290">
        <f>IFERROR(C290-C289,"")</f>
        <v>3164</v>
      </c>
      <c r="E290" s="10">
        <v>3632</v>
      </c>
      <c r="F290">
        <f>E290-E289</f>
        <v>35</v>
      </c>
      <c r="G290" s="10">
        <v>176428</v>
      </c>
      <c r="H290">
        <f>G290-G289</f>
        <v>1477</v>
      </c>
      <c r="I290">
        <f>+IFERROR(C290-E290-G290,"")</f>
        <v>37142</v>
      </c>
      <c r="J290">
        <f>+IFERROR(I290-I289,"")</f>
        <v>1652</v>
      </c>
      <c r="K290">
        <f>+IFERROR(E290/C290,"")</f>
        <v>1.6721761309748531E-2</v>
      </c>
      <c r="L290">
        <f>+IFERROR(G290/C290,"")</f>
        <v>0.81227613005405108</v>
      </c>
      <c r="M290">
        <f>+IFERROR(I290/C290,"")</f>
        <v>0.17100210863620041</v>
      </c>
      <c r="N290" s="22">
        <f>+IFERROR(D290/C290,"")</f>
        <v>1.4567085017633355E-2</v>
      </c>
      <c r="O290">
        <f>+IFERROR(F290/E290,"")</f>
        <v>9.6365638766519827E-3</v>
      </c>
      <c r="P290">
        <f>+IFERROR(H290/G290,"")</f>
        <v>8.3716870338041583E-3</v>
      </c>
      <c r="Q290">
        <f>+IFERROR(J290/I290,"")</f>
        <v>4.4477949491142102E-2</v>
      </c>
      <c r="R290" s="22">
        <f>+IFERROR(C290/3.974,"")</f>
        <v>54655.762455963762</v>
      </c>
      <c r="S290" s="22">
        <f>+IFERROR(E290/3.974,"")</f>
        <v>913.94061399094107</v>
      </c>
      <c r="T290" s="22">
        <f>+IFERROR(G290/3.974,"")</f>
        <v>44395.57121288374</v>
      </c>
      <c r="U290" s="22">
        <f>+IFERROR(I290/3.974,"")</f>
        <v>9346.2506290890778</v>
      </c>
      <c r="V290" s="10">
        <v>1190500</v>
      </c>
      <c r="W290">
        <f>V290-V289</f>
        <v>16341</v>
      </c>
      <c r="X290" s="22">
        <f>IFERROR(W290-W289,0)</f>
        <v>5995</v>
      </c>
      <c r="Y290" s="35">
        <f>IFERROR(V290/3.974,0)</f>
        <v>299572.21942627075</v>
      </c>
      <c r="Z290" s="10">
        <v>969748</v>
      </c>
      <c r="AA290" s="22">
        <f>Z290-Z289</f>
        <v>13177</v>
      </c>
      <c r="AB290" s="28">
        <f>IFERROR(Z290/V290,0)</f>
        <v>0.81457202855942878</v>
      </c>
      <c r="AC290" s="31">
        <f>IFERROR(AA290-AA289,0)</f>
        <v>4530</v>
      </c>
      <c r="AD290">
        <f>V290-Z290</f>
        <v>220752</v>
      </c>
      <c r="AE290">
        <f>AD290-AD289</f>
        <v>3164</v>
      </c>
      <c r="AF290" s="28">
        <f>IFERROR(AD290/V290,0)</f>
        <v>0.18542797144057119</v>
      </c>
      <c r="AG290" s="31">
        <f>IFERROR(AE290-AE289,0)</f>
        <v>1465</v>
      </c>
      <c r="AH290" s="35">
        <f>IFERROR(AE290/W290,0)</f>
        <v>0.19362340126063277</v>
      </c>
      <c r="AI290" s="35">
        <f>IFERROR(AD290/3.974,0)</f>
        <v>55549.068948163054</v>
      </c>
      <c r="AJ290" s="10">
        <v>35358</v>
      </c>
      <c r="AK290" s="22">
        <f>AJ290-AJ289</f>
        <v>2382</v>
      </c>
      <c r="AL290" s="22">
        <f>IFERROR(AJ290/AJ289,0)-1</f>
        <v>7.2234352256186352E-2</v>
      </c>
      <c r="AM290" s="35">
        <f>IFERROR(AJ290/3.974,0)</f>
        <v>8897.3326623049816</v>
      </c>
      <c r="AN290" s="35">
        <f>IFERROR(AJ290/C290," ")</f>
        <v>0.1627885562748041</v>
      </c>
      <c r="AO290" s="10">
        <v>751</v>
      </c>
      <c r="AP290">
        <f>AO290-AO289</f>
        <v>10</v>
      </c>
      <c r="AQ290">
        <f>IFERROR(AO290/AO289,0)-1</f>
        <v>1.3495276653171295E-2</v>
      </c>
      <c r="AR290" s="35">
        <f>IFERROR(AO290/3.974,0)</f>
        <v>188.97835933568192</v>
      </c>
      <c r="AS290" s="10">
        <v>1616</v>
      </c>
      <c r="AT290" s="22">
        <f>AS290-AS289</f>
        <v>21</v>
      </c>
      <c r="AU290" s="22">
        <f>IFERROR(AS290/AS289,0)-1</f>
        <v>1.3166144200627006E-2</v>
      </c>
      <c r="AV290" s="35">
        <f>IFERROR(AS290/3.974,0)</f>
        <v>406.64318067438347</v>
      </c>
      <c r="AW290" s="51">
        <f>IFERROR(AS290/C290," ")</f>
        <v>7.4400788206370107E-3</v>
      </c>
      <c r="AX290" s="10">
        <v>168</v>
      </c>
      <c r="AY290">
        <f>AX290-AX289</f>
        <v>-10</v>
      </c>
      <c r="AZ290" s="22">
        <f>IFERROR(AX290/AX289,0)-1</f>
        <v>-5.6179775280898903E-2</v>
      </c>
      <c r="BA290" s="35">
        <f>IFERROR(AX290/3.974,0)</f>
        <v>42.274786109713133</v>
      </c>
      <c r="BB290" s="51">
        <f>IFERROR(AX290/C290," ")</f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>IFERROR(BC290-BC289,0)</f>
        <v>2403</v>
      </c>
      <c r="BE290" s="51">
        <f>IFERROR(BC290/BC289,0)-1</f>
        <v>6.7709213863059947E-2</v>
      </c>
      <c r="BF290" s="35">
        <f>IFERROR(BC290/3.974,0)</f>
        <v>9535.2289884247602</v>
      </c>
      <c r="BG290" s="35">
        <f>IFERROR(BC290/C290," ")</f>
        <v>0.1744597195237613</v>
      </c>
      <c r="BH290" s="45">
        <v>37366</v>
      </c>
      <c r="BI290" s="48">
        <f>IFERROR((BH290-BH289), 0)</f>
        <v>486</v>
      </c>
      <c r="BJ290" s="14">
        <v>87212</v>
      </c>
      <c r="BK290" s="48">
        <f>IFERROR((BJ290-BJ289),0)</f>
        <v>1330</v>
      </c>
      <c r="BL290" s="14">
        <v>63522</v>
      </c>
      <c r="BM290" s="48">
        <f>IFERROR((BL290-BL289),0)</f>
        <v>963</v>
      </c>
      <c r="BN290" s="14">
        <v>24314</v>
      </c>
      <c r="BO290" s="48">
        <f>IFERROR((BN290-BN289),0)</f>
        <v>334</v>
      </c>
      <c r="BP290" s="14">
        <v>4788</v>
      </c>
      <c r="BQ290" s="48">
        <f>IFERROR((BP290-BP289),0)</f>
        <v>51</v>
      </c>
      <c r="BR290" s="16">
        <v>25</v>
      </c>
      <c r="BS290" s="24">
        <f>IFERROR((BR290-BR289),0)</f>
        <v>0</v>
      </c>
      <c r="BT290" s="16">
        <v>172</v>
      </c>
      <c r="BU290" s="24">
        <f>IFERROR((BT290-BT289),0)</f>
        <v>0</v>
      </c>
      <c r="BV290" s="16">
        <v>718</v>
      </c>
      <c r="BW290" s="24">
        <f>IFERROR((BV290-BV289),0)</f>
        <v>8</v>
      </c>
      <c r="BX290" s="16">
        <v>1783</v>
      </c>
      <c r="BY290" s="24">
        <f>IFERROR((BX290-BX289),0)</f>
        <v>17</v>
      </c>
      <c r="BZ290" s="21">
        <v>934</v>
      </c>
      <c r="CA290" s="27">
        <f>IFERROR((BZ290-BZ289),0)</f>
        <v>10</v>
      </c>
    </row>
    <row r="291" spans="1:79">
      <c r="A291" s="3">
        <v>44188</v>
      </c>
      <c r="B291" s="22">
        <v>44188</v>
      </c>
      <c r="C291" s="10">
        <v>220261</v>
      </c>
      <c r="D291">
        <f>IFERROR(C291-C290,"")</f>
        <v>3059</v>
      </c>
      <c r="E291" s="10">
        <v>3664</v>
      </c>
      <c r="F291">
        <f>E291-E290</f>
        <v>32</v>
      </c>
      <c r="G291" s="10">
        <v>178140</v>
      </c>
      <c r="H291">
        <f>G291-G290</f>
        <v>1712</v>
      </c>
      <c r="I291">
        <f>+IFERROR(C291-E291-G291,"")</f>
        <v>38457</v>
      </c>
      <c r="J291">
        <f>+IFERROR(I291-I290,"")</f>
        <v>1315</v>
      </c>
      <c r="K291">
        <f>+IFERROR(E291/C291,"")</f>
        <v>1.6634810520246436E-2</v>
      </c>
      <c r="L291">
        <f>+IFERROR(G291/C291,"")</f>
        <v>0.80876778004276739</v>
      </c>
      <c r="M291">
        <f>+IFERROR(I291/C291,"")</f>
        <v>0.17459740943698612</v>
      </c>
      <c r="N291" s="22">
        <f>+IFERROR(D291/C291,"")</f>
        <v>1.3888069154321465E-2</v>
      </c>
      <c r="O291">
        <f>+IFERROR(F291/E291,"")</f>
        <v>8.7336244541484712E-3</v>
      </c>
      <c r="P291">
        <f>+IFERROR(H291/G291,"")</f>
        <v>9.610418771752555E-3</v>
      </c>
      <c r="Q291">
        <f>+IFERROR(J291/I291,"")</f>
        <v>3.4194034896117741E-2</v>
      </c>
      <c r="R291" s="22">
        <f>+IFERROR(C291/3.974,"")</f>
        <v>55425.515853044788</v>
      </c>
      <c r="S291" s="22">
        <f>+IFERROR(E291/3.974,"")</f>
        <v>921.99295420231499</v>
      </c>
      <c r="T291" s="22">
        <f>+IFERROR(G291/3.974,"")</f>
        <v>44826.371414192246</v>
      </c>
      <c r="U291" s="22">
        <f>+IFERROR(I291/3.974,"")</f>
        <v>9677.1514846502268</v>
      </c>
      <c r="V291" s="10">
        <v>1204739</v>
      </c>
      <c r="W291">
        <f>V291-V290</f>
        <v>14239</v>
      </c>
      <c r="X291" s="22">
        <f>IFERROR(W291-W290,0)</f>
        <v>-2102</v>
      </c>
      <c r="Y291" s="35">
        <f>IFERROR(V291/3.974,0)</f>
        <v>303155.25918470055</v>
      </c>
      <c r="Z291" s="10">
        <v>980928</v>
      </c>
      <c r="AA291" s="22">
        <f>Z291-Z290</f>
        <v>11180</v>
      </c>
      <c r="AB291" s="28">
        <f>IFERROR(Z291/V291,0)</f>
        <v>0.81422449177788714</v>
      </c>
      <c r="AC291" s="31">
        <f>IFERROR(AA291-AA290,0)</f>
        <v>-1997</v>
      </c>
      <c r="AD291">
        <f>V291-Z291</f>
        <v>223811</v>
      </c>
      <c r="AE291">
        <f>AD291-AD290</f>
        <v>3059</v>
      </c>
      <c r="AF291" s="28">
        <f>IFERROR(AD291/V291,0)</f>
        <v>0.18577550822211283</v>
      </c>
      <c r="AG291" s="31">
        <f>IFERROR(AE291-AE290,0)</f>
        <v>-105</v>
      </c>
      <c r="AH291" s="35">
        <f>IFERROR(AE291/W291,0)</f>
        <v>0.21483250228246364</v>
      </c>
      <c r="AI291" s="35">
        <f>IFERROR(AD291/3.974,0)</f>
        <v>56318.822345244087</v>
      </c>
      <c r="AJ291" s="10">
        <v>36589</v>
      </c>
      <c r="AK291" s="22">
        <f>AJ291-AJ290</f>
        <v>1231</v>
      </c>
      <c r="AL291" s="22">
        <f>IFERROR(AJ291/AJ290,0)-1</f>
        <v>3.4815317608462015E-2</v>
      </c>
      <c r="AM291" s="35">
        <f>IFERROR(AJ291/3.974,0)</f>
        <v>9207.0961248112726</v>
      </c>
      <c r="AN291" s="35">
        <f>IFERROR(AJ291/C291," ")</f>
        <v>0.16611656171541944</v>
      </c>
      <c r="AO291" s="10">
        <v>720</v>
      </c>
      <c r="AP291">
        <f>AO291-AO290</f>
        <v>-31</v>
      </c>
      <c r="AQ291">
        <f>IFERROR(AO291/AO290,0)-1</f>
        <v>-4.1278295605858828E-2</v>
      </c>
      <c r="AR291" s="35">
        <f>IFERROR(AO291/3.974,0)</f>
        <v>181.17765475591344</v>
      </c>
      <c r="AS291" s="10">
        <v>1686</v>
      </c>
      <c r="AT291" s="22">
        <f>AS291-AS290</f>
        <v>70</v>
      </c>
      <c r="AU291" s="22">
        <f>IFERROR(AS291/AS290,0)-1</f>
        <v>4.3316831683168244E-2</v>
      </c>
      <c r="AV291" s="35">
        <f>IFERROR(AS291/3.974,0)</f>
        <v>424.25767488676394</v>
      </c>
      <c r="AW291" s="51">
        <f>IFERROR(AS291/C291," ")</f>
        <v>7.6545552776024805E-3</v>
      </c>
      <c r="AX291" s="10">
        <v>182</v>
      </c>
      <c r="AY291">
        <f>AX291-AX290</f>
        <v>14</v>
      </c>
      <c r="AZ291" s="22">
        <f>IFERROR(AX291/AX290,0)-1</f>
        <v>8.3333333333333259E-2</v>
      </c>
      <c r="BA291" s="35">
        <f>IFERROR(AX291/3.974,0)</f>
        <v>45.797684952189229</v>
      </c>
      <c r="BB291" s="51">
        <f>IFERROR(AX291/C291," ")</f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>IFERROR(BC291-BC290,0)</f>
        <v>1284</v>
      </c>
      <c r="BE291" s="51">
        <f>IFERROR(BC291/BC290,0)-1</f>
        <v>3.3884886390626257E-2</v>
      </c>
      <c r="BF291" s="35">
        <f>IFERROR(BC291/3.974,0)</f>
        <v>9858.3291394061398</v>
      </c>
      <c r="BG291" s="35">
        <f>IFERROR(BC291/C291," ")</f>
        <v>0.17786625866585551</v>
      </c>
      <c r="BH291" s="45">
        <v>37824</v>
      </c>
      <c r="BI291" s="48">
        <f>IFERROR((BH291-BH290), 0)</f>
        <v>458</v>
      </c>
      <c r="BJ291" s="14">
        <v>88441</v>
      </c>
      <c r="BK291" s="48">
        <f>IFERROR((BJ291-BJ290),0)</f>
        <v>1229</v>
      </c>
      <c r="BL291" s="14">
        <v>64473</v>
      </c>
      <c r="BM291" s="48">
        <f>IFERROR((BL291-BL290),0)</f>
        <v>951</v>
      </c>
      <c r="BN291" s="14">
        <v>24669</v>
      </c>
      <c r="BO291" s="48">
        <f>IFERROR((BN291-BN290),0)</f>
        <v>355</v>
      </c>
      <c r="BP291" s="14">
        <v>4854</v>
      </c>
      <c r="BQ291" s="48">
        <f>IFERROR((BP291-BP290),0)</f>
        <v>66</v>
      </c>
      <c r="BR291" s="16">
        <v>25</v>
      </c>
      <c r="BS291" s="24">
        <f>IFERROR((BR291-BR290),0)</f>
        <v>0</v>
      </c>
      <c r="BT291" s="16">
        <v>172</v>
      </c>
      <c r="BU291" s="24">
        <f>IFERROR((BT291-BT290),0)</f>
        <v>0</v>
      </c>
      <c r="BV291" s="16">
        <v>724</v>
      </c>
      <c r="BW291" s="24">
        <f>IFERROR((BV291-BV290),0)</f>
        <v>6</v>
      </c>
      <c r="BX291" s="16">
        <v>1801</v>
      </c>
      <c r="BY291" s="24">
        <f>IFERROR((BX291-BX290),0)</f>
        <v>18</v>
      </c>
      <c r="BZ291" s="21">
        <v>942</v>
      </c>
      <c r="CA291" s="27">
        <f>IFERROR((BZ291-BZ290),0)</f>
        <v>8</v>
      </c>
    </row>
    <row r="292" spans="1:79">
      <c r="A292" s="3">
        <v>44189</v>
      </c>
      <c r="B292" s="22">
        <v>44189</v>
      </c>
      <c r="C292" s="10">
        <v>223674</v>
      </c>
      <c r="D292">
        <f>IFERROR(C292-C291,"")</f>
        <v>3413</v>
      </c>
      <c r="E292" s="10">
        <v>3715</v>
      </c>
      <c r="F292">
        <f>E292-E291</f>
        <v>51</v>
      </c>
      <c r="G292" s="10">
        <v>180045</v>
      </c>
      <c r="H292">
        <f>G292-G291</f>
        <v>1905</v>
      </c>
      <c r="I292">
        <f>+IFERROR(C292-E292-G292,"")</f>
        <v>39914</v>
      </c>
      <c r="J292">
        <f>+IFERROR(I292-I291,"")</f>
        <v>1457</v>
      </c>
      <c r="K292">
        <f>+IFERROR(E292/C292,"")</f>
        <v>1.6608993445818468E-2</v>
      </c>
      <c r="L292">
        <f>+IFERROR(G292/C292,"")</f>
        <v>0.80494380214061534</v>
      </c>
      <c r="M292">
        <f>+IFERROR(I292/C292,"")</f>
        <v>0.17844720441356618</v>
      </c>
      <c r="N292" s="22">
        <f>+IFERROR(D292/C292,"")</f>
        <v>1.5258814167046685E-2</v>
      </c>
      <c r="O292">
        <f>+IFERROR(F292/E292,"")</f>
        <v>1.3728129205921938E-2</v>
      </c>
      <c r="P292">
        <f>+IFERROR(H292/G292,"")</f>
        <v>1.058068816129301E-2</v>
      </c>
      <c r="Q292">
        <f>+IFERROR(J292/I292,"")</f>
        <v>3.6503482487347798E-2</v>
      </c>
      <c r="R292" s="22">
        <f>+IFERROR(C292/3.974,"")</f>
        <v>56284.348263714142</v>
      </c>
      <c r="S292" s="22">
        <f>+IFERROR(E292/3.974,"")</f>
        <v>934.82637141419218</v>
      </c>
      <c r="T292" s="22">
        <f>+IFERROR(G292/3.974,"")</f>
        <v>45305.737292400605</v>
      </c>
      <c r="U292" s="22">
        <f>+IFERROR(I292/3.974,"")</f>
        <v>10043.784599899345</v>
      </c>
      <c r="V292" s="10">
        <v>1221114</v>
      </c>
      <c r="W292">
        <f>V292-V291</f>
        <v>16375</v>
      </c>
      <c r="X292" s="22">
        <f>IFERROR(W292-W291,0)</f>
        <v>2136</v>
      </c>
      <c r="Y292" s="35">
        <f>IFERROR(V292/3.974,0)</f>
        <v>307275.79265223956</v>
      </c>
      <c r="Z292" s="10">
        <v>993890</v>
      </c>
      <c r="AA292" s="22">
        <f>Z292-Z291</f>
        <v>12962</v>
      </c>
      <c r="AB292" s="28">
        <f>IFERROR(Z292/V292,0)</f>
        <v>0.8139207313977237</v>
      </c>
      <c r="AC292" s="31">
        <f>IFERROR(AA292-AA291,0)</f>
        <v>1782</v>
      </c>
      <c r="AD292">
        <f>V292-Z292</f>
        <v>227224</v>
      </c>
      <c r="AE292">
        <f>AD292-AD291</f>
        <v>3413</v>
      </c>
      <c r="AF292" s="28">
        <f>IFERROR(AD292/V292,0)</f>
        <v>0.18607926860227628</v>
      </c>
      <c r="AG292" s="31">
        <f>IFERROR(AE292-AE291,0)</f>
        <v>354</v>
      </c>
      <c r="AH292" s="35">
        <f>IFERROR(AE292/W292,0)</f>
        <v>0.20842748091603053</v>
      </c>
      <c r="AI292" s="35">
        <f>IFERROR(AD292/3.974,0)</f>
        <v>57177.654755913434</v>
      </c>
      <c r="AJ292" s="10">
        <v>38044</v>
      </c>
      <c r="AK292" s="22">
        <f>AJ292-AJ291</f>
        <v>1455</v>
      </c>
      <c r="AL292" s="22">
        <f>IFERROR(AJ292/AJ291,0)-1</f>
        <v>3.9766049905709311E-2</v>
      </c>
      <c r="AM292" s="35">
        <f>IFERROR(AJ292/3.974,0)</f>
        <v>9573.2259687971818</v>
      </c>
      <c r="AN292" s="35">
        <f>IFERROR(AJ292/C292," ")</f>
        <v>0.17008682278673426</v>
      </c>
      <c r="AO292" s="10">
        <v>737</v>
      </c>
      <c r="AP292">
        <f>AO292-AO291</f>
        <v>17</v>
      </c>
      <c r="AQ292">
        <f>IFERROR(AO292/AO291,0)-1</f>
        <v>2.3611111111111027E-2</v>
      </c>
      <c r="AR292" s="35">
        <f>IFERROR(AO292/3.974,0)</f>
        <v>185.45546049320583</v>
      </c>
      <c r="AS292" s="10">
        <v>1683</v>
      </c>
      <c r="AT292" s="22">
        <f>AS292-AS291</f>
        <v>-3</v>
      </c>
      <c r="AU292" s="22">
        <f>IFERROR(AS292/AS291,0)-1</f>
        <v>-1.779359430605032E-3</v>
      </c>
      <c r="AV292" s="35">
        <f>IFERROR(AS292/3.974,0)</f>
        <v>423.50276799194762</v>
      </c>
      <c r="AW292" s="51">
        <f>IFERROR(AS292/C292," ")</f>
        <v>7.5243434641487162E-3</v>
      </c>
      <c r="AX292" s="10">
        <v>187</v>
      </c>
      <c r="AY292">
        <f>AX292-AX291</f>
        <v>5</v>
      </c>
      <c r="AZ292" s="22">
        <f>IFERROR(AX292/AX291,0)-1</f>
        <v>2.7472527472527375E-2</v>
      </c>
      <c r="BA292" s="35">
        <f>IFERROR(AX292/3.974,0)</f>
        <v>47.055863110216407</v>
      </c>
      <c r="BB292" s="51">
        <f>IFERROR(AX292/C292," ")</f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>IFERROR(BC292-BC291,0)</f>
        <v>1474</v>
      </c>
      <c r="BE292" s="51">
        <f>IFERROR(BC292/BC291,0)-1</f>
        <v>3.7624116190622114E-2</v>
      </c>
      <c r="BF292" s="35">
        <f>IFERROR(BC292/3.974,0)</f>
        <v>10229.240060392551</v>
      </c>
      <c r="BG292" s="35">
        <f>IFERROR(BC292/C292," ")</f>
        <v>0.18174217834884698</v>
      </c>
      <c r="BH292" s="45">
        <v>38376</v>
      </c>
      <c r="BI292" s="48">
        <f>IFERROR((BH292-BH291), 0)</f>
        <v>552</v>
      </c>
      <c r="BJ292" s="14">
        <v>89840</v>
      </c>
      <c r="BK292" s="48">
        <f>IFERROR((BJ292-BJ291),0)</f>
        <v>1399</v>
      </c>
      <c r="BL292" s="14">
        <v>65425</v>
      </c>
      <c r="BM292" s="48">
        <f>IFERROR((BL292-BL291),0)</f>
        <v>952</v>
      </c>
      <c r="BN292" s="14">
        <v>25107</v>
      </c>
      <c r="BO292" s="48">
        <f>IFERROR((BN292-BN291),0)</f>
        <v>438</v>
      </c>
      <c r="BP292" s="14">
        <v>4926</v>
      </c>
      <c r="BQ292" s="48">
        <f>IFERROR((BP292-BP291),0)</f>
        <v>72</v>
      </c>
      <c r="BR292" s="16">
        <v>26</v>
      </c>
      <c r="BS292" s="24">
        <f>IFERROR((BR292-BR291),0)</f>
        <v>1</v>
      </c>
      <c r="BT292" s="16">
        <v>175</v>
      </c>
      <c r="BU292" s="24">
        <f>IFERROR((BT292-BT291),0)</f>
        <v>3</v>
      </c>
      <c r="BV292" s="16">
        <v>736</v>
      </c>
      <c r="BW292" s="24">
        <f>IFERROR((BV292-BV291),0)</f>
        <v>12</v>
      </c>
      <c r="BX292" s="16">
        <v>1819</v>
      </c>
      <c r="BY292" s="24">
        <f>IFERROR((BX292-BX291),0)</f>
        <v>18</v>
      </c>
      <c r="BZ292" s="21">
        <v>959</v>
      </c>
      <c r="CA292" s="27">
        <f>IFERROR((BZ292-BZ291),0)</f>
        <v>17</v>
      </c>
    </row>
    <row r="293" spans="1:79">
      <c r="A293" s="3">
        <v>44190</v>
      </c>
      <c r="B293" s="22">
        <v>44190</v>
      </c>
      <c r="C293" s="10">
        <v>226660</v>
      </c>
      <c r="D293">
        <f>IFERROR(C293-C292,"")</f>
        <v>2986</v>
      </c>
      <c r="E293" s="10">
        <v>3756</v>
      </c>
      <c r="F293">
        <f>E293-E292</f>
        <v>41</v>
      </c>
      <c r="G293" s="10">
        <v>181749</v>
      </c>
      <c r="H293">
        <f>G293-G292</f>
        <v>1704</v>
      </c>
      <c r="I293">
        <f>+IFERROR(C293-E293-G293,"")</f>
        <v>41155</v>
      </c>
      <c r="J293">
        <f>+IFERROR(I293-I292,"")</f>
        <v>1241</v>
      </c>
      <c r="K293">
        <f>+IFERROR(E293/C293,"")</f>
        <v>1.6571075619871173E-2</v>
      </c>
      <c r="L293">
        <f>+IFERROR(G293/C293,"")</f>
        <v>0.80185740757081092</v>
      </c>
      <c r="M293">
        <f>+IFERROR(I293/C293,"")</f>
        <v>0.18157151680931793</v>
      </c>
      <c r="N293" s="22">
        <f>+IFERROR(D293/C293,"")</f>
        <v>1.3173916879908232E-2</v>
      </c>
      <c r="O293">
        <f>+IFERROR(F293/E293,"")</f>
        <v>1.0915867944621939E-2</v>
      </c>
      <c r="P293">
        <f>+IFERROR(H293/G293,"")</f>
        <v>9.3755674033969925E-3</v>
      </c>
      <c r="Q293">
        <f>+IFERROR(J293/I293,"")</f>
        <v>3.0154294739399831E-2</v>
      </c>
      <c r="R293" s="22">
        <f>+IFERROR(C293/3.974,"")</f>
        <v>57035.732259687968</v>
      </c>
      <c r="S293" s="22">
        <f>+IFERROR(E293/3.974,"")</f>
        <v>945.1434323100151</v>
      </c>
      <c r="T293" s="22">
        <f>+IFERROR(G293/3.974,"")</f>
        <v>45734.524408656267</v>
      </c>
      <c r="U293" s="22">
        <f>+IFERROR(I293/3.974,"")</f>
        <v>10356.064418721691</v>
      </c>
      <c r="V293" s="10">
        <v>1232494</v>
      </c>
      <c r="W293">
        <f>V293-V292</f>
        <v>11380</v>
      </c>
      <c r="X293" s="22">
        <f>IFERROR(W293-W292,0)</f>
        <v>-4995</v>
      </c>
      <c r="Y293" s="35">
        <f>IFERROR(V293/3.974,0)</f>
        <v>310139.40613990941</v>
      </c>
      <c r="Z293" s="10">
        <v>1002284</v>
      </c>
      <c r="AA293" s="22">
        <f>Z293-Z292</f>
        <v>8394</v>
      </c>
      <c r="AB293" s="28">
        <f>IFERROR(Z293/V293,0)</f>
        <v>0.8132161292468767</v>
      </c>
      <c r="AC293" s="31">
        <f>IFERROR(AA293-AA292,0)</f>
        <v>-4568</v>
      </c>
      <c r="AD293">
        <f>V293-Z293</f>
        <v>230210</v>
      </c>
      <c r="AE293">
        <f>AD293-AD292</f>
        <v>2986</v>
      </c>
      <c r="AF293" s="28">
        <f>IFERROR(AD293/V293,0)</f>
        <v>0.18678387075312333</v>
      </c>
      <c r="AG293" s="31">
        <f>IFERROR(AE293-AE292,0)</f>
        <v>-427</v>
      </c>
      <c r="AH293" s="35">
        <f>IFERROR(AE293/W293,0)</f>
        <v>0.26239015817223199</v>
      </c>
      <c r="AI293" s="35">
        <f>IFERROR(AD293/3.974,0)</f>
        <v>57929.038751887267</v>
      </c>
      <c r="AJ293" s="10">
        <v>38457</v>
      </c>
      <c r="AK293" s="22">
        <f>AJ293-AJ292</f>
        <v>413</v>
      </c>
      <c r="AL293" s="22">
        <f>IFERROR(AJ293/AJ292,0)-1</f>
        <v>1.0855851119756066E-2</v>
      </c>
      <c r="AM293" s="35">
        <f>IFERROR(AJ293/3.974,0)</f>
        <v>9677.1514846502268</v>
      </c>
      <c r="AN293" s="35">
        <f>IFERROR(AJ293/C293," ")</f>
        <v>0.16966822553604519</v>
      </c>
      <c r="AO293" s="10">
        <v>697</v>
      </c>
      <c r="AP293">
        <f>AO293-AO292</f>
        <v>-40</v>
      </c>
      <c r="AQ293">
        <f>IFERROR(AO293/AO292,0)-1</f>
        <v>-5.4274084124830368E-2</v>
      </c>
      <c r="AR293" s="35">
        <f>IFERROR(AO293/3.974,0)</f>
        <v>175.39003522898841</v>
      </c>
      <c r="AS293" s="10">
        <v>1813</v>
      </c>
      <c r="AT293" s="22">
        <f>AS293-AS292</f>
        <v>130</v>
      </c>
      <c r="AU293" s="22">
        <f>IFERROR(AS293/AS292,0)-1</f>
        <v>7.7243018419488996E-2</v>
      </c>
      <c r="AV293" s="35">
        <f>IFERROR(AS293/3.974,0)</f>
        <v>456.21540010065422</v>
      </c>
      <c r="AW293" s="51">
        <f>IFERROR(AS293/C293," ")</f>
        <v>7.9987646695491039E-3</v>
      </c>
      <c r="AX293" s="10">
        <v>188</v>
      </c>
      <c r="AY293">
        <f>AX293-AX292</f>
        <v>1</v>
      </c>
      <c r="AZ293" s="22">
        <f>IFERROR(AX293/AX292,0)-1</f>
        <v>5.3475935828877219E-3</v>
      </c>
      <c r="BA293" s="35">
        <f>IFERROR(AX293/3.974,0)</f>
        <v>47.307498741821838</v>
      </c>
      <c r="BB293" s="51">
        <f>IFERROR(AX293/C293," ")</f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>IFERROR(BC293-BC292,0)</f>
        <v>504</v>
      </c>
      <c r="BE293" s="51">
        <f>IFERROR(BC293/BC292,0)-1</f>
        <v>1.2398218986002796E-2</v>
      </c>
      <c r="BF293" s="35">
        <f>IFERROR(BC293/3.974,0)</f>
        <v>10356.064418721691</v>
      </c>
      <c r="BG293" s="35">
        <f>IFERROR(BC293/C293," ")</f>
        <v>0.18157151680931793</v>
      </c>
      <c r="BH293" s="45">
        <v>38841</v>
      </c>
      <c r="BI293" s="48">
        <f>IFERROR((BH293-BH292), 0)</f>
        <v>465</v>
      </c>
      <c r="BJ293" s="14">
        <v>91039</v>
      </c>
      <c r="BK293" s="48">
        <f>IFERROR((BJ293-BJ292),0)</f>
        <v>1199</v>
      </c>
      <c r="BL293" s="14">
        <v>66306</v>
      </c>
      <c r="BM293" s="48">
        <f>IFERROR((BL293-BL292),0)</f>
        <v>881</v>
      </c>
      <c r="BN293" s="14">
        <v>25479</v>
      </c>
      <c r="BO293" s="48">
        <f>IFERROR((BN293-BN292),0)</f>
        <v>372</v>
      </c>
      <c r="BP293" s="14">
        <v>4995</v>
      </c>
      <c r="BQ293" s="48">
        <f>IFERROR((BP293-BP292),0)</f>
        <v>69</v>
      </c>
      <c r="BR293" s="16">
        <v>27</v>
      </c>
      <c r="BS293" s="24">
        <f>IFERROR((BR293-BR292),0)</f>
        <v>1</v>
      </c>
      <c r="BT293" s="16">
        <v>177</v>
      </c>
      <c r="BU293" s="24">
        <f>IFERROR((BT293-BT292),0)</f>
        <v>2</v>
      </c>
      <c r="BV293" s="16">
        <v>744</v>
      </c>
      <c r="BW293" s="24">
        <f>IFERROR((BV293-BV292),0)</f>
        <v>8</v>
      </c>
      <c r="BX293" s="16">
        <v>1842</v>
      </c>
      <c r="BY293" s="24">
        <f>IFERROR((BX293-BX292),0)</f>
        <v>23</v>
      </c>
      <c r="BZ293" s="21">
        <v>966</v>
      </c>
      <c r="CA293" s="27">
        <f>IFERROR((BZ293-BZ292),0)</f>
        <v>7</v>
      </c>
    </row>
    <row r="294" spans="1:79">
      <c r="A294" s="3">
        <v>44191</v>
      </c>
      <c r="B294" s="22">
        <v>44191</v>
      </c>
      <c r="C294" s="10">
        <v>228724</v>
      </c>
      <c r="D294">
        <f>IFERROR(C294-C293,"")</f>
        <v>2064</v>
      </c>
      <c r="E294" s="10">
        <v>3799</v>
      </c>
      <c r="F294">
        <f>E294-E293</f>
        <v>43</v>
      </c>
      <c r="G294" s="10">
        <v>183522</v>
      </c>
      <c r="H294">
        <f>G294-G293</f>
        <v>1773</v>
      </c>
      <c r="I294">
        <f>+IFERROR(C294-E294-G294,"")</f>
        <v>41403</v>
      </c>
      <c r="J294">
        <f>+IFERROR(I294-I293,"")</f>
        <v>248</v>
      </c>
      <c r="K294">
        <f>+IFERROR(E294/C294,"")</f>
        <v>1.6609538133296024E-2</v>
      </c>
      <c r="L294">
        <f>+IFERROR(G294/C294,"")</f>
        <v>0.80237316591175389</v>
      </c>
      <c r="M294">
        <f>+IFERROR(I294/C294,"")</f>
        <v>0.18101729595495006</v>
      </c>
      <c r="N294" s="22">
        <f>+IFERROR(D294/C294,"")</f>
        <v>9.0239764956891282E-3</v>
      </c>
      <c r="O294">
        <f>+IFERROR(F294/E294,"")</f>
        <v>1.1318768096867597E-2</v>
      </c>
      <c r="P294">
        <f>+IFERROR(H294/G294,"")</f>
        <v>9.6609670775165916E-3</v>
      </c>
      <c r="Q294">
        <f>+IFERROR(J294/I294,"")</f>
        <v>5.9899041132285098E-3</v>
      </c>
      <c r="R294" s="22">
        <f>+IFERROR(C294/3.974,"")</f>
        <v>57555.108203321586</v>
      </c>
      <c r="S294" s="22">
        <f>+IFERROR(E294/3.974,"")</f>
        <v>955.96376446904878</v>
      </c>
      <c r="T294" s="22">
        <f>+IFERROR(G294/3.974,"")</f>
        <v>46180.674383492704</v>
      </c>
      <c r="U294" s="22">
        <f>+IFERROR(I294/3.974,"")</f>
        <v>10418.470055359838</v>
      </c>
      <c r="V294" s="10">
        <v>1242275</v>
      </c>
      <c r="W294">
        <f>V294-V293</f>
        <v>9781</v>
      </c>
      <c r="X294" s="22">
        <f>IFERROR(W294-W293,0)</f>
        <v>-1599</v>
      </c>
      <c r="Y294" s="35">
        <f>IFERROR(V294/3.974,0)</f>
        <v>312600.65425264218</v>
      </c>
      <c r="Z294" s="10">
        <v>1010001</v>
      </c>
      <c r="AA294" s="22">
        <f>Z294-Z293</f>
        <v>7717</v>
      </c>
      <c r="AB294" s="28">
        <f>IFERROR(Z294/V294,0)</f>
        <v>0.81302529633132758</v>
      </c>
      <c r="AC294" s="31">
        <f>IFERROR(AA294-AA293,0)</f>
        <v>-677</v>
      </c>
      <c r="AD294">
        <f>V294-Z294</f>
        <v>232274</v>
      </c>
      <c r="AE294">
        <f>AD294-AD293</f>
        <v>2064</v>
      </c>
      <c r="AF294" s="28">
        <f>IFERROR(AD294/V294,0)</f>
        <v>0.18697470366867239</v>
      </c>
      <c r="AG294" s="31">
        <f>IFERROR(AE294-AE293,0)</f>
        <v>-922</v>
      </c>
      <c r="AH294" s="35">
        <f>IFERROR(AE294/W294,0)</f>
        <v>0.21102136795828647</v>
      </c>
      <c r="AI294" s="35">
        <f>IFERROR(AD294/3.974,0)</f>
        <v>58448.414695520885</v>
      </c>
      <c r="AJ294" s="10">
        <v>38683</v>
      </c>
      <c r="AK294" s="22">
        <f>AJ294-AJ293</f>
        <v>226</v>
      </c>
      <c r="AL294" s="22">
        <f>IFERROR(AJ294/AJ293,0)-1</f>
        <v>5.8766934498271084E-3</v>
      </c>
      <c r="AM294" s="35">
        <f>IFERROR(AJ294/3.974,0)</f>
        <v>9734.0211373930542</v>
      </c>
      <c r="AN294" s="35">
        <f>IFERROR(AJ294/C294," ")</f>
        <v>0.16912523390636749</v>
      </c>
      <c r="AO294" s="10">
        <v>689</v>
      </c>
      <c r="AP294">
        <f>AO294-AO293</f>
        <v>-8</v>
      </c>
      <c r="AQ294">
        <f>IFERROR(AO294/AO293,0)-1</f>
        <v>-1.1477761836441891E-2</v>
      </c>
      <c r="AR294" s="35">
        <f>IFERROR(AO294/3.974,0)</f>
        <v>173.37695017614493</v>
      </c>
      <c r="AS294" s="10">
        <v>1846</v>
      </c>
      <c r="AT294" s="22">
        <f>AS294-AS293</f>
        <v>33</v>
      </c>
      <c r="AU294" s="22">
        <f>IFERROR(AS294/AS293,0)-1</f>
        <v>1.8201875344732388E-2</v>
      </c>
      <c r="AV294" s="35">
        <f>IFERROR(AS294/3.974,0)</f>
        <v>464.51937594363358</v>
      </c>
      <c r="AW294" s="51">
        <f>IFERROR(AS294/C294," ")</f>
        <v>8.0708626991483189E-3</v>
      </c>
      <c r="AX294" s="10">
        <v>185</v>
      </c>
      <c r="AY294">
        <f>AX294-AX293</f>
        <v>-3</v>
      </c>
      <c r="AZ294" s="22">
        <f>IFERROR(AX294/AX293,0)-1</f>
        <v>-1.5957446808510634E-2</v>
      </c>
      <c r="BA294" s="35">
        <f>IFERROR(AX294/3.974,0)</f>
        <v>46.55259184700553</v>
      </c>
      <c r="BB294" s="51">
        <f>IFERROR(AX294/C294," ")</f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>IFERROR(BC294-BC293,0)</f>
        <v>248</v>
      </c>
      <c r="BE294" s="51">
        <f>IFERROR(BC294/BC293,0)-1</f>
        <v>6.0259992710485211E-3</v>
      </c>
      <c r="BF294" s="35">
        <f>IFERROR(BC294/3.974,0)</f>
        <v>10418.470055359838</v>
      </c>
      <c r="BG294" s="35">
        <f>IFERROR(BC294/C294," ")</f>
        <v>0.18101729595495006</v>
      </c>
      <c r="BH294" s="45">
        <v>39192</v>
      </c>
      <c r="BI294" s="48">
        <f>IFERROR((BH294-BH293), 0)</f>
        <v>351</v>
      </c>
      <c r="BJ294" s="14">
        <v>91817</v>
      </c>
      <c r="BK294" s="48">
        <f>IFERROR((BJ294-BJ293),0)</f>
        <v>778</v>
      </c>
      <c r="BL294" s="14">
        <v>66914</v>
      </c>
      <c r="BM294" s="48">
        <f>IFERROR((BL294-BL293),0)</f>
        <v>608</v>
      </c>
      <c r="BN294" s="14">
        <v>25766</v>
      </c>
      <c r="BO294" s="48">
        <f>IFERROR((BN294-BN293),0)</f>
        <v>287</v>
      </c>
      <c r="BP294" s="14">
        <v>5035</v>
      </c>
      <c r="BQ294" s="48">
        <f>IFERROR((BP294-BP293),0)</f>
        <v>40</v>
      </c>
      <c r="BR294" s="16">
        <v>27</v>
      </c>
      <c r="BS294" s="24">
        <f>IFERROR((BR294-BR293),0)</f>
        <v>0</v>
      </c>
      <c r="BT294" s="16">
        <v>177</v>
      </c>
      <c r="BU294" s="24">
        <f>IFERROR((BT294-BT293),0)</f>
        <v>0</v>
      </c>
      <c r="BV294" s="16">
        <v>753</v>
      </c>
      <c r="BW294" s="24">
        <f>IFERROR((BV294-BV293),0)</f>
        <v>9</v>
      </c>
      <c r="BX294" s="16">
        <v>1865</v>
      </c>
      <c r="BY294" s="24">
        <f>IFERROR((BX294-BX293),0)</f>
        <v>23</v>
      </c>
      <c r="BZ294" s="21">
        <v>977</v>
      </c>
      <c r="CA294" s="27">
        <f>IFERROR((BZ294-BZ293),0)</f>
        <v>11</v>
      </c>
    </row>
    <row r="295" spans="1:79">
      <c r="A295" s="3">
        <v>44192</v>
      </c>
      <c r="B295" s="22">
        <v>44192</v>
      </c>
      <c r="C295" s="10">
        <v>231357</v>
      </c>
      <c r="D295">
        <f>IFERROR(C295-C294,"")</f>
        <v>2633</v>
      </c>
      <c r="E295" s="10">
        <v>3840</v>
      </c>
      <c r="F295">
        <f>E295-E294</f>
        <v>41</v>
      </c>
      <c r="G295" s="10">
        <v>185966</v>
      </c>
      <c r="H295">
        <f>G295-G294</f>
        <v>2444</v>
      </c>
      <c r="I295">
        <f>+IFERROR(C295-E295-G295,"")</f>
        <v>41551</v>
      </c>
      <c r="J295">
        <f>+IFERROR(I295-I294,"")</f>
        <v>148</v>
      </c>
      <c r="K295">
        <f>+IFERROR(E295/C295,"")</f>
        <v>1.6597725592914846E-2</v>
      </c>
      <c r="L295">
        <f>+IFERROR(G295/C295,"")</f>
        <v>0.8038053743781256</v>
      </c>
      <c r="M295">
        <f>+IFERROR(I295/C295,"")</f>
        <v>0.17959690002895956</v>
      </c>
      <c r="N295" s="22">
        <f>+IFERROR(D295/C295,"")</f>
        <v>1.1380680074516872E-2</v>
      </c>
      <c r="O295">
        <f>+IFERROR(F295/E295,"")</f>
        <v>1.0677083333333334E-2</v>
      </c>
      <c r="P295">
        <f>+IFERROR(H295/G295,"")</f>
        <v>1.314218728154609E-2</v>
      </c>
      <c r="Q295">
        <f>+IFERROR(J295/I295,"")</f>
        <v>3.5618878005342831E-3</v>
      </c>
      <c r="R295" s="22">
        <f>+IFERROR(C295/3.974,"")</f>
        <v>58217.664821338702</v>
      </c>
      <c r="S295" s="22">
        <f>+IFERROR(E295/3.974,"")</f>
        <v>966.28082536487159</v>
      </c>
      <c r="T295" s="22">
        <f>+IFERROR(G295/3.974,"")</f>
        <v>46795.671867136385</v>
      </c>
      <c r="U295" s="22">
        <f>+IFERROR(I295/3.974,"")</f>
        <v>10455.712128837444</v>
      </c>
      <c r="V295" s="10">
        <v>1252106</v>
      </c>
      <c r="W295">
        <f>V295-V294</f>
        <v>9831</v>
      </c>
      <c r="X295" s="22">
        <f>IFERROR(W295-W294,0)</f>
        <v>50</v>
      </c>
      <c r="Y295" s="35">
        <f>IFERROR(V295/3.974,0)</f>
        <v>315074.48414695519</v>
      </c>
      <c r="Z295" s="10">
        <v>1017199</v>
      </c>
      <c r="AA295" s="22">
        <f>Z295-Z294</f>
        <v>7198</v>
      </c>
      <c r="AB295" s="28">
        <f>IFERROR(Z295/V295,0)</f>
        <v>0.81239048451169471</v>
      </c>
      <c r="AC295" s="31">
        <f>IFERROR(AA295-AA294,0)</f>
        <v>-519</v>
      </c>
      <c r="AD295">
        <f>V295-Z295</f>
        <v>234907</v>
      </c>
      <c r="AE295">
        <f>AD295-AD294</f>
        <v>2633</v>
      </c>
      <c r="AF295" s="28">
        <f>IFERROR(AD295/V295,0)</f>
        <v>0.18760951548830529</v>
      </c>
      <c r="AG295" s="31">
        <f>IFERROR(AE295-AE294,0)</f>
        <v>569</v>
      </c>
      <c r="AH295" s="35">
        <f>IFERROR(AE295/W295,0)</f>
        <v>0.26782626385922081</v>
      </c>
      <c r="AI295" s="35">
        <f>IFERROR(AD295/3.974,0)</f>
        <v>59110.971313537993</v>
      </c>
      <c r="AJ295" s="10">
        <v>38825</v>
      </c>
      <c r="AK295" s="22">
        <f>AJ295-AJ294</f>
        <v>142</v>
      </c>
      <c r="AL295" s="22">
        <f>IFERROR(AJ295/AJ294,0)-1</f>
        <v>3.6708631698678662E-3</v>
      </c>
      <c r="AM295" s="35">
        <f>IFERROR(AJ295/3.974,0)</f>
        <v>9769.7533970810255</v>
      </c>
      <c r="AN295" s="35">
        <f>IFERROR(AJ295/C295," ")</f>
        <v>0.16781424378773929</v>
      </c>
      <c r="AO295" s="10">
        <v>695</v>
      </c>
      <c r="AP295">
        <f>AO295-AO294</f>
        <v>6</v>
      </c>
      <c r="AQ295">
        <f>IFERROR(AO295/AO294,0)-1</f>
        <v>8.7082728592162706E-3</v>
      </c>
      <c r="AR295" s="35">
        <f>IFERROR(AO295/3.974,0)</f>
        <v>174.88676396577753</v>
      </c>
      <c r="AS295" s="10">
        <v>1848</v>
      </c>
      <c r="AT295" s="22">
        <f>AS295-AS294</f>
        <v>2</v>
      </c>
      <c r="AU295" s="22">
        <f>IFERROR(AS295/AS294,0)-1</f>
        <v>1.0834236186347823E-3</v>
      </c>
      <c r="AV295" s="35">
        <f>IFERROR(AS295/3.974,0)</f>
        <v>465.02264720684445</v>
      </c>
      <c r="AW295" s="51">
        <f>IFERROR(AS295/C295," ")</f>
        <v>7.9876554415902693E-3</v>
      </c>
      <c r="AX295" s="10">
        <v>183</v>
      </c>
      <c r="AY295">
        <f>AX295-AX294</f>
        <v>-2</v>
      </c>
      <c r="AZ295" s="22">
        <f>IFERROR(AX295/AX294,0)-1</f>
        <v>-1.0810810810810811E-2</v>
      </c>
      <c r="BA295" s="35">
        <f>IFERROR(AX295/3.974,0)</f>
        <v>46.04932058379466</v>
      </c>
      <c r="BB295" s="51">
        <f>IFERROR(AX295/C295," ")</f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>IFERROR(BC295-BC294,0)</f>
        <v>148</v>
      </c>
      <c r="BE295" s="51">
        <f>IFERROR(BC295/BC294,0)-1</f>
        <v>3.5746201966040392E-3</v>
      </c>
      <c r="BF295" s="35">
        <f>IFERROR(BC295/3.974,0)</f>
        <v>10455.712128837444</v>
      </c>
      <c r="BG295" s="35">
        <f>IFERROR(BC295/C295," ")</f>
        <v>0.17959690002895956</v>
      </c>
      <c r="BH295" s="45">
        <v>39589</v>
      </c>
      <c r="BI295" s="48">
        <f>IFERROR((BH295-BH294), 0)</f>
        <v>397</v>
      </c>
      <c r="BJ295" s="14">
        <v>92840</v>
      </c>
      <c r="BK295" s="48">
        <f>IFERROR((BJ295-BJ294),0)</f>
        <v>1023</v>
      </c>
      <c r="BL295" s="14">
        <v>67701</v>
      </c>
      <c r="BM295" s="48">
        <f>IFERROR((BL295-BL294),0)</f>
        <v>787</v>
      </c>
      <c r="BN295" s="14">
        <v>26121</v>
      </c>
      <c r="BO295" s="48">
        <f>IFERROR((BN295-BN294),0)</f>
        <v>355</v>
      </c>
      <c r="BP295" s="14">
        <v>5106</v>
      </c>
      <c r="BQ295" s="48">
        <f>IFERROR((BP295-BP294),0)</f>
        <v>71</v>
      </c>
      <c r="BR295" s="16">
        <v>27</v>
      </c>
      <c r="BS295" s="24">
        <f>IFERROR((BR295-BR294),0)</f>
        <v>0</v>
      </c>
      <c r="BT295" s="16">
        <v>180</v>
      </c>
      <c r="BU295" s="24">
        <f>IFERROR((BT295-BT294),0)</f>
        <v>3</v>
      </c>
      <c r="BV295" s="16">
        <v>757</v>
      </c>
      <c r="BW295" s="24">
        <f>IFERROR((BV295-BV294),0)</f>
        <v>4</v>
      </c>
      <c r="BX295" s="16">
        <v>1887</v>
      </c>
      <c r="BY295" s="24">
        <f>IFERROR((BX295-BX294),0)</f>
        <v>22</v>
      </c>
      <c r="BZ295" s="21">
        <v>989</v>
      </c>
      <c r="CA295" s="27">
        <f>IFERROR((BZ295-BZ294),0)</f>
        <v>12</v>
      </c>
    </row>
    <row r="296" spans="1:79">
      <c r="A296" s="3">
        <v>44193</v>
      </c>
      <c r="B296" s="22">
        <v>44193</v>
      </c>
      <c r="C296" s="10">
        <v>233705</v>
      </c>
      <c r="D296">
        <f>IFERROR(C296-C295,"")</f>
        <v>2348</v>
      </c>
      <c r="E296" s="10">
        <v>3892</v>
      </c>
      <c r="F296">
        <f>E296-E295</f>
        <v>52</v>
      </c>
      <c r="G296" s="10">
        <v>187552</v>
      </c>
      <c r="H296">
        <f>G296-G295</f>
        <v>1586</v>
      </c>
      <c r="I296">
        <f>+IFERROR(C296-E296-G296,"")</f>
        <v>42261</v>
      </c>
      <c r="J296">
        <f>+IFERROR(I296-I295,"")</f>
        <v>710</v>
      </c>
      <c r="K296">
        <f>+IFERROR(E296/C296,"")</f>
        <v>1.6653473395947884E-2</v>
      </c>
      <c r="L296">
        <f>+IFERROR(G296/C296,"")</f>
        <v>0.80251599238356042</v>
      </c>
      <c r="M296">
        <f>+IFERROR(I296/C296,"")</f>
        <v>0.18083053422049164</v>
      </c>
      <c r="N296" s="22">
        <f>+IFERROR(D296/C296,"")</f>
        <v>1.0046853939795897E-2</v>
      </c>
      <c r="O296">
        <f>+IFERROR(F296/E296,"")</f>
        <v>1.3360739979445015E-2</v>
      </c>
      <c r="P296">
        <f>+IFERROR(H296/G296,"")</f>
        <v>8.4563214468520737E-3</v>
      </c>
      <c r="Q296">
        <f>+IFERROR(J296/I296,"")</f>
        <v>1.6800359669671801E-2</v>
      </c>
      <c r="R296" s="22">
        <f>+IFERROR(C296/3.974,"")</f>
        <v>58808.505284348263</v>
      </c>
      <c r="S296" s="22">
        <f>+IFERROR(E296/3.974,"")</f>
        <v>979.36587820835427</v>
      </c>
      <c r="T296" s="22">
        <f>+IFERROR(G296/3.974,"")</f>
        <v>47194.765978862604</v>
      </c>
      <c r="U296" s="22">
        <f>+IFERROR(I296/3.974,"")</f>
        <v>10634.373427277302</v>
      </c>
      <c r="V296" s="10">
        <v>1259828</v>
      </c>
      <c r="W296">
        <f>V296-V295</f>
        <v>7722</v>
      </c>
      <c r="X296" s="22">
        <f>IFERROR(W296-W295,0)</f>
        <v>-2109</v>
      </c>
      <c r="Y296" s="35">
        <f>IFERROR(V296/3.974,0)</f>
        <v>317017.61449421238</v>
      </c>
      <c r="Z296" s="10">
        <v>1022573</v>
      </c>
      <c r="AA296" s="22">
        <f>Z296-Z295</f>
        <v>5374</v>
      </c>
      <c r="AB296" s="28">
        <f>IFERROR(Z296/V296,0)</f>
        <v>0.81167667332366</v>
      </c>
      <c r="AC296" s="31">
        <f>IFERROR(AA296-AA295,0)</f>
        <v>-1824</v>
      </c>
      <c r="AD296">
        <f>V296-Z296</f>
        <v>237255</v>
      </c>
      <c r="AE296">
        <f>AD296-AD295</f>
        <v>2348</v>
      </c>
      <c r="AF296" s="28">
        <f>IFERROR(AD296/V296,0)</f>
        <v>0.18832332667633994</v>
      </c>
      <c r="AG296" s="31">
        <f>IFERROR(AE296-AE295,0)</f>
        <v>-285</v>
      </c>
      <c r="AH296" s="35">
        <f>IFERROR(AE296/W296,0)</f>
        <v>0.30406630406630408</v>
      </c>
      <c r="AI296" s="35">
        <f>IFERROR(AD296/3.974,0)</f>
        <v>59701.811776547554</v>
      </c>
      <c r="AJ296" s="10">
        <v>39404</v>
      </c>
      <c r="AK296" s="22">
        <f>AJ296-AJ295</f>
        <v>579</v>
      </c>
      <c r="AL296" s="22">
        <f>IFERROR(AJ296/AJ295,0)-1</f>
        <v>1.4913071474565331E-2</v>
      </c>
      <c r="AM296" s="35">
        <f>IFERROR(AJ296/3.974,0)</f>
        <v>9915.4504277805736</v>
      </c>
      <c r="AN296" s="35">
        <f>IFERROR(AJ296/C296," ")</f>
        <v>0.16860572088744358</v>
      </c>
      <c r="AO296" s="10">
        <v>730</v>
      </c>
      <c r="AP296">
        <f>AO296-AO295</f>
        <v>35</v>
      </c>
      <c r="AQ296">
        <f>IFERROR(AO296/AO295,0)-1</f>
        <v>5.0359712230215736E-2</v>
      </c>
      <c r="AR296" s="35">
        <f>IFERROR(AO296/3.974,0)</f>
        <v>183.69401107196779</v>
      </c>
      <c r="AS296" s="10">
        <v>1945</v>
      </c>
      <c r="AT296" s="22">
        <f>AS296-AS295</f>
        <v>97</v>
      </c>
      <c r="AU296" s="22">
        <f>IFERROR(AS296/AS295,0)-1</f>
        <v>5.2489177489177585E-2</v>
      </c>
      <c r="AV296" s="35">
        <f>IFERROR(AS296/3.974,0)</f>
        <v>489.4313034725717</v>
      </c>
      <c r="AW296" s="51">
        <f>IFERROR(AS296/C296," ")</f>
        <v>8.3224577993624444E-3</v>
      </c>
      <c r="AX296" s="10">
        <v>182</v>
      </c>
      <c r="AY296">
        <f>AX296-AX295</f>
        <v>-1</v>
      </c>
      <c r="AZ296" s="22">
        <f>IFERROR(AX296/AX295,0)-1</f>
        <v>-5.464480874316946E-3</v>
      </c>
      <c r="BA296" s="35">
        <f>IFERROR(AX296/3.974,0)</f>
        <v>45.797684952189229</v>
      </c>
      <c r="BB296" s="51">
        <f>IFERROR(AX296/C296," ")</f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>IFERROR(BC296-BC295,0)</f>
        <v>710</v>
      </c>
      <c r="BE296" s="51">
        <f>IFERROR(BC296/BC295,0)-1</f>
        <v>1.7087434718779271E-2</v>
      </c>
      <c r="BF296" s="35">
        <f>IFERROR(BC296/3.974,0)</f>
        <v>10634.373427277302</v>
      </c>
      <c r="BG296" s="35">
        <f>IFERROR(BC296/C296," ")</f>
        <v>0.18083053422049164</v>
      </c>
      <c r="BH296" s="45">
        <v>39994</v>
      </c>
      <c r="BI296" s="48">
        <f>IFERROR((BH296-BH295), 0)</f>
        <v>405</v>
      </c>
      <c r="BJ296" s="14">
        <v>93720</v>
      </c>
      <c r="BK296" s="48">
        <f>IFERROR((BJ296-BJ295),0)</f>
        <v>880</v>
      </c>
      <c r="BL296" s="14">
        <v>68374</v>
      </c>
      <c r="BM296" s="48">
        <f>IFERROR((BL296-BL295),0)</f>
        <v>673</v>
      </c>
      <c r="BN296" s="14">
        <v>26443</v>
      </c>
      <c r="BO296" s="48">
        <f>IFERROR((BN296-BN295),0)</f>
        <v>322</v>
      </c>
      <c r="BP296" s="14">
        <v>5174</v>
      </c>
      <c r="BQ296" s="48">
        <f>IFERROR((BP296-BP295),0)</f>
        <v>68</v>
      </c>
      <c r="BR296" s="16">
        <v>27</v>
      </c>
      <c r="BS296" s="24">
        <f>IFERROR((BR296-BR295),0)</f>
        <v>0</v>
      </c>
      <c r="BT296" s="16">
        <v>181</v>
      </c>
      <c r="BU296" s="24">
        <f>IFERROR((BT296-BT295),0)</f>
        <v>1</v>
      </c>
      <c r="BV296" s="16">
        <v>769</v>
      </c>
      <c r="BW296" s="24">
        <f>IFERROR((BV296-BV295),0)</f>
        <v>12</v>
      </c>
      <c r="BX296" s="16">
        <v>1911</v>
      </c>
      <c r="BY296" s="24">
        <f>IFERROR((BX296-BX295),0)</f>
        <v>24</v>
      </c>
      <c r="BZ296" s="21">
        <v>1004</v>
      </c>
      <c r="CA296" s="27">
        <f>IFERROR((BZ296-BZ295),0)</f>
        <v>15</v>
      </c>
    </row>
    <row r="297" spans="1:79">
      <c r="A297" s="3">
        <v>44194</v>
      </c>
      <c r="B297" s="22">
        <v>44194</v>
      </c>
      <c r="C297" s="10">
        <v>238279</v>
      </c>
      <c r="D297">
        <f>IFERROR(C297-C296,"")</f>
        <v>4574</v>
      </c>
      <c r="E297" s="10">
        <v>3933</v>
      </c>
      <c r="F297">
        <f>E297-E296</f>
        <v>41</v>
      </c>
      <c r="G297" s="10">
        <v>189764</v>
      </c>
      <c r="H297">
        <f>G297-G296</f>
        <v>2212</v>
      </c>
      <c r="I297">
        <f>+IFERROR(C297-E297-G297,"")</f>
        <v>44582</v>
      </c>
      <c r="J297">
        <f>+IFERROR(I297-I296,"")</f>
        <v>2321</v>
      </c>
      <c r="K297">
        <f>+IFERROR(E297/C297,"")</f>
        <v>1.650586077665258E-2</v>
      </c>
      <c r="L297">
        <f>+IFERROR(G297/C297,"")</f>
        <v>0.79639414300043232</v>
      </c>
      <c r="M297">
        <f>+IFERROR(I297/C297,"")</f>
        <v>0.18709999622291515</v>
      </c>
      <c r="N297" s="22">
        <f>+IFERROR(D297/C297,"")</f>
        <v>1.9195984539132696E-2</v>
      </c>
      <c r="O297">
        <f>+IFERROR(F297/E297,"")</f>
        <v>1.0424612255275871E-2</v>
      </c>
      <c r="P297">
        <f>+IFERROR(H297/G297,"")</f>
        <v>1.1656583967454311E-2</v>
      </c>
      <c r="Q297">
        <f>+IFERROR(J297/I297,"")</f>
        <v>5.2061370059665338E-2</v>
      </c>
      <c r="R297" s="22">
        <f>+IFERROR(C297/3.974,"")</f>
        <v>59959.486663311523</v>
      </c>
      <c r="S297" s="22">
        <f>+IFERROR(E297/3.974,"")</f>
        <v>989.68293910417708</v>
      </c>
      <c r="T297" s="22">
        <f>+IFERROR(G297/3.974,"")</f>
        <v>47751.383995973825</v>
      </c>
      <c r="U297" s="22">
        <f>+IFERROR(I297/3.974,"")</f>
        <v>11218.419728233517</v>
      </c>
      <c r="V297" s="10">
        <v>1275819</v>
      </c>
      <c r="W297">
        <f>V297-V296</f>
        <v>15991</v>
      </c>
      <c r="X297" s="22">
        <f>IFERROR(W297-W296,0)</f>
        <v>8269</v>
      </c>
      <c r="Y297" s="35">
        <f>IFERROR(V297/3.974,0)</f>
        <v>321041.51987921487</v>
      </c>
      <c r="Z297" s="10">
        <v>1033990</v>
      </c>
      <c r="AA297" s="22">
        <f>Z297-Z296</f>
        <v>11417</v>
      </c>
      <c r="AB297" s="28">
        <f>IFERROR(Z297/V297,0)</f>
        <v>0.81045195282402915</v>
      </c>
      <c r="AC297" s="31">
        <f>IFERROR(AA297-AA296,0)</f>
        <v>6043</v>
      </c>
      <c r="AD297">
        <f>V297-Z297</f>
        <v>241829</v>
      </c>
      <c r="AE297">
        <f>AD297-AD296</f>
        <v>4574</v>
      </c>
      <c r="AF297" s="28">
        <f>IFERROR(AD297/V297,0)</f>
        <v>0.18954804717597087</v>
      </c>
      <c r="AG297" s="31">
        <f>IFERROR(AE297-AE296,0)</f>
        <v>2226</v>
      </c>
      <c r="AH297" s="35">
        <f>IFERROR(AE297/W297,0)</f>
        <v>0.28603589519104494</v>
      </c>
      <c r="AI297" s="35">
        <f>IFERROR(AD297/3.974,0)</f>
        <v>60852.793155510815</v>
      </c>
      <c r="AJ297" s="10">
        <v>41769</v>
      </c>
      <c r="AK297" s="22">
        <f>AJ297-AJ296</f>
        <v>2365</v>
      </c>
      <c r="AL297" s="22">
        <f>IFERROR(AJ297/AJ296,0)-1</f>
        <v>6.0019287381991582E-2</v>
      </c>
      <c r="AM297" s="35">
        <f>IFERROR(AJ297/3.974,0)</f>
        <v>10510.568696527427</v>
      </c>
      <c r="AN297" s="35">
        <f>IFERROR(AJ297/C297," ")</f>
        <v>0.17529450769895794</v>
      </c>
      <c r="AO297" s="10">
        <v>694</v>
      </c>
      <c r="AP297">
        <f>AO297-AO296</f>
        <v>-36</v>
      </c>
      <c r="AQ297">
        <f>IFERROR(AO297/AO296,0)-1</f>
        <v>-4.9315068493150704E-2</v>
      </c>
      <c r="AR297" s="35">
        <f>IFERROR(AO297/3.974,0)</f>
        <v>174.63512833417212</v>
      </c>
      <c r="AS297" s="10">
        <v>1939</v>
      </c>
      <c r="AT297" s="22">
        <f>AS297-AS296</f>
        <v>-6</v>
      </c>
      <c r="AU297" s="22">
        <f>IFERROR(AS297/AS296,0)-1</f>
        <v>-3.0848329048843715E-3</v>
      </c>
      <c r="AV297" s="35">
        <f>IFERROR(AS297/3.974,0)</f>
        <v>487.92148968293907</v>
      </c>
      <c r="AW297" s="51">
        <f>IFERROR(AS297/C297," ")</f>
        <v>8.1375194624788583E-3</v>
      </c>
      <c r="AX297" s="10">
        <v>180</v>
      </c>
      <c r="AY297">
        <f>AX297-AX296</f>
        <v>-2</v>
      </c>
      <c r="AZ297" s="22">
        <f>IFERROR(AX297/AX296,0)-1</f>
        <v>-1.098901098901095E-2</v>
      </c>
      <c r="BA297" s="35">
        <f>IFERROR(AX297/3.974,0)</f>
        <v>45.294413688978359</v>
      </c>
      <c r="BB297" s="51">
        <f>IFERROR(AX297/C297," ")</f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>IFERROR(BC297-BC296,0)</f>
        <v>2321</v>
      </c>
      <c r="BE297" s="51">
        <f>IFERROR(BC297/BC296,0)-1</f>
        <v>5.4920612384941281E-2</v>
      </c>
      <c r="BF297" s="35">
        <f>IFERROR(BC297/3.974,0)</f>
        <v>11218.419728233517</v>
      </c>
      <c r="BG297" s="35">
        <f>IFERROR(BC297/C297," ")</f>
        <v>0.18709999622291515</v>
      </c>
      <c r="BH297" s="45">
        <v>40626</v>
      </c>
      <c r="BI297" s="48">
        <f>IFERROR((BH297-BH296), 0)</f>
        <v>632</v>
      </c>
      <c r="BJ297" s="14">
        <v>95578</v>
      </c>
      <c r="BK297" s="48">
        <f>IFERROR((BJ297-BJ296),0)</f>
        <v>1858</v>
      </c>
      <c r="BL297" s="14">
        <v>69818</v>
      </c>
      <c r="BM297" s="48">
        <f>IFERROR((BL297-BL296),0)</f>
        <v>1444</v>
      </c>
      <c r="BN297" s="14">
        <v>26984</v>
      </c>
      <c r="BO297" s="48">
        <f>IFERROR((BN297-BN296),0)</f>
        <v>541</v>
      </c>
      <c r="BP297" s="14">
        <v>5273</v>
      </c>
      <c r="BQ297" s="48">
        <f>IFERROR((BP297-BP296),0)</f>
        <v>99</v>
      </c>
      <c r="BR297" s="16">
        <v>27</v>
      </c>
      <c r="BS297" s="24">
        <f>IFERROR((BR297-BR296),0)</f>
        <v>0</v>
      </c>
      <c r="BT297" s="16">
        <v>183</v>
      </c>
      <c r="BU297" s="24">
        <f>IFERROR((BT297-BT296),0)</f>
        <v>2</v>
      </c>
      <c r="BV297" s="16">
        <v>779</v>
      </c>
      <c r="BW297" s="24">
        <f>IFERROR((BV297-BV296),0)</f>
        <v>10</v>
      </c>
      <c r="BX297" s="16">
        <v>1929</v>
      </c>
      <c r="BY297" s="24">
        <f>IFERROR((BX297-BX296),0)</f>
        <v>18</v>
      </c>
      <c r="BZ297" s="21">
        <v>1016</v>
      </c>
      <c r="CA297" s="27">
        <f>IFERROR((BZ297-BZ296),0)</f>
        <v>12</v>
      </c>
    </row>
    <row r="298" spans="1:79">
      <c r="A298" s="3">
        <v>44195</v>
      </c>
      <c r="B298" s="22">
        <v>44195</v>
      </c>
      <c r="C298" s="10">
        <v>242744</v>
      </c>
      <c r="D298">
        <f>IFERROR(C298-C297,"")</f>
        <v>4465</v>
      </c>
      <c r="E298" s="10">
        <v>3975</v>
      </c>
      <c r="F298">
        <f>E298-E297</f>
        <v>42</v>
      </c>
      <c r="G298" s="10">
        <v>192601</v>
      </c>
      <c r="H298">
        <f>G298-G297</f>
        <v>2837</v>
      </c>
      <c r="I298">
        <f>+IFERROR(C298-E298-G298,"")</f>
        <v>46168</v>
      </c>
      <c r="J298">
        <f>+IFERROR(I298-I297,"")</f>
        <v>1586</v>
      </c>
      <c r="K298">
        <f>+IFERROR(E298/C298,"")</f>
        <v>1.6375276010941568E-2</v>
      </c>
      <c r="L298">
        <f>+IFERROR(G298/C298,"")</f>
        <v>0.79343258741719669</v>
      </c>
      <c r="M298">
        <f>+IFERROR(I298/C298,"")</f>
        <v>0.19019213657186171</v>
      </c>
      <c r="N298" s="22">
        <f>+IFERROR(D298/C298,"")</f>
        <v>1.8393863494051345E-2</v>
      </c>
      <c r="O298">
        <f>+IFERROR(F298/E298,"")</f>
        <v>1.0566037735849057E-2</v>
      </c>
      <c r="P298">
        <f>+IFERROR(H298/G298,"")</f>
        <v>1.4729933904808387E-2</v>
      </c>
      <c r="Q298">
        <f>+IFERROR(J298/I298,"")</f>
        <v>3.435279847513429E-2</v>
      </c>
      <c r="R298" s="22">
        <f>+IFERROR(C298/3.974,"")</f>
        <v>61083.03975842979</v>
      </c>
      <c r="S298" s="22">
        <f>+IFERROR(E298/3.974,"")</f>
        <v>1000.2516356316054</v>
      </c>
      <c r="T298" s="22">
        <f>+IFERROR(G298/3.974,"")</f>
        <v>48465.274282838451</v>
      </c>
      <c r="U298" s="22">
        <f>+IFERROR(I298/3.974,"")</f>
        <v>11617.513839959738</v>
      </c>
      <c r="V298" s="10">
        <v>1291610</v>
      </c>
      <c r="W298">
        <f>V298-V297</f>
        <v>15791</v>
      </c>
      <c r="X298" s="22">
        <f>IFERROR(W298-W297,0)</f>
        <v>-200</v>
      </c>
      <c r="Y298" s="35">
        <f>IFERROR(V298/3.974,0)</f>
        <v>325015.09813789633</v>
      </c>
      <c r="Z298" s="10">
        <v>1045316</v>
      </c>
      <c r="AA298" s="22">
        <f>Z298-Z297</f>
        <v>11326</v>
      </c>
      <c r="AB298" s="28">
        <f>IFERROR(Z298/V298,0)</f>
        <v>0.80931240854437481</v>
      </c>
      <c r="AC298" s="31">
        <f>IFERROR(AA298-AA297,0)</f>
        <v>-91</v>
      </c>
      <c r="AD298">
        <f>V298-Z298</f>
        <v>246294</v>
      </c>
      <c r="AE298">
        <f>AD298-AD297</f>
        <v>4465</v>
      </c>
      <c r="AF298" s="28">
        <f>IFERROR(AD298/V298,0)</f>
        <v>0.19068759145562514</v>
      </c>
      <c r="AG298" s="31">
        <f>IFERROR(AE298-AE297,0)</f>
        <v>-109</v>
      </c>
      <c r="AH298" s="35">
        <f>IFERROR(AE298/W298,0)</f>
        <v>0.28275600025330883</v>
      </c>
      <c r="AI298" s="35">
        <f>IFERROR(AD298/3.974,0)</f>
        <v>61976.346250629089</v>
      </c>
      <c r="AJ298" s="10">
        <v>43297</v>
      </c>
      <c r="AK298" s="22">
        <f>AJ298-AJ297</f>
        <v>1528</v>
      </c>
      <c r="AL298" s="22">
        <f>IFERROR(AJ298/AJ297,0)-1</f>
        <v>3.6582154229213071E-2</v>
      </c>
      <c r="AM298" s="35">
        <f>IFERROR(AJ298/3.974,0)</f>
        <v>10895.067941620533</v>
      </c>
      <c r="AN298" s="35">
        <f>IFERROR(AJ298/C298," ")</f>
        <v>0.17836486174735525</v>
      </c>
      <c r="AO298" s="10">
        <v>694</v>
      </c>
      <c r="AP298">
        <f>AO298-AO297</f>
        <v>0</v>
      </c>
      <c r="AQ298">
        <f>IFERROR(AO298/AO297,0)-1</f>
        <v>0</v>
      </c>
      <c r="AR298" s="35">
        <f>IFERROR(AO298/3.974,0)</f>
        <v>174.63512833417212</v>
      </c>
      <c r="AS298" s="10">
        <v>1984</v>
      </c>
      <c r="AT298" s="22">
        <f>AS298-AS297</f>
        <v>45</v>
      </c>
      <c r="AU298" s="22">
        <f>IFERROR(AS298/AS297,0)-1</f>
        <v>2.3207839092315607E-2</v>
      </c>
      <c r="AV298" s="35">
        <f>IFERROR(AS298/3.974,0)</f>
        <v>499.24509310518368</v>
      </c>
      <c r="AW298" s="51">
        <f>IFERROR(AS298/C298," ")</f>
        <v>8.1732195234485716E-3</v>
      </c>
      <c r="AX298" s="10">
        <v>193</v>
      </c>
      <c r="AY298">
        <f>AX298-AX297</f>
        <v>13</v>
      </c>
      <c r="AZ298" s="22">
        <f>IFERROR(AX298/AX297,0)-1</f>
        <v>7.2222222222222188E-2</v>
      </c>
      <c r="BA298" s="35">
        <f>IFERROR(AX298/3.974,0)</f>
        <v>48.565676899849016</v>
      </c>
      <c r="BB298" s="51">
        <f>IFERROR(AX298/C298," ")</f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>IFERROR(BC298-BC297,0)</f>
        <v>1586</v>
      </c>
      <c r="BE298" s="51">
        <f>IFERROR(BC298/BC297,0)-1</f>
        <v>3.5574895697815245E-2</v>
      </c>
      <c r="BF298" s="35">
        <f>IFERROR(BC298/3.974,0)</f>
        <v>11617.513839959738</v>
      </c>
      <c r="BG298" s="35">
        <f>IFERROR(BC298/C298," ")</f>
        <v>0.19019213657186171</v>
      </c>
      <c r="BH298" s="45">
        <v>41267</v>
      </c>
      <c r="BI298" s="48">
        <f>IFERROR((BH298-BH297), 0)</f>
        <v>641</v>
      </c>
      <c r="BJ298" s="14">
        <v>97468</v>
      </c>
      <c r="BK298" s="48">
        <f>IFERROR((BJ298-BJ297),0)</f>
        <v>1890</v>
      </c>
      <c r="BL298" s="14">
        <v>71134</v>
      </c>
      <c r="BM298" s="48">
        <f>IFERROR((BL298-BL297),0)</f>
        <v>1316</v>
      </c>
      <c r="BN298" s="14">
        <v>27508</v>
      </c>
      <c r="BO298" s="48">
        <f>IFERROR((BN298-BN297),0)</f>
        <v>524</v>
      </c>
      <c r="BP298" s="14">
        <v>5367</v>
      </c>
      <c r="BQ298" s="48">
        <f>IFERROR((BP298-BP297),0)</f>
        <v>94</v>
      </c>
      <c r="BR298" s="16">
        <v>27</v>
      </c>
      <c r="BS298" s="24">
        <f>IFERROR((BR298-BR297),0)</f>
        <v>0</v>
      </c>
      <c r="BT298" s="16">
        <v>184</v>
      </c>
      <c r="BU298" s="24">
        <f>IFERROR((BT298-BT297),0)</f>
        <v>1</v>
      </c>
      <c r="BV298" s="16">
        <v>785</v>
      </c>
      <c r="BW298" s="24">
        <f>IFERROR((BV298-BV297),0)</f>
        <v>6</v>
      </c>
      <c r="BX298" s="16">
        <v>1948</v>
      </c>
      <c r="BY298" s="24">
        <f>IFERROR((BX298-BX297),0)</f>
        <v>19</v>
      </c>
      <c r="BZ298" s="21">
        <v>1031</v>
      </c>
      <c r="CA298" s="27">
        <f>IFERROR((BZ298-BZ297),0)</f>
        <v>15</v>
      </c>
    </row>
    <row r="299" spans="1:79">
      <c r="A299" s="3">
        <v>44196</v>
      </c>
      <c r="B299" s="22">
        <v>44196</v>
      </c>
      <c r="C299" s="10">
        <v>246790</v>
      </c>
      <c r="D299">
        <f>IFERROR(C299-C298,"")</f>
        <v>4046</v>
      </c>
      <c r="E299" s="10">
        <v>4022</v>
      </c>
      <c r="F299">
        <f>E299-E298</f>
        <v>47</v>
      </c>
      <c r="G299" s="10">
        <v>195138</v>
      </c>
      <c r="H299">
        <f>G299-G298</f>
        <v>2537</v>
      </c>
      <c r="I299">
        <f>+IFERROR(C299-E299-G299,"")</f>
        <v>47630</v>
      </c>
      <c r="J299">
        <f>+IFERROR(I299-I298,"")</f>
        <v>1462</v>
      </c>
      <c r="K299">
        <f>+IFERROR(E299/C299,"")</f>
        <v>1.6297256777016898E-2</v>
      </c>
      <c r="L299">
        <f>+IFERROR(G299/C299,"")</f>
        <v>0.79070464767616189</v>
      </c>
      <c r="M299">
        <f>+IFERROR(I299/C299,"")</f>
        <v>0.19299809554682118</v>
      </c>
      <c r="N299" s="22">
        <f>+IFERROR(D299/C299,"")</f>
        <v>1.6394505449977715E-2</v>
      </c>
      <c r="O299">
        <f>+IFERROR(F299/E299,"")</f>
        <v>1.1685728493286921E-2</v>
      </c>
      <c r="P299">
        <f>+IFERROR(H299/G299,"")</f>
        <v>1.3001055663171704E-2</v>
      </c>
      <c r="Q299">
        <f>+IFERROR(J299/I299,"")</f>
        <v>3.0694940163762334E-2</v>
      </c>
      <c r="R299" s="22">
        <f>+IFERROR(C299/3.974,"")</f>
        <v>62101.157523905385</v>
      </c>
      <c r="S299" s="22">
        <f>+IFERROR(E299/3.974,"")</f>
        <v>1012.0785103170608</v>
      </c>
      <c r="T299" s="22">
        <f>+IFERROR(G299/3.974,"")</f>
        <v>49103.673880221439</v>
      </c>
      <c r="U299" s="22">
        <f>+IFERROR(I299/3.974,"")</f>
        <v>11985.405133366885</v>
      </c>
      <c r="V299" s="10">
        <v>1306033</v>
      </c>
      <c r="W299">
        <f>V299-V298</f>
        <v>14423</v>
      </c>
      <c r="X299" s="22">
        <f>IFERROR(W299-W298,0)</f>
        <v>-1368</v>
      </c>
      <c r="Y299" s="35">
        <f>IFERROR(V299/3.974,0)</f>
        <v>328644.4388525415</v>
      </c>
      <c r="Z299" s="10">
        <v>1055693</v>
      </c>
      <c r="AA299" s="22">
        <f>Z299-Z298</f>
        <v>10377</v>
      </c>
      <c r="AB299" s="28">
        <f>IFERROR(Z299/V299,0)</f>
        <v>0.80832031043626007</v>
      </c>
      <c r="AC299" s="31">
        <f>IFERROR(AA299-AA298,0)</f>
        <v>-949</v>
      </c>
      <c r="AD299">
        <f>V299-Z299</f>
        <v>250340</v>
      </c>
      <c r="AE299">
        <f>AD299-AD298</f>
        <v>4046</v>
      </c>
      <c r="AF299" s="28">
        <f>IFERROR(AD299/V299,0)</f>
        <v>0.19167968956373996</v>
      </c>
      <c r="AG299" s="31">
        <f>IFERROR(AE299-AE298,0)</f>
        <v>-419</v>
      </c>
      <c r="AH299" s="35">
        <f>IFERROR(AE299/W299,0)</f>
        <v>0.28052416279553494</v>
      </c>
      <c r="AI299" s="35">
        <f>IFERROR(AD299/3.974,0)</f>
        <v>62994.464016104677</v>
      </c>
      <c r="AJ299" s="10">
        <v>44681</v>
      </c>
      <c r="AK299" s="22">
        <f>AJ299-AJ298</f>
        <v>1384</v>
      </c>
      <c r="AL299" s="22">
        <f>IFERROR(AJ299/AJ298,0)-1</f>
        <v>3.1965263182206716E-2</v>
      </c>
      <c r="AM299" s="35">
        <f>IFERROR(AJ299/3.974,0)</f>
        <v>11243.331655762455</v>
      </c>
      <c r="AN299" s="35">
        <f>IFERROR(AJ299/C299," ")</f>
        <v>0.1810486648567608</v>
      </c>
      <c r="AO299" s="10">
        <v>670</v>
      </c>
      <c r="AP299">
        <f>AO299-AO298</f>
        <v>-24</v>
      </c>
      <c r="AQ299">
        <f>IFERROR(AO299/AO298,0)-1</f>
        <v>-3.458213256484155E-2</v>
      </c>
      <c r="AR299" s="35">
        <f>IFERROR(AO299/3.974,0)</f>
        <v>168.59587317564166</v>
      </c>
      <c r="AS299" s="10">
        <v>2077</v>
      </c>
      <c r="AT299" s="22">
        <f>AS299-AS298</f>
        <v>93</v>
      </c>
      <c r="AU299" s="22">
        <f>IFERROR(AS299/AS298,0)-1</f>
        <v>4.6875E-2</v>
      </c>
      <c r="AV299" s="35">
        <f>IFERROR(AS299/3.974,0)</f>
        <v>522.64720684448912</v>
      </c>
      <c r="AW299" s="51">
        <f>IFERROR(AS299/C299," ")</f>
        <v>8.4160622391506942E-3</v>
      </c>
      <c r="AX299" s="10">
        <v>202</v>
      </c>
      <c r="AY299">
        <f>AX299-AX298</f>
        <v>9</v>
      </c>
      <c r="AZ299" s="22">
        <f>IFERROR(AX299/AX298,0)-1</f>
        <v>4.663212435233155E-2</v>
      </c>
      <c r="BA299" s="35">
        <f>IFERROR(AX299/3.974,0)</f>
        <v>50.830397584297934</v>
      </c>
      <c r="BB299" s="51">
        <f>IFERROR(AX299/C299," ")</f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>IFERROR(BC299-BC298,0)</f>
        <v>1462</v>
      </c>
      <c r="BE299" s="51">
        <f>IFERROR(BC299/BC298,0)-1</f>
        <v>3.1666955466990165E-2</v>
      </c>
      <c r="BF299" s="35">
        <f>IFERROR(BC299/3.974,0)</f>
        <v>11985.405133366885</v>
      </c>
      <c r="BG299" s="35">
        <f>IFERROR(BC299/C299," ")</f>
        <v>0.19299809554682118</v>
      </c>
      <c r="BH299" s="45">
        <v>41893</v>
      </c>
      <c r="BI299" s="48">
        <f>IFERROR((BH299-BH298), 0)</f>
        <v>626</v>
      </c>
      <c r="BJ299" s="14">
        <v>99101</v>
      </c>
      <c r="BK299" s="48">
        <f>IFERROR((BJ299-BJ298),0)</f>
        <v>1633</v>
      </c>
      <c r="BL299" s="14">
        <v>72386</v>
      </c>
      <c r="BM299" s="48">
        <f>IFERROR((BL299-BL298),0)</f>
        <v>1252</v>
      </c>
      <c r="BN299" s="14">
        <v>27965</v>
      </c>
      <c r="BO299" s="48">
        <f>IFERROR((BN299-BN298),0)</f>
        <v>457</v>
      </c>
      <c r="BP299" s="14">
        <v>5445</v>
      </c>
      <c r="BQ299" s="48">
        <f>IFERROR((BP299-BP298),0)</f>
        <v>78</v>
      </c>
      <c r="BR299" s="16">
        <v>27</v>
      </c>
      <c r="BS299" s="24">
        <f>IFERROR((BR299-BR298),0)</f>
        <v>0</v>
      </c>
      <c r="BT299" s="16">
        <v>186</v>
      </c>
      <c r="BU299" s="24">
        <f>IFERROR((BT299-BT298),0)</f>
        <v>2</v>
      </c>
      <c r="BV299" s="16">
        <v>794</v>
      </c>
      <c r="BW299" s="24">
        <f>IFERROR((BV299-BV298),0)</f>
        <v>9</v>
      </c>
      <c r="BX299" s="16">
        <v>1970</v>
      </c>
      <c r="BY299" s="24">
        <f>IFERROR((BX299-BX298),0)</f>
        <v>22</v>
      </c>
      <c r="BZ299" s="21">
        <v>1045</v>
      </c>
      <c r="CA299" s="27">
        <f>IFERROR((BZ299-BZ298),0)</f>
        <v>14</v>
      </c>
    </row>
    <row r="300" spans="1:79">
      <c r="A300" s="3">
        <v>44197</v>
      </c>
      <c r="B300" s="22">
        <v>44197</v>
      </c>
      <c r="C300" s="10">
        <v>249733</v>
      </c>
      <c r="D300">
        <f>IFERROR(C300-C299,"")</f>
        <v>2943</v>
      </c>
      <c r="E300" s="10">
        <v>4064</v>
      </c>
      <c r="F300">
        <f>E300-E299</f>
        <v>42</v>
      </c>
      <c r="G300" s="10">
        <v>197928</v>
      </c>
      <c r="H300">
        <f>G300-G299</f>
        <v>2790</v>
      </c>
      <c r="I300">
        <f>+IFERROR(C300-E300-G300,"")</f>
        <v>47741</v>
      </c>
      <c r="J300">
        <f>+IFERROR(I300-I299,"")</f>
        <v>111</v>
      </c>
      <c r="K300">
        <f>+IFERROR(E300/C300,"")</f>
        <v>1.6273379969807756E-2</v>
      </c>
      <c r="L300">
        <f>+IFERROR(G300/C300,"")</f>
        <v>0.79255845242719225</v>
      </c>
      <c r="M300">
        <f>+IFERROR(I300/C300,"")</f>
        <v>0.19116816760300001</v>
      </c>
      <c r="N300" s="22">
        <f>+IFERROR(D300/C300,"")</f>
        <v>1.1784585937781551E-2</v>
      </c>
      <c r="O300">
        <f>+IFERROR(F300/E300,"")</f>
        <v>1.0334645669291339E-2</v>
      </c>
      <c r="P300">
        <f>+IFERROR(H300/G300,"")</f>
        <v>1.4096034921789742E-2</v>
      </c>
      <c r="Q300">
        <f>+IFERROR(J300/I300,"")</f>
        <v>2.3250455583251292E-3</v>
      </c>
      <c r="R300" s="22">
        <f>+IFERROR(C300/3.974,"")</f>
        <v>62841.721187720177</v>
      </c>
      <c r="S300" s="22">
        <f>+IFERROR(E300/3.974,"")</f>
        <v>1022.6472068444891</v>
      </c>
      <c r="T300" s="22">
        <f>+IFERROR(G300/3.974,"")</f>
        <v>49805.737292400605</v>
      </c>
      <c r="U300" s="22">
        <f>+IFERROR(I300/3.974,"")</f>
        <v>12013.336688475087</v>
      </c>
      <c r="V300" s="10">
        <v>1317330</v>
      </c>
      <c r="W300">
        <f>V300-V299</f>
        <v>11297</v>
      </c>
      <c r="X300" s="22">
        <f>IFERROR(W300-W299,0)</f>
        <v>-3126</v>
      </c>
      <c r="Y300" s="35">
        <f>IFERROR(V300/3.974,0)</f>
        <v>331487.16658278811</v>
      </c>
      <c r="Z300" s="10">
        <v>1064047</v>
      </c>
      <c r="AA300" s="22">
        <f>Z300-Z299</f>
        <v>8354</v>
      </c>
      <c r="AB300" s="28">
        <f>IFERROR(Z300/V300,0)</f>
        <v>0.80773002968124918</v>
      </c>
      <c r="AC300" s="31">
        <f>IFERROR(AA300-AA299,0)</f>
        <v>-2023</v>
      </c>
      <c r="AD300">
        <f>V300-Z300</f>
        <v>253283</v>
      </c>
      <c r="AE300">
        <f>AD300-AD299</f>
        <v>2943</v>
      </c>
      <c r="AF300" s="28">
        <f>IFERROR(AD300/V300,0)</f>
        <v>0.19226997031875082</v>
      </c>
      <c r="AG300" s="31">
        <f>IFERROR(AE300-AE299,0)</f>
        <v>-1103</v>
      </c>
      <c r="AH300" s="35">
        <f>IFERROR(AE300/W300,0)</f>
        <v>0.26051164025847567</v>
      </c>
      <c r="AI300" s="35">
        <f>IFERROR(AD300/3.974,0)</f>
        <v>63735.027679919476</v>
      </c>
      <c r="AJ300" s="10">
        <v>44847</v>
      </c>
      <c r="AK300" s="22">
        <f>AJ300-AJ299</f>
        <v>166</v>
      </c>
      <c r="AL300" s="22">
        <f>IFERROR(AJ300/AJ299,0)-1</f>
        <v>3.7152257111523479E-3</v>
      </c>
      <c r="AM300" s="35">
        <f>IFERROR(AJ300/3.974,0)</f>
        <v>11285.103170608958</v>
      </c>
      <c r="AN300" s="35">
        <f>IFERROR(AJ300/C300," ")</f>
        <v>0.17957979121701978</v>
      </c>
      <c r="AO300" s="10">
        <v>623</v>
      </c>
      <c r="AP300">
        <f>AO300-AO299</f>
        <v>-47</v>
      </c>
      <c r="AQ300">
        <f>IFERROR(AO300/AO299,0)-1</f>
        <v>-7.0149253731343286E-2</v>
      </c>
      <c r="AR300" s="35">
        <f>IFERROR(AO300/3.974,0)</f>
        <v>156.76899849018619</v>
      </c>
      <c r="AS300" s="10">
        <v>2067</v>
      </c>
      <c r="AT300" s="22">
        <f>AS300-AS299</f>
        <v>-10</v>
      </c>
      <c r="AU300" s="22">
        <f>IFERROR(AS300/AS299,0)-1</f>
        <v>-4.8146364949446241E-3</v>
      </c>
      <c r="AV300" s="35">
        <f>IFERROR(AS300/3.974,0)</f>
        <v>520.13085052843485</v>
      </c>
      <c r="AW300" s="51">
        <f>IFERROR(AS300/C300," ")</f>
        <v>8.2768396647619653E-3</v>
      </c>
      <c r="AX300" s="10">
        <v>204</v>
      </c>
      <c r="AY300">
        <f>AX300-AX299</f>
        <v>2</v>
      </c>
      <c r="AZ300" s="22">
        <f>IFERROR(AX300/AX299,0)-1</f>
        <v>9.9009900990099098E-3</v>
      </c>
      <c r="BA300" s="35">
        <f>IFERROR(AX300/3.974,0)</f>
        <v>51.333668847508804</v>
      </c>
      <c r="BB300" s="51">
        <f>IFERROR(AX300/C300," ")</f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>IFERROR(BC300-BC299,0)</f>
        <v>111</v>
      </c>
      <c r="BE300" s="51">
        <f>IFERROR(BC300/BC299,0)-1</f>
        <v>2.3304639932815174E-3</v>
      </c>
      <c r="BF300" s="35">
        <f>IFERROR(BC300/3.974,0)</f>
        <v>12013.336688475087</v>
      </c>
      <c r="BG300" s="35">
        <f>IFERROR(BC300/C300," ")</f>
        <v>0.19116816760300001</v>
      </c>
      <c r="BH300" s="45">
        <v>42253</v>
      </c>
      <c r="BI300" s="48">
        <f>IFERROR((BH300-BH299), 0)</f>
        <v>360</v>
      </c>
      <c r="BJ300" s="14">
        <v>100831</v>
      </c>
      <c r="BK300" s="48">
        <f>IFERROR((BJ300-BJ299),0)</f>
        <v>1730</v>
      </c>
      <c r="BL300" s="14">
        <v>72955</v>
      </c>
      <c r="BM300" s="48">
        <f>IFERROR((BL300-BL299),0)</f>
        <v>569</v>
      </c>
      <c r="BN300" s="14">
        <v>28202</v>
      </c>
      <c r="BO300" s="48">
        <f>IFERROR((BN300-BN299),0)</f>
        <v>237</v>
      </c>
      <c r="BP300" s="14">
        <v>5492</v>
      </c>
      <c r="BQ300" s="48">
        <f>IFERROR((BP300-BP299),0)</f>
        <v>47</v>
      </c>
      <c r="BR300" s="16">
        <v>27</v>
      </c>
      <c r="BS300" s="24">
        <f>IFERROR((BR300-BR299),0)</f>
        <v>0</v>
      </c>
      <c r="BT300" s="16">
        <v>191</v>
      </c>
      <c r="BU300" s="24">
        <f>IFERROR((BT300-BT299),0)</f>
        <v>5</v>
      </c>
      <c r="BV300" s="16">
        <v>800</v>
      </c>
      <c r="BW300" s="24">
        <f>IFERROR((BV300-BV299),0)</f>
        <v>6</v>
      </c>
      <c r="BX300" s="16">
        <v>1988</v>
      </c>
      <c r="BY300" s="24">
        <f>IFERROR((BX300-BX299),0)</f>
        <v>18</v>
      </c>
      <c r="BZ300" s="21">
        <v>1058</v>
      </c>
      <c r="CA300" s="27">
        <f>IFERROR((BZ300-BZ299),0)</f>
        <v>13</v>
      </c>
    </row>
    <row r="301" spans="1:79">
      <c r="A301" s="3">
        <v>44198</v>
      </c>
      <c r="B301" s="22">
        <v>44198</v>
      </c>
      <c r="C301" s="10">
        <v>251764</v>
      </c>
      <c r="D301">
        <f>IFERROR(C301-C300,"")</f>
        <v>2031</v>
      </c>
      <c r="E301" s="10">
        <v>4103</v>
      </c>
      <c r="F301">
        <f>E301-E300</f>
        <v>39</v>
      </c>
      <c r="G301" s="10">
        <v>199694</v>
      </c>
      <c r="H301">
        <f>G301-G300</f>
        <v>1766</v>
      </c>
      <c r="I301">
        <f>+IFERROR(C301-E301-G301,"")</f>
        <v>47967</v>
      </c>
      <c r="J301">
        <f>+IFERROR(I301-I300,"")</f>
        <v>226</v>
      </c>
      <c r="K301">
        <f>+IFERROR(E301/C301,"")</f>
        <v>1.6297008309369091E-2</v>
      </c>
      <c r="L301">
        <f>+IFERROR(G301/C301,"")</f>
        <v>0.79317932667100932</v>
      </c>
      <c r="M301">
        <f>+IFERROR(I301/C301,"")</f>
        <v>0.19052366501962156</v>
      </c>
      <c r="N301" s="22">
        <f>+IFERROR(D301/C301,"")</f>
        <v>8.0670786927439977E-3</v>
      </c>
      <c r="O301">
        <f>+IFERROR(F301/E301,"")</f>
        <v>9.5052400682427499E-3</v>
      </c>
      <c r="P301">
        <f>+IFERROR(H301/G301,"")</f>
        <v>8.8435306018207864E-3</v>
      </c>
      <c r="Q301">
        <f>+IFERROR(J301/I301,"")</f>
        <v>4.7115725394542077E-3</v>
      </c>
      <c r="R301" s="22">
        <f>+IFERROR(C301/3.974,"")</f>
        <v>63352.793155510815</v>
      </c>
      <c r="S301" s="22">
        <f>+IFERROR(E301/3.974,"")</f>
        <v>1032.4609964771012</v>
      </c>
      <c r="T301" s="22">
        <f>+IFERROR(G301/3.974,"")</f>
        <v>50250.125817815802</v>
      </c>
      <c r="U301" s="22">
        <f>+IFERROR(I301/3.974,"")</f>
        <v>12070.206341217916</v>
      </c>
      <c r="V301" s="10">
        <v>1324185</v>
      </c>
      <c r="W301">
        <f>V301-V300</f>
        <v>6855</v>
      </c>
      <c r="X301" s="22">
        <f>IFERROR(W301-W300,0)</f>
        <v>-4442</v>
      </c>
      <c r="Y301" s="35">
        <f>IFERROR(V301/3.974,0)</f>
        <v>333212.12883744336</v>
      </c>
      <c r="Z301" s="10">
        <v>1068871</v>
      </c>
      <c r="AA301" s="22">
        <f>Z301-Z300</f>
        <v>4824</v>
      </c>
      <c r="AB301" s="28">
        <f>IFERROR(Z301/V301,0)</f>
        <v>0.8071915933196645</v>
      </c>
      <c r="AC301" s="31">
        <f>IFERROR(AA301-AA300,0)</f>
        <v>-3530</v>
      </c>
      <c r="AD301">
        <f>V301-Z301</f>
        <v>255314</v>
      </c>
      <c r="AE301">
        <f>AD301-AD300</f>
        <v>2031</v>
      </c>
      <c r="AF301" s="28">
        <f>IFERROR(AD301/V301,0)</f>
        <v>0.19280840668033544</v>
      </c>
      <c r="AG301" s="31">
        <f>IFERROR(AE301-AE300,0)</f>
        <v>-912</v>
      </c>
      <c r="AH301" s="35">
        <f>IFERROR(AE301/W301,0)</f>
        <v>0.2962800875273523</v>
      </c>
      <c r="AI301" s="35">
        <f>IFERROR(AD301/3.974,0)</f>
        <v>64246.099647710114</v>
      </c>
      <c r="AJ301" s="10">
        <v>45043</v>
      </c>
      <c r="AK301" s="22">
        <f>AJ301-AJ300</f>
        <v>196</v>
      </c>
      <c r="AL301" s="22">
        <f>IFERROR(AJ301/AJ300,0)-1</f>
        <v>4.370414966441416E-3</v>
      </c>
      <c r="AM301" s="35">
        <f>IFERROR(AJ301/3.974,0)</f>
        <v>11334.423754403622</v>
      </c>
      <c r="AN301" s="35">
        <f>IFERROR(AJ301/C301," ")</f>
        <v>0.17890961376527223</v>
      </c>
      <c r="AO301" s="10">
        <v>625</v>
      </c>
      <c r="AP301">
        <f>AO301-AO300</f>
        <v>2</v>
      </c>
      <c r="AQ301">
        <f>IFERROR(AO301/AO300,0)-1</f>
        <v>3.2102728731941976E-3</v>
      </c>
      <c r="AR301" s="35">
        <f>IFERROR(AO301/3.974,0)</f>
        <v>157.27226975339707</v>
      </c>
      <c r="AS301" s="10">
        <v>2084</v>
      </c>
      <c r="AT301" s="22">
        <f>AS301-AS300</f>
        <v>17</v>
      </c>
      <c r="AU301" s="22">
        <f>IFERROR(AS301/AS300,0)-1</f>
        <v>8.2244799225932308E-3</v>
      </c>
      <c r="AV301" s="35">
        <f>IFERROR(AS301/3.974,0)</f>
        <v>524.40865626572725</v>
      </c>
      <c r="AW301" s="51">
        <f>IFERROR(AS301/C301," ")</f>
        <v>8.2775933016634631E-3</v>
      </c>
      <c r="AX301" s="10">
        <v>215</v>
      </c>
      <c r="AY301">
        <f>AX301-AX300</f>
        <v>11</v>
      </c>
      <c r="AZ301" s="22">
        <f>IFERROR(AX301/AX300,0)-1</f>
        <v>5.3921568627451011E-2</v>
      </c>
      <c r="BA301" s="35">
        <f>IFERROR(AX301/3.974,0)</f>
        <v>54.101660795168591</v>
      </c>
      <c r="BB301" s="51">
        <f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>IFERROR(BC301-BC300,0)</f>
        <v>226</v>
      </c>
      <c r="BE301" s="51">
        <f>IFERROR(BC301/BC300,0)-1</f>
        <v>4.7338765421753859E-3</v>
      </c>
      <c r="BF301" s="35">
        <f>IFERROR(BC301/3.974,0)</f>
        <v>12070.206341217916</v>
      </c>
      <c r="BG301" s="35">
        <f>IFERROR(BC301/C301," ")</f>
        <v>0.19052366501962156</v>
      </c>
      <c r="BH301" s="45">
        <v>42585</v>
      </c>
      <c r="BI301" s="48">
        <f>IFERROR((BH301-BH300), 0)</f>
        <v>332</v>
      </c>
      <c r="BJ301" s="14">
        <v>101560</v>
      </c>
      <c r="BK301" s="48">
        <f>IFERROR((BJ301-BJ300),0)</f>
        <v>729</v>
      </c>
      <c r="BL301" s="14">
        <v>73569</v>
      </c>
      <c r="BM301" s="48">
        <f>IFERROR((BL301-BL300),0)</f>
        <v>614</v>
      </c>
      <c r="BN301" s="14">
        <v>28494</v>
      </c>
      <c r="BO301" s="48">
        <f>IFERROR((BN301-BN300),0)</f>
        <v>292</v>
      </c>
      <c r="BP301" s="14">
        <v>5556</v>
      </c>
      <c r="BQ301" s="48">
        <f>IFERROR((BP301-BP300),0)</f>
        <v>64</v>
      </c>
      <c r="BR301" s="16">
        <v>27</v>
      </c>
      <c r="BS301" s="24">
        <f>IFERROR((BR301-BR300),0)</f>
        <v>0</v>
      </c>
      <c r="BT301" s="16">
        <v>194</v>
      </c>
      <c r="BU301" s="24">
        <f>IFERROR((BT301-BT300),0)</f>
        <v>3</v>
      </c>
      <c r="BV301" s="16">
        <v>807</v>
      </c>
      <c r="BW301" s="24">
        <f>IFERROR((BV301-BV300),0)</f>
        <v>7</v>
      </c>
      <c r="BX301" s="16">
        <v>2002</v>
      </c>
      <c r="BY301" s="24">
        <f>IFERROR((BX301-BX300),0)</f>
        <v>14</v>
      </c>
      <c r="BZ301" s="21">
        <v>1073</v>
      </c>
      <c r="CA301" s="27">
        <f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>IFERROR(C302-C301,"")</f>
        <v>1972</v>
      </c>
      <c r="E302" s="10">
        <v>4140</v>
      </c>
      <c r="F302">
        <f>E302-E301</f>
        <v>37</v>
      </c>
      <c r="G302" s="10">
        <v>201816</v>
      </c>
      <c r="H302">
        <f>G302-G301</f>
        <v>2122</v>
      </c>
      <c r="I302">
        <f>+IFERROR(C302-E302-G302,"")</f>
        <v>47780</v>
      </c>
      <c r="J302">
        <f>+IFERROR(I302-I301,"")</f>
        <v>-187</v>
      </c>
      <c r="K302">
        <f>+IFERROR(E302/C302,"")</f>
        <v>1.6316171138506162E-2</v>
      </c>
      <c r="L302">
        <f>+IFERROR(G302/C302,"")</f>
        <v>0.79537787306491792</v>
      </c>
      <c r="M302">
        <f>+IFERROR(I302/C302,"")</f>
        <v>0.18830595579657597</v>
      </c>
      <c r="N302" s="22">
        <f>+IFERROR(D302/C302,"")</f>
        <v>7.7718573635589747E-3</v>
      </c>
      <c r="O302">
        <f>+IFERROR(F302/E302,"")</f>
        <v>8.9371980676328511E-3</v>
      </c>
      <c r="P302">
        <f>+IFERROR(H302/G302,"")</f>
        <v>1.0514528084988307E-2</v>
      </c>
      <c r="Q302">
        <f>+IFERROR(J302/I302,"")</f>
        <v>-3.9137714524905822E-3</v>
      </c>
      <c r="R302" s="22">
        <f>+IFERROR(C302/3.974,"")</f>
        <v>63849.018621036739</v>
      </c>
      <c r="S302" s="22">
        <f>+IFERROR(E302/3.974,"")</f>
        <v>1041.7715148465022</v>
      </c>
      <c r="T302" s="22">
        <f>+IFERROR(G302/3.974,"")</f>
        <v>50784.096628082531</v>
      </c>
      <c r="U302" s="22">
        <f>+IFERROR(I302/3.974,"")</f>
        <v>12023.1504781077</v>
      </c>
      <c r="V302" s="10">
        <v>1332023</v>
      </c>
      <c r="W302">
        <f>V302-V301</f>
        <v>7838</v>
      </c>
      <c r="X302" s="22">
        <f>IFERROR(W302-W301,0)</f>
        <v>983</v>
      </c>
      <c r="Y302" s="35">
        <f>IFERROR(V302/3.974,0)</f>
        <v>335184.44891796674</v>
      </c>
      <c r="Z302" s="10">
        <v>1074737</v>
      </c>
      <c r="AA302" s="22">
        <f>Z302-Z301</f>
        <v>5866</v>
      </c>
      <c r="AB302" s="28">
        <f>IFERROR(Z302/V302,0)</f>
        <v>0.8068456775896512</v>
      </c>
      <c r="AC302" s="31">
        <f>IFERROR(AA302-AA301,0)</f>
        <v>1042</v>
      </c>
      <c r="AD302">
        <f>V302-Z302</f>
        <v>257286</v>
      </c>
      <c r="AE302">
        <f>AD302-AD301</f>
        <v>1972</v>
      </c>
      <c r="AF302" s="28">
        <f>IFERROR(AD302/V302,0)</f>
        <v>0.19315432241034877</v>
      </c>
      <c r="AG302" s="31">
        <f>IFERROR(AE302-AE301,0)</f>
        <v>-59</v>
      </c>
      <c r="AH302" s="35">
        <f>IFERROR(AE302/W302,0)</f>
        <v>0.25159479459045675</v>
      </c>
      <c r="AI302" s="35">
        <f>IFERROR(AD302/3.974,0)</f>
        <v>64742.325113236031</v>
      </c>
      <c r="AJ302" s="10">
        <v>44830</v>
      </c>
      <c r="AK302" s="22">
        <f>AJ302-AJ301</f>
        <v>-213</v>
      </c>
      <c r="AL302" s="22">
        <f>IFERROR(AJ302/AJ301,0)-1</f>
        <v>-4.7288146881868665E-3</v>
      </c>
      <c r="AM302" s="35">
        <f>IFERROR(AJ302/3.974,0)</f>
        <v>11280.825364871665</v>
      </c>
      <c r="AN302" s="35">
        <f>IFERROR(AJ302/C302," ")</f>
        <v>0.17667969858435539</v>
      </c>
      <c r="AO302" s="10">
        <v>651</v>
      </c>
      <c r="AP302">
        <f>AO302-AO301</f>
        <v>26</v>
      </c>
      <c r="AQ302">
        <f>IFERROR(AO302/AO301,0)-1</f>
        <v>4.1600000000000081E-2</v>
      </c>
      <c r="AR302" s="35">
        <f>IFERROR(AO302/3.974,0)</f>
        <v>163.81479617513838</v>
      </c>
      <c r="AS302" s="10">
        <v>2081</v>
      </c>
      <c r="AT302" s="22">
        <f>AS302-AS301</f>
        <v>-3</v>
      </c>
      <c r="AU302" s="22">
        <f>IFERROR(AS302/AS301,0)-1</f>
        <v>-1.4395393474088136E-3</v>
      </c>
      <c r="AV302" s="35">
        <f>IFERROR(AS302/3.974,0)</f>
        <v>523.65374937091087</v>
      </c>
      <c r="AW302" s="51">
        <f>IFERROR(AS302/C302," ")</f>
        <v>8.2014377147901756E-3</v>
      </c>
      <c r="AX302" s="10">
        <v>218</v>
      </c>
      <c r="AY302">
        <f>AX302-AX301</f>
        <v>3</v>
      </c>
      <c r="AZ302" s="22">
        <f>IFERROR(AX302/AX301,0)-1</f>
        <v>1.3953488372093092E-2</v>
      </c>
      <c r="BA302" s="35">
        <f>IFERROR(AX302/3.974,0)</f>
        <v>54.8565676899849</v>
      </c>
      <c r="BB302" s="51">
        <f>IFERROR(AX302/C302," ")</f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>IFERROR(BC302-BC301,0)</f>
        <v>-187</v>
      </c>
      <c r="BE302" s="51">
        <f>IFERROR(BC302/BC301,0)-1</f>
        <v>-3.8985135614068023E-3</v>
      </c>
      <c r="BF302" s="35">
        <f>IFERROR(BC302/3.974,0)</f>
        <v>12023.1504781077</v>
      </c>
      <c r="BG302" s="35">
        <f>IFERROR(BC302/C302," ")</f>
        <v>0.18830595579657597</v>
      </c>
      <c r="BH302" s="45">
        <v>42957</v>
      </c>
      <c r="BI302" s="48">
        <f>IFERROR((BH302-BH301), 0)</f>
        <v>372</v>
      </c>
      <c r="BJ302" s="14">
        <v>102222</v>
      </c>
      <c r="BK302" s="48">
        <f>IFERROR((BJ302-BJ301),0)</f>
        <v>662</v>
      </c>
      <c r="BL302" s="14">
        <v>74189</v>
      </c>
      <c r="BM302" s="48">
        <f>IFERROR((BL302-BL301),0)</f>
        <v>620</v>
      </c>
      <c r="BN302" s="14">
        <v>28755</v>
      </c>
      <c r="BO302" s="48">
        <f>IFERROR((BN302-BN301),0)</f>
        <v>261</v>
      </c>
      <c r="BP302" s="14">
        <v>5613</v>
      </c>
      <c r="BQ302" s="48">
        <f>IFERROR((BP302-BP301),0)</f>
        <v>57</v>
      </c>
      <c r="BR302" s="16">
        <v>27</v>
      </c>
      <c r="BS302" s="24">
        <f>IFERROR((BR302-BR301),0)</f>
        <v>0</v>
      </c>
      <c r="BT302" s="16">
        <v>195</v>
      </c>
      <c r="BU302" s="24">
        <f>IFERROR((BT302-BT301),0)</f>
        <v>1</v>
      </c>
      <c r="BV302" s="16">
        <v>819</v>
      </c>
      <c r="BW302" s="24">
        <f>IFERROR((BV302-BV301),0)</f>
        <v>12</v>
      </c>
      <c r="BX302" s="16">
        <v>2013</v>
      </c>
      <c r="BY302" s="24">
        <f>IFERROR((BX302-BX301),0)</f>
        <v>11</v>
      </c>
      <c r="BZ302" s="21">
        <v>1086</v>
      </c>
      <c r="CA302" s="27">
        <f>IFERROR((BZ302-BZ301),0)</f>
        <v>13</v>
      </c>
    </row>
    <row r="303" spans="1:79">
      <c r="A303" s="3">
        <v>44200</v>
      </c>
      <c r="B303" s="22">
        <v>44200</v>
      </c>
      <c r="C303" s="10">
        <v>256230</v>
      </c>
      <c r="D303">
        <f>IFERROR(C303-C302,"")</f>
        <v>2494</v>
      </c>
      <c r="E303" s="10">
        <v>4197</v>
      </c>
      <c r="F303">
        <f>E303-E302</f>
        <v>57</v>
      </c>
      <c r="G303" s="10">
        <v>203688</v>
      </c>
      <c r="H303">
        <f>G303-G302</f>
        <v>1872</v>
      </c>
      <c r="I303">
        <f>+IFERROR(C303-E303-G303,"")</f>
        <v>48345</v>
      </c>
      <c r="J303">
        <f>+IFERROR(I303-I302,"")</f>
        <v>565</v>
      </c>
      <c r="K303">
        <f>+IFERROR(E303/C303,"")</f>
        <v>1.6379815009951997E-2</v>
      </c>
      <c r="L303">
        <f>+IFERROR(G303/C303,"")</f>
        <v>0.79494204425711279</v>
      </c>
      <c r="M303">
        <f>+IFERROR(I303/C303,"")</f>
        <v>0.18867814073293526</v>
      </c>
      <c r="N303" s="22">
        <f>+IFERROR(D303/C303,"")</f>
        <v>9.7334426101549389E-3</v>
      </c>
      <c r="O303">
        <f>+IFERROR(F303/E303,"")</f>
        <v>1.3581129378127233E-2</v>
      </c>
      <c r="P303">
        <f>+IFERROR(H303/G303,"")</f>
        <v>9.1905266878755752E-3</v>
      </c>
      <c r="Q303">
        <f>+IFERROR(J303/I303,"")</f>
        <v>1.1686834212431482E-2</v>
      </c>
      <c r="R303" s="22">
        <f>+IFERROR(C303/3.974,"")</f>
        <v>64476.597886260693</v>
      </c>
      <c r="S303" s="22">
        <f>+IFERROR(E303/3.974,"")</f>
        <v>1056.114745848012</v>
      </c>
      <c r="T303" s="22">
        <f>+IFERROR(G303/3.974,"")</f>
        <v>51255.158530447909</v>
      </c>
      <c r="U303" s="22">
        <f>+IFERROR(I303/3.974,"")</f>
        <v>12165.324609964771</v>
      </c>
      <c r="V303" s="10">
        <v>1343045</v>
      </c>
      <c r="W303">
        <f>V303-V302</f>
        <v>11022</v>
      </c>
      <c r="X303" s="22">
        <f>IFERROR(W303-W302,0)</f>
        <v>3184</v>
      </c>
      <c r="Y303" s="35">
        <f>IFERROR(V303/3.974,0)</f>
        <v>337957.97684952186</v>
      </c>
      <c r="Z303" s="10">
        <v>1083265</v>
      </c>
      <c r="AA303" s="22">
        <f>Z303-Z302</f>
        <v>8528</v>
      </c>
      <c r="AB303" s="28">
        <f>IFERROR(Z303/V303,0)</f>
        <v>0.80657386759192728</v>
      </c>
      <c r="AC303" s="31">
        <f>IFERROR(AA303-AA302,0)</f>
        <v>2662</v>
      </c>
      <c r="AD303">
        <f>V303-Z303</f>
        <v>259780</v>
      </c>
      <c r="AE303">
        <f>AD303-AD302</f>
        <v>2494</v>
      </c>
      <c r="AF303" s="28">
        <f>IFERROR(AD303/V303,0)</f>
        <v>0.19342613240807269</v>
      </c>
      <c r="AG303" s="31">
        <f>IFERROR(AE303-AE302,0)</f>
        <v>522</v>
      </c>
      <c r="AH303" s="35">
        <f>IFERROR(AE303/W303,0)</f>
        <v>0.2262747232807113</v>
      </c>
      <c r="AI303" s="35">
        <f>IFERROR(AD303/3.974,0)</f>
        <v>65369.904378459985</v>
      </c>
      <c r="AJ303" s="10">
        <v>45261</v>
      </c>
      <c r="AK303" s="22">
        <f>AJ303-AJ302</f>
        <v>431</v>
      </c>
      <c r="AL303" s="22">
        <f>IFERROR(AJ303/AJ302,0)-1</f>
        <v>9.61409770243149E-3</v>
      </c>
      <c r="AM303" s="35">
        <f>IFERROR(AJ303/3.974,0)</f>
        <v>11389.280322093608</v>
      </c>
      <c r="AN303" s="35">
        <f>IFERROR(AJ303/C303," ")</f>
        <v>0.1766420793818054</v>
      </c>
      <c r="AO303" s="10">
        <v>658</v>
      </c>
      <c r="AP303">
        <f>AO303-AO302</f>
        <v>7</v>
      </c>
      <c r="AQ303">
        <f>IFERROR(AO303/AO302,0)-1</f>
        <v>1.0752688172043001E-2</v>
      </c>
      <c r="AR303" s="35">
        <f>IFERROR(AO303/3.974,0)</f>
        <v>165.57624559637645</v>
      </c>
      <c r="AS303" s="10">
        <v>2191</v>
      </c>
      <c r="AT303" s="22">
        <f>AS303-AS302</f>
        <v>110</v>
      </c>
      <c r="AU303" s="22">
        <f>IFERROR(AS303/AS302,0)-1</f>
        <v>5.2859202306583475E-2</v>
      </c>
      <c r="AV303" s="35">
        <f>IFERROR(AS303/3.974,0)</f>
        <v>551.33366884750876</v>
      </c>
      <c r="AW303" s="51">
        <f>IFERROR(AS303/C303," ")</f>
        <v>8.5509112906373176E-3</v>
      </c>
      <c r="AX303" s="10">
        <v>235</v>
      </c>
      <c r="AY303">
        <f>AX303-AX302</f>
        <v>17</v>
      </c>
      <c r="AZ303" s="22">
        <f>IFERROR(AX303/AX302,0)-1</f>
        <v>7.7981651376146877E-2</v>
      </c>
      <c r="BA303" s="35">
        <f>IFERROR(AX303/3.974,0)</f>
        <v>59.134373427277296</v>
      </c>
      <c r="BB303" s="51">
        <f>IFERROR(AX303/C303," ")</f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>IFERROR(BC303-BC302,0)</f>
        <v>565</v>
      </c>
      <c r="BE303" s="51">
        <f>IFERROR(BC303/BC302,0)-1</f>
        <v>1.1825031393888574E-2</v>
      </c>
      <c r="BF303" s="35">
        <f>IFERROR(BC303/3.974,0)</f>
        <v>12165.324609964771</v>
      </c>
      <c r="BG303" s="35">
        <f>IFERROR(BC303/C303," ")</f>
        <v>0.18867814073293526</v>
      </c>
      <c r="BH303" s="45">
        <v>43396</v>
      </c>
      <c r="BI303" s="48">
        <f>IFERROR((BH303-BH302), 0)</f>
        <v>439</v>
      </c>
      <c r="BJ303" s="14">
        <v>102303</v>
      </c>
      <c r="BK303" s="48">
        <f>IFERROR((BJ303-BJ302),0)</f>
        <v>81</v>
      </c>
      <c r="BL303" s="14">
        <v>75320</v>
      </c>
      <c r="BM303" s="48">
        <f>IFERROR((BL303-BL302),0)</f>
        <v>1131</v>
      </c>
      <c r="BN303" s="14">
        <v>29136</v>
      </c>
      <c r="BO303" s="48">
        <f>IFERROR((BN303-BN302),0)</f>
        <v>381</v>
      </c>
      <c r="BP303" s="14">
        <v>6075</v>
      </c>
      <c r="BQ303" s="48">
        <f>IFERROR((BP303-BP302),0)</f>
        <v>462</v>
      </c>
      <c r="BR303" s="16">
        <v>27</v>
      </c>
      <c r="BS303" s="24">
        <f>IFERROR((BR303-BR302),0)</f>
        <v>0</v>
      </c>
      <c r="BT303" s="16">
        <v>196</v>
      </c>
      <c r="BU303" s="24">
        <f>IFERROR((BT303-BT302),0)</f>
        <v>1</v>
      </c>
      <c r="BV303" s="16">
        <v>835</v>
      </c>
      <c r="BW303" s="24">
        <f>IFERROR((BV303-BV302),0)</f>
        <v>16</v>
      </c>
      <c r="BX303" s="16">
        <v>2034</v>
      </c>
      <c r="BY303" s="24">
        <f>IFERROR((BX303-BX302),0)</f>
        <v>21</v>
      </c>
      <c r="BZ303" s="21">
        <v>1105</v>
      </c>
      <c r="CA303" s="27">
        <f>IFERROR((BZ303-BZ302),0)</f>
        <v>19</v>
      </c>
    </row>
    <row r="304" spans="1:79">
      <c r="A304" s="3">
        <v>44201</v>
      </c>
      <c r="B304" s="22">
        <v>44201</v>
      </c>
      <c r="C304" s="10">
        <v>259770</v>
      </c>
      <c r="D304">
        <f>IFERROR(C304-C303,"")</f>
        <v>3540</v>
      </c>
      <c r="E304" s="10">
        <v>4238</v>
      </c>
      <c r="F304">
        <f>E304-E303</f>
        <v>41</v>
      </c>
      <c r="G304" s="10">
        <v>206087</v>
      </c>
      <c r="H304">
        <f>G304-G303</f>
        <v>2399</v>
      </c>
      <c r="I304">
        <f>+IFERROR(C304-E304-G304,"")</f>
        <v>49445</v>
      </c>
      <c r="J304">
        <f>+IFERROR(I304-I303,"")</f>
        <v>1100</v>
      </c>
      <c r="K304">
        <f>+IFERROR(E304/C304,"")</f>
        <v>1.6314431997536284E-2</v>
      </c>
      <c r="L304">
        <f>+IFERROR(G304/C304,"")</f>
        <v>0.79334411209916467</v>
      </c>
      <c r="M304">
        <f>+IFERROR(I304/C304,"")</f>
        <v>0.19034145590329907</v>
      </c>
      <c r="N304" s="22">
        <f>+IFERROR(D304/C304,"")</f>
        <v>1.3627439658159142E-2</v>
      </c>
      <c r="O304">
        <f>+IFERROR(F304/E304,"")</f>
        <v>9.6743747050495512E-3</v>
      </c>
      <c r="P304">
        <f>+IFERROR(H304/G304,"")</f>
        <v>1.1640714843731045E-2</v>
      </c>
      <c r="Q304">
        <f>+IFERROR(J304/I304,"")</f>
        <v>2.224694104560623E-2</v>
      </c>
      <c r="R304" s="22">
        <f>+IFERROR(C304/3.974,"")</f>
        <v>65367.388022143932</v>
      </c>
      <c r="S304" s="22">
        <f>+IFERROR(E304/3.974,"")</f>
        <v>1066.4318067438348</v>
      </c>
      <c r="T304" s="22">
        <f>+IFERROR(G304/3.974,"")</f>
        <v>51858.832410669347</v>
      </c>
      <c r="U304" s="22">
        <f>+IFERROR(I304/3.974,"")</f>
        <v>12442.123804730749</v>
      </c>
      <c r="V304" s="10">
        <v>1355313</v>
      </c>
      <c r="W304">
        <f>V304-V303</f>
        <v>12268</v>
      </c>
      <c r="X304" s="22">
        <f>IFERROR(W304-W303,0)</f>
        <v>1246</v>
      </c>
      <c r="Y304" s="35">
        <f>IFERROR(V304/3.974,0)</f>
        <v>341045.04277805734</v>
      </c>
      <c r="Z304" s="10">
        <v>1091993</v>
      </c>
      <c r="AA304" s="22">
        <f>Z304-Z303</f>
        <v>8728</v>
      </c>
      <c r="AB304" s="28">
        <f>IFERROR(Z304/V304,0)</f>
        <v>0.80571277631071203</v>
      </c>
      <c r="AC304" s="31">
        <f>IFERROR(AA304-AA303,0)</f>
        <v>200</v>
      </c>
      <c r="AD304">
        <f>V304-Z304</f>
        <v>263320</v>
      </c>
      <c r="AE304">
        <f>AD304-AD303</f>
        <v>3540</v>
      </c>
      <c r="AF304" s="28">
        <f>IFERROR(AD304/V304,0)</f>
        <v>0.194287223689288</v>
      </c>
      <c r="AG304" s="31">
        <f>IFERROR(AE304-AE303,0)</f>
        <v>1046</v>
      </c>
      <c r="AH304" s="35">
        <f>IFERROR(AE304/W304,0)</f>
        <v>0.28855559178350182</v>
      </c>
      <c r="AI304" s="35">
        <f>IFERROR(AD304/3.974,0)</f>
        <v>66260.694514343224</v>
      </c>
      <c r="AJ304" s="10">
        <v>46353</v>
      </c>
      <c r="AK304" s="22">
        <f>AJ304-AJ303</f>
        <v>1092</v>
      </c>
      <c r="AL304" s="22">
        <f>IFERROR(AJ304/AJ303,0)-1</f>
        <v>2.4126731623251851E-2</v>
      </c>
      <c r="AM304" s="35">
        <f>IFERROR(AJ304/3.974,0)</f>
        <v>11664.066431806743</v>
      </c>
      <c r="AN304" s="35">
        <f>IFERROR(AJ304/C304," ")</f>
        <v>0.1784386187781499</v>
      </c>
      <c r="AO304" s="10">
        <v>658</v>
      </c>
      <c r="AP304">
        <f>AO304-AO303</f>
        <v>0</v>
      </c>
      <c r="AQ304">
        <f>IFERROR(AO304/AO303,0)-1</f>
        <v>0</v>
      </c>
      <c r="AR304" s="35">
        <f>IFERROR(AO304/3.974,0)</f>
        <v>165.57624559637645</v>
      </c>
      <c r="AS304" s="10">
        <v>2207</v>
      </c>
      <c r="AT304" s="22">
        <f>AS304-AS303</f>
        <v>16</v>
      </c>
      <c r="AU304" s="22">
        <f>IFERROR(AS304/AS303,0)-1</f>
        <v>7.3026015518027343E-3</v>
      </c>
      <c r="AV304" s="35">
        <f>IFERROR(AS304/3.974,0)</f>
        <v>555.35983895319578</v>
      </c>
      <c r="AW304" s="51">
        <f>IFERROR(AS304/C304," ")</f>
        <v>8.4959772106093859E-3</v>
      </c>
      <c r="AX304" s="10">
        <v>227</v>
      </c>
      <c r="AY304">
        <f>AX304-AX303</f>
        <v>-8</v>
      </c>
      <c r="AZ304" s="22">
        <f>IFERROR(AX304/AX303,0)-1</f>
        <v>-3.4042553191489411E-2</v>
      </c>
      <c r="BA304" s="35">
        <f>IFERROR(AX304/3.974,0)</f>
        <v>57.121288374433817</v>
      </c>
      <c r="BB304" s="51">
        <f>IFERROR(AX304/C304," ")</f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>IFERROR(BC304-BC303,0)</f>
        <v>1100</v>
      </c>
      <c r="BE304" s="51">
        <f>IFERROR(BC304/BC303,0)-1</f>
        <v>2.2753128555176305E-2</v>
      </c>
      <c r="BF304" s="35">
        <f>IFERROR(BC304/3.974,0)</f>
        <v>12442.123804730749</v>
      </c>
      <c r="BG304" s="35">
        <f>IFERROR(BC304/C304," ")</f>
        <v>0.19034145590329907</v>
      </c>
      <c r="BH304" s="45">
        <v>43915</v>
      </c>
      <c r="BI304" s="48">
        <f>IFERROR((BH304-BH303), 0)</f>
        <v>519</v>
      </c>
      <c r="BJ304" s="14">
        <v>103690</v>
      </c>
      <c r="BK304" s="48">
        <f>IFERROR((BJ304-BJ303),0)</f>
        <v>1387</v>
      </c>
      <c r="BL304" s="14">
        <v>76421</v>
      </c>
      <c r="BM304" s="48">
        <f>IFERROR((BL304-BL303),0)</f>
        <v>1101</v>
      </c>
      <c r="BN304" s="14">
        <v>29570</v>
      </c>
      <c r="BO304" s="48">
        <f>IFERROR((BN304-BN303),0)</f>
        <v>434</v>
      </c>
      <c r="BP304" s="14">
        <v>6174</v>
      </c>
      <c r="BQ304" s="48">
        <f>IFERROR((BP304-BP303),0)</f>
        <v>99</v>
      </c>
      <c r="BR304" s="16">
        <v>27</v>
      </c>
      <c r="BS304" s="24">
        <f>IFERROR((BR304-BR303),0)</f>
        <v>0</v>
      </c>
      <c r="BT304" s="16">
        <v>197</v>
      </c>
      <c r="BU304" s="24">
        <f>IFERROR((BT304-BT303),0)</f>
        <v>1</v>
      </c>
      <c r="BV304" s="16">
        <v>845</v>
      </c>
      <c r="BW304" s="24">
        <f>IFERROR((BV304-BV303),0)</f>
        <v>10</v>
      </c>
      <c r="BX304" s="16">
        <v>2055</v>
      </c>
      <c r="BY304" s="24">
        <f>IFERROR((BX304-BX303),0)</f>
        <v>21</v>
      </c>
      <c r="BZ304" s="21">
        <v>1114</v>
      </c>
      <c r="CA304" s="27">
        <f>IFERROR((BZ304-BZ303),0)</f>
        <v>9</v>
      </c>
    </row>
    <row r="305" spans="1:79">
      <c r="A305" s="3">
        <v>44202</v>
      </c>
      <c r="B305" s="22">
        <v>44202</v>
      </c>
      <c r="C305" s="10">
        <v>264956</v>
      </c>
      <c r="D305">
        <f>IFERROR(C305-C304,"")</f>
        <v>5186</v>
      </c>
      <c r="E305" s="10">
        <v>4283</v>
      </c>
      <c r="F305">
        <f>E305-E304</f>
        <v>45</v>
      </c>
      <c r="G305" s="10">
        <v>208620</v>
      </c>
      <c r="H305">
        <f>G305-G304</f>
        <v>2533</v>
      </c>
      <c r="I305">
        <f>+IFERROR(C305-E305-G305,"")</f>
        <v>52053</v>
      </c>
      <c r="J305">
        <f>+IFERROR(I305-I304,"")</f>
        <v>2608</v>
      </c>
      <c r="K305">
        <f>+IFERROR(E305/C305,"")</f>
        <v>1.6164948142333067E-2</v>
      </c>
      <c r="L305">
        <f>+IFERROR(G305/C305,"")</f>
        <v>0.78737601715001737</v>
      </c>
      <c r="M305">
        <f>+IFERROR(I305/C305,"")</f>
        <v>0.19645903470764958</v>
      </c>
      <c r="N305" s="22">
        <f>+IFERROR(D305/C305,"")</f>
        <v>1.9573061187517928E-2</v>
      </c>
      <c r="O305">
        <f>+IFERROR(F305/E305,"")</f>
        <v>1.0506654214335746E-2</v>
      </c>
      <c r="P305">
        <f>+IFERROR(H305/G305,"")</f>
        <v>1.2141693030390184E-2</v>
      </c>
      <c r="Q305">
        <f>+IFERROR(J305/I305,"")</f>
        <v>5.0102779858989872E-2</v>
      </c>
      <c r="R305" s="22">
        <f>+IFERROR(C305/3.974,"")</f>
        <v>66672.370407649723</v>
      </c>
      <c r="S305" s="22">
        <f>+IFERROR(E305/3.974,"")</f>
        <v>1077.7554101660794</v>
      </c>
      <c r="T305" s="22">
        <f>+IFERROR(G305/3.974,"")</f>
        <v>52496.225465525917</v>
      </c>
      <c r="U305" s="22">
        <f>+IFERROR(I305/3.974,"")</f>
        <v>13098.389531957724</v>
      </c>
      <c r="V305" s="10">
        <v>1375143</v>
      </c>
      <c r="W305">
        <f>V305-V304</f>
        <v>19830</v>
      </c>
      <c r="X305" s="22">
        <f>IFERROR(W305-W304,0)</f>
        <v>7562</v>
      </c>
      <c r="Y305" s="35">
        <f>IFERROR(V305/3.974,0)</f>
        <v>346034.97735279315</v>
      </c>
      <c r="Z305" s="10">
        <v>1106637</v>
      </c>
      <c r="AA305" s="22">
        <f>Z305-Z304</f>
        <v>14644</v>
      </c>
      <c r="AB305" s="28">
        <f>IFERROR(Z305/V305,0)</f>
        <v>0.80474321579646624</v>
      </c>
      <c r="AC305" s="31">
        <f>IFERROR(AA305-AA304,0)</f>
        <v>5916</v>
      </c>
      <c r="AD305">
        <f>V305-Z305</f>
        <v>268506</v>
      </c>
      <c r="AE305">
        <f>AD305-AD304</f>
        <v>5186</v>
      </c>
      <c r="AF305" s="28">
        <f>IFERROR(AD305/V305,0)</f>
        <v>0.19525678420353373</v>
      </c>
      <c r="AG305" s="31">
        <f>IFERROR(AE305-AE304,0)</f>
        <v>1646</v>
      </c>
      <c r="AH305" s="35">
        <f>IFERROR(AE305/W305,0)</f>
        <v>0.26152294503277862</v>
      </c>
      <c r="AI305" s="35">
        <f>IFERROR(AD305/3.974,0)</f>
        <v>67565.676899849015</v>
      </c>
      <c r="AJ305" s="10">
        <v>49015</v>
      </c>
      <c r="AK305" s="22">
        <f>AJ305-AJ304</f>
        <v>2662</v>
      </c>
      <c r="AL305" s="22">
        <f>IFERROR(AJ305/AJ304,0)-1</f>
        <v>5.7428861130886855E-2</v>
      </c>
      <c r="AM305" s="35">
        <f>IFERROR(AJ305/3.974,0)</f>
        <v>12333.920483140411</v>
      </c>
      <c r="AN305" s="35">
        <f>IFERROR(AJ305/C305," ")</f>
        <v>0.184992979966485</v>
      </c>
      <c r="AO305" s="10">
        <v>681</v>
      </c>
      <c r="AP305">
        <f>AO305-AO304</f>
        <v>23</v>
      </c>
      <c r="AQ305">
        <f>IFERROR(AO305/AO304,0)-1</f>
        <v>3.4954407294832901E-2</v>
      </c>
      <c r="AR305" s="35">
        <f>IFERROR(AO305/3.974,0)</f>
        <v>171.36386512330145</v>
      </c>
      <c r="AS305" s="10">
        <v>2128</v>
      </c>
      <c r="AT305" s="22">
        <f>AS305-AS304</f>
        <v>-79</v>
      </c>
      <c r="AU305" s="22">
        <f>IFERROR(AS305/AS304,0)-1</f>
        <v>-3.57951971001359E-2</v>
      </c>
      <c r="AV305" s="35">
        <f>IFERROR(AS305/3.974,0)</f>
        <v>535.48062405636631</v>
      </c>
      <c r="AW305" s="51">
        <f>IFERROR(AS305/C305," ")</f>
        <v>8.031522215009284E-3</v>
      </c>
      <c r="AX305" s="10">
        <v>229</v>
      </c>
      <c r="AY305">
        <f>AX305-AX304</f>
        <v>2</v>
      </c>
      <c r="AZ305" s="22">
        <f>IFERROR(AX305/AX304,0)-1</f>
        <v>8.8105726872247381E-3</v>
      </c>
      <c r="BA305" s="35">
        <f>IFERROR(AX305/3.974,0)</f>
        <v>57.624559637644687</v>
      </c>
      <c r="BB305" s="51">
        <f>IFERROR(AX305/C305," ")</f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>IFERROR(BC305-BC304,0)</f>
        <v>2608</v>
      </c>
      <c r="BE305" s="51">
        <f>IFERROR(BC305/BC304,0)-1</f>
        <v>5.274547476994651E-2</v>
      </c>
      <c r="BF305" s="35">
        <f>IFERROR(BC305/3.974,0)</f>
        <v>13098.389531957724</v>
      </c>
      <c r="BG305" s="35">
        <f>IFERROR(BC305/C305," ")</f>
        <v>0.19645903470764958</v>
      </c>
      <c r="BH305" s="45">
        <v>44733</v>
      </c>
      <c r="BI305" s="48">
        <f>IFERROR((BH305-BH304), 0)</f>
        <v>818</v>
      </c>
      <c r="BJ305" s="14">
        <v>105781</v>
      </c>
      <c r="BK305" s="48">
        <f>IFERROR((BJ305-BJ304),0)</f>
        <v>2091</v>
      </c>
      <c r="BL305" s="14">
        <v>77950</v>
      </c>
      <c r="BM305" s="48">
        <f>IFERROR((BL305-BL304),0)</f>
        <v>1529</v>
      </c>
      <c r="BN305" s="14">
        <v>30218</v>
      </c>
      <c r="BO305" s="48">
        <f>IFERROR((BN305-BN304),0)</f>
        <v>648</v>
      </c>
      <c r="BP305" s="14">
        <v>6274</v>
      </c>
      <c r="BQ305" s="48">
        <f>IFERROR((BP305-BP304),0)</f>
        <v>100</v>
      </c>
      <c r="BR305" s="16">
        <v>27</v>
      </c>
      <c r="BS305" s="24">
        <f>IFERROR((BR305-BR304),0)</f>
        <v>0</v>
      </c>
      <c r="BT305" s="16">
        <v>199</v>
      </c>
      <c r="BU305" s="24">
        <f>IFERROR((BT305-BT304),0)</f>
        <v>2</v>
      </c>
      <c r="BV305" s="16">
        <v>859</v>
      </c>
      <c r="BW305" s="24">
        <f>IFERROR((BV305-BV304),0)</f>
        <v>14</v>
      </c>
      <c r="BX305" s="16">
        <v>2076</v>
      </c>
      <c r="BY305" s="24">
        <f>IFERROR((BX305-BX304),0)</f>
        <v>21</v>
      </c>
      <c r="BZ305" s="21">
        <v>1122</v>
      </c>
      <c r="CA305" s="27">
        <f>IFERROR((BZ305-BZ304),0)</f>
        <v>8</v>
      </c>
    </row>
    <row r="306" spans="1:79">
      <c r="A306" s="3">
        <v>44203</v>
      </c>
      <c r="B306" s="22">
        <v>44203</v>
      </c>
      <c r="C306" s="10">
        <v>269091</v>
      </c>
      <c r="D306">
        <f>IFERROR(C306-C305,"")</f>
        <v>4135</v>
      </c>
      <c r="E306" s="10">
        <v>4321</v>
      </c>
      <c r="F306">
        <f>E306-E305</f>
        <v>38</v>
      </c>
      <c r="G306" s="10">
        <v>212656</v>
      </c>
      <c r="H306">
        <f>G306-G305</f>
        <v>4036</v>
      </c>
      <c r="I306">
        <f>+IFERROR(C306-E306-G306,"")</f>
        <v>52114</v>
      </c>
      <c r="J306">
        <f>+IFERROR(I306-I305,"")</f>
        <v>61</v>
      </c>
      <c r="K306">
        <f>+IFERROR(E306/C306,"")</f>
        <v>1.6057764845349716E-2</v>
      </c>
      <c r="L306">
        <f>+IFERROR(G306/C306,"")</f>
        <v>0.79027540869074031</v>
      </c>
      <c r="M306">
        <f>+IFERROR(I306/C306,"")</f>
        <v>0.19366682646390998</v>
      </c>
      <c r="N306" s="22">
        <f>+IFERROR(D306/C306,"")</f>
        <v>1.5366548862652412E-2</v>
      </c>
      <c r="O306">
        <f>+IFERROR(F306/E306,"")</f>
        <v>8.7942605878268913E-3</v>
      </c>
      <c r="P306">
        <f>+IFERROR(H306/G306,"")</f>
        <v>1.8979008351516065E-2</v>
      </c>
      <c r="Q306">
        <f>+IFERROR(J306/I306,"")</f>
        <v>1.1705108032390528E-3</v>
      </c>
      <c r="R306" s="22">
        <f>+IFERROR(C306/3.974,"")</f>
        <v>67712.883744338193</v>
      </c>
      <c r="S306" s="22">
        <f>+IFERROR(E306/3.974,"")</f>
        <v>1087.3175641670859</v>
      </c>
      <c r="T306" s="22">
        <f>+IFERROR(G306/3.974,"")</f>
        <v>53511.826874685452</v>
      </c>
      <c r="U306" s="22">
        <f>+IFERROR(I306/3.974,"")</f>
        <v>13113.739305485657</v>
      </c>
      <c r="V306" s="10">
        <v>1391279</v>
      </c>
      <c r="W306">
        <f>V306-V305</f>
        <v>16136</v>
      </c>
      <c r="X306" s="22">
        <f>IFERROR(W306-W305,0)</f>
        <v>-3694</v>
      </c>
      <c r="Y306" s="35">
        <f>IFERROR(V306/3.974,0)</f>
        <v>350095.36990437843</v>
      </c>
      <c r="Z306" s="10">
        <v>1118638</v>
      </c>
      <c r="AA306" s="22">
        <f>Z306-Z305</f>
        <v>12001</v>
      </c>
      <c r="AB306" s="28">
        <f>IFERROR(Z306/V306,0)</f>
        <v>0.80403571102561022</v>
      </c>
      <c r="AC306" s="31">
        <f>IFERROR(AA306-AA305,0)</f>
        <v>-2643</v>
      </c>
      <c r="AD306">
        <f>V306-Z306</f>
        <v>272641</v>
      </c>
      <c r="AE306">
        <f>AD306-AD305</f>
        <v>4135</v>
      </c>
      <c r="AF306" s="28">
        <f>IFERROR(AD306/V306,0)</f>
        <v>0.19596428897438975</v>
      </c>
      <c r="AG306" s="31">
        <f>IFERROR(AE306-AE305,0)</f>
        <v>-1051</v>
      </c>
      <c r="AH306" s="35">
        <f>IFERROR(AE306/W306,0)</f>
        <v>0.25625929598413483</v>
      </c>
      <c r="AI306" s="35">
        <f>IFERROR(AD306/3.974,0)</f>
        <v>68606.190236537484</v>
      </c>
      <c r="AJ306" s="10">
        <v>49109</v>
      </c>
      <c r="AK306" s="22">
        <f>AJ306-AJ305</f>
        <v>94</v>
      </c>
      <c r="AL306" s="22">
        <f>IFERROR(AJ306/AJ305,0)-1</f>
        <v>1.9177802713454817E-3</v>
      </c>
      <c r="AM306" s="35">
        <f>IFERROR(AJ306/3.974,0)</f>
        <v>12357.574232511322</v>
      </c>
      <c r="AN306" s="35">
        <f>IFERROR(AJ306/C306," ")</f>
        <v>0.18249960050689171</v>
      </c>
      <c r="AO306" s="10">
        <v>681</v>
      </c>
      <c r="AP306">
        <f>AO306-AO305</f>
        <v>0</v>
      </c>
      <c r="AQ306">
        <f>IFERROR(AO306/AO305,0)-1</f>
        <v>0</v>
      </c>
      <c r="AR306" s="35">
        <f>IFERROR(AO306/3.974,0)</f>
        <v>171.36386512330145</v>
      </c>
      <c r="AS306" s="10">
        <v>2098</v>
      </c>
      <c r="AT306" s="22">
        <f>AS306-AS305</f>
        <v>-30</v>
      </c>
      <c r="AU306" s="22">
        <f>IFERROR(AS306/AS305,0)-1</f>
        <v>-1.4097744360902276E-2</v>
      </c>
      <c r="AV306" s="35">
        <f>IFERROR(AS306/3.974,0)</f>
        <v>527.93155510820327</v>
      </c>
      <c r="AW306" s="51">
        <f>IFERROR(AS306/C306," ")</f>
        <v>7.7966189876287201E-3</v>
      </c>
      <c r="AX306" s="10">
        <v>226</v>
      </c>
      <c r="AY306">
        <f>AX306-AX305</f>
        <v>-3</v>
      </c>
      <c r="AZ306" s="22">
        <f>IFERROR(AX306/AX305,0)-1</f>
        <v>-1.3100436681222738E-2</v>
      </c>
      <c r="BA306" s="35">
        <f>IFERROR(AX306/3.974,0)</f>
        <v>56.869652742828379</v>
      </c>
      <c r="BB306" s="51">
        <f>IFERROR(AX306/C306," ")</f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>IFERROR(BC306-BC305,0)</f>
        <v>61</v>
      </c>
      <c r="BE306" s="51">
        <f>IFERROR(BC306/BC305,0)-1</f>
        <v>1.1718825043705028E-3</v>
      </c>
      <c r="BF306" s="35">
        <f>IFERROR(BC306/3.974,0)</f>
        <v>13113.739305485657</v>
      </c>
      <c r="BG306" s="35">
        <f>IFERROR(BC306/C306," ")</f>
        <v>0.19366682646390998</v>
      </c>
      <c r="BH306" s="45">
        <v>45493</v>
      </c>
      <c r="BI306" s="48">
        <f>IFERROR((BH306-BH305), 0)</f>
        <v>760</v>
      </c>
      <c r="BJ306" s="14">
        <v>107422</v>
      </c>
      <c r="BK306" s="48">
        <f>IFERROR((BJ306-BJ305),0)</f>
        <v>1641</v>
      </c>
      <c r="BL306" s="14">
        <v>79094</v>
      </c>
      <c r="BM306" s="48">
        <f>IFERROR((BL306-BL305),0)</f>
        <v>1144</v>
      </c>
      <c r="BN306" s="14">
        <v>30719</v>
      </c>
      <c r="BO306" s="48">
        <f>IFERROR((BN306-BN305),0)</f>
        <v>501</v>
      </c>
      <c r="BP306" s="14">
        <v>6363</v>
      </c>
      <c r="BQ306" s="48">
        <f>IFERROR((BP306-BP305),0)</f>
        <v>89</v>
      </c>
      <c r="BR306" s="16">
        <v>28</v>
      </c>
      <c r="BS306" s="24">
        <f>IFERROR((BR306-BR305),0)</f>
        <v>1</v>
      </c>
      <c r="BT306" s="16">
        <v>202</v>
      </c>
      <c r="BU306" s="24">
        <f>IFERROR((BT306-BT305),0)</f>
        <v>3</v>
      </c>
      <c r="BV306" s="16">
        <v>863</v>
      </c>
      <c r="BW306" s="24">
        <f>IFERROR((BV306-BV305),0)</f>
        <v>4</v>
      </c>
      <c r="BX306" s="16">
        <v>2101</v>
      </c>
      <c r="BY306" s="24">
        <f>IFERROR((BX306-BX305),0)</f>
        <v>25</v>
      </c>
      <c r="BZ306" s="21">
        <v>1127</v>
      </c>
      <c r="CA306" s="27">
        <f>IFERROR((BZ306-BZ305),0)</f>
        <v>5</v>
      </c>
    </row>
    <row r="307" spans="1:79">
      <c r="A307" s="3">
        <v>44204</v>
      </c>
      <c r="B307" s="22">
        <v>44204</v>
      </c>
      <c r="C307" s="10">
        <v>273037</v>
      </c>
      <c r="D307">
        <f>IFERROR(C307-C306,"")</f>
        <v>3946</v>
      </c>
      <c r="E307" s="10">
        <v>4363</v>
      </c>
      <c r="F307">
        <f>E307-E306</f>
        <v>42</v>
      </c>
      <c r="G307" s="10">
        <v>215361</v>
      </c>
      <c r="H307">
        <f>G307-G306</f>
        <v>2705</v>
      </c>
      <c r="I307">
        <f>+IFERROR(C307-E307-G307,"")</f>
        <v>53313</v>
      </c>
      <c r="J307">
        <f>+IFERROR(I307-I306,"")</f>
        <v>1199</v>
      </c>
      <c r="K307">
        <f>+IFERROR(E307/C307,"")</f>
        <v>1.5979519259294528E-2</v>
      </c>
      <c r="L307">
        <f>+IFERROR(G307/C307,"")</f>
        <v>0.78876123016294497</v>
      </c>
      <c r="M307">
        <f>+IFERROR(I307/C307,"")</f>
        <v>0.19525925057776053</v>
      </c>
      <c r="N307" s="22">
        <f>+IFERROR(D307/C307,"")</f>
        <v>1.4452253723854277E-2</v>
      </c>
      <c r="O307">
        <f>+IFERROR(F307/E307,"")</f>
        <v>9.62640385056154E-3</v>
      </c>
      <c r="P307">
        <f>+IFERROR(H307/G307,"")</f>
        <v>1.2560305719234216E-2</v>
      </c>
      <c r="Q307">
        <f>+IFERROR(J307/I307,"")</f>
        <v>2.2489824245493593E-2</v>
      </c>
      <c r="R307" s="22">
        <f>+IFERROR(C307/3.974,"")</f>
        <v>68705.83794665325</v>
      </c>
      <c r="S307" s="22">
        <f>+IFERROR(E307/3.974,"")</f>
        <v>1097.8862606945142</v>
      </c>
      <c r="T307" s="22">
        <f>+IFERROR(G307/3.974,"")</f>
        <v>54192.501258178156</v>
      </c>
      <c r="U307" s="22">
        <f>+IFERROR(I307/3.974,"")</f>
        <v>13415.450427780574</v>
      </c>
      <c r="V307" s="10">
        <v>1407449</v>
      </c>
      <c r="W307">
        <f>V307-V306</f>
        <v>16170</v>
      </c>
      <c r="X307" s="22">
        <f>IFERROR(W307-W306,0)</f>
        <v>34</v>
      </c>
      <c r="Y307" s="35">
        <f>IFERROR(V307/3.974,0)</f>
        <v>354164.31806743832</v>
      </c>
      <c r="Z307" s="10">
        <v>1130862</v>
      </c>
      <c r="AA307" s="22">
        <f>Z307-Z306</f>
        <v>12224</v>
      </c>
      <c r="AB307" s="28">
        <f>IFERROR(Z307/V307,0)</f>
        <v>0.80348346547548077</v>
      </c>
      <c r="AC307" s="31">
        <f>IFERROR(AA307-AA306,0)</f>
        <v>223</v>
      </c>
      <c r="AD307">
        <f>V307-Z307</f>
        <v>276587</v>
      </c>
      <c r="AE307">
        <f>AD307-AD306</f>
        <v>3946</v>
      </c>
      <c r="AF307" s="28">
        <f>IFERROR(AD307/V307,0)</f>
        <v>0.19651653452451917</v>
      </c>
      <c r="AG307" s="31">
        <f>IFERROR(AE307-AE306,0)</f>
        <v>-189</v>
      </c>
      <c r="AH307" s="35">
        <f>IFERROR(AE307/W307,0)</f>
        <v>0.24403215831787262</v>
      </c>
      <c r="AI307" s="35">
        <f>IFERROR(AD307/3.974,0)</f>
        <v>69599.144438852541</v>
      </c>
      <c r="AJ307" s="10">
        <v>50216</v>
      </c>
      <c r="AK307" s="22">
        <f>AJ307-AJ306</f>
        <v>1107</v>
      </c>
      <c r="AL307" s="22">
        <f>IFERROR(AJ307/AJ306,0)-1</f>
        <v>2.2541692968702343E-2</v>
      </c>
      <c r="AM307" s="35">
        <f>IFERROR(AJ307/3.974,0)</f>
        <v>12636.134876698539</v>
      </c>
      <c r="AN307" s="35">
        <f>IFERROR(AJ307/C307," ")</f>
        <v>0.18391646553397525</v>
      </c>
      <c r="AO307" s="10">
        <v>722</v>
      </c>
      <c r="AP307">
        <f>AO307-AO306</f>
        <v>41</v>
      </c>
      <c r="AQ307">
        <f>IFERROR(AO307/AO306,0)-1</f>
        <v>6.0205580029368599E-2</v>
      </c>
      <c r="AR307" s="35">
        <f>IFERROR(AO307/3.974,0)</f>
        <v>181.68092601912429</v>
      </c>
      <c r="AS307" s="10">
        <v>2153</v>
      </c>
      <c r="AT307" s="22">
        <f>AS307-AS306</f>
        <v>55</v>
      </c>
      <c r="AU307" s="22">
        <f>IFERROR(AS307/AS306,0)-1</f>
        <v>2.6215443279313577E-2</v>
      </c>
      <c r="AV307" s="35">
        <f>IFERROR(AS307/3.974,0)</f>
        <v>541.77151484650221</v>
      </c>
      <c r="AW307" s="51">
        <f>IFERROR(AS307/C307," ")</f>
        <v>7.8853781721891173E-3</v>
      </c>
      <c r="AX307" s="10">
        <v>220</v>
      </c>
      <c r="AY307">
        <f>AX307-AX306</f>
        <v>-6</v>
      </c>
      <c r="AZ307" s="22">
        <f>IFERROR(AX307/AX306,0)-1</f>
        <v>-2.6548672566371723E-2</v>
      </c>
      <c r="BA307" s="35">
        <f>IFERROR(AX307/3.974,0)</f>
        <v>55.359838953195769</v>
      </c>
      <c r="BB307" s="51">
        <f>IFERROR(AX307/C307," ")</f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>IFERROR(BC307-BC306,0)</f>
        <v>1197</v>
      </c>
      <c r="BE307" s="51">
        <f>IFERROR(BC307/BC306,0)-1</f>
        <v>2.2968875925854837E-2</v>
      </c>
      <c r="BF307" s="35">
        <f>IFERROR(BC307/3.974,0)</f>
        <v>13414.947156517363</v>
      </c>
      <c r="BG307" s="35">
        <f>IFERROR(BC307/C307," ")</f>
        <v>0.19525192556320206</v>
      </c>
      <c r="BH307" s="45">
        <v>46209</v>
      </c>
      <c r="BI307" s="48">
        <f>IFERROR((BH307-BH306), 0)</f>
        <v>716</v>
      </c>
      <c r="BJ307" s="14">
        <v>108939</v>
      </c>
      <c r="BK307" s="48">
        <f>IFERROR((BJ307-BJ306),0)</f>
        <v>1517</v>
      </c>
      <c r="BL307" s="14">
        <v>80198</v>
      </c>
      <c r="BM307" s="48">
        <f>IFERROR((BL307-BL306),0)</f>
        <v>1104</v>
      </c>
      <c r="BN307" s="14">
        <v>31245</v>
      </c>
      <c r="BO307" s="48">
        <f>IFERROR((BN307-BN306),0)</f>
        <v>526</v>
      </c>
      <c r="BP307" s="14">
        <v>6446</v>
      </c>
      <c r="BQ307" s="48">
        <f>IFERROR((BP307-BP306),0)</f>
        <v>83</v>
      </c>
      <c r="BR307" s="16">
        <v>28</v>
      </c>
      <c r="BS307" s="24">
        <f>IFERROR((BR307-BR306),0)</f>
        <v>0</v>
      </c>
      <c r="BT307" s="16">
        <v>203</v>
      </c>
      <c r="BU307" s="24">
        <f>IFERROR((BT307-BT306),0)</f>
        <v>1</v>
      </c>
      <c r="BV307" s="16">
        <v>871</v>
      </c>
      <c r="BW307" s="24">
        <f>IFERROR((BV307-BV306),0)</f>
        <v>8</v>
      </c>
      <c r="BX307" s="16">
        <v>2122</v>
      </c>
      <c r="BY307" s="24">
        <f>IFERROR((BX307-BX306),0)</f>
        <v>21</v>
      </c>
      <c r="BZ307" s="21">
        <v>1139</v>
      </c>
      <c r="CA307" s="27">
        <f>IFERROR((BZ307-BZ306),0)</f>
        <v>12</v>
      </c>
    </row>
    <row r="308" spans="1:79">
      <c r="A308" s="3">
        <v>44205</v>
      </c>
      <c r="B308" s="22">
        <v>44205</v>
      </c>
      <c r="C308" s="10">
        <v>276772</v>
      </c>
      <c r="D308">
        <f>IFERROR(C308-C307,"")</f>
        <v>3735</v>
      </c>
      <c r="E308" s="10">
        <v>4410</v>
      </c>
      <c r="F308">
        <f>E308-E307</f>
        <v>47</v>
      </c>
      <c r="G308" s="10">
        <v>217544</v>
      </c>
      <c r="H308">
        <f>G308-G307</f>
        <v>2183</v>
      </c>
      <c r="I308">
        <f>+IFERROR(C308-E308-G308,"")</f>
        <v>54818</v>
      </c>
      <c r="J308">
        <f>+IFERROR(I308-I307,"")</f>
        <v>1505</v>
      </c>
      <c r="K308">
        <f>+IFERROR(E308/C308,"")</f>
        <v>1.5933692714580956E-2</v>
      </c>
      <c r="L308">
        <f>+IFERROR(G308/C308,"")</f>
        <v>0.78600436460335588</v>
      </c>
      <c r="M308">
        <f>+IFERROR(I308/C308,"")</f>
        <v>0.1980619426820632</v>
      </c>
      <c r="N308" s="22">
        <f>+IFERROR(D308/C308,"")</f>
        <v>1.3494862197043054E-2</v>
      </c>
      <c r="O308">
        <f>+IFERROR(F308/E308,"")</f>
        <v>1.0657596371882086E-2</v>
      </c>
      <c r="P308">
        <f>+IFERROR(H308/G308,"")</f>
        <v>1.0034751590482845E-2</v>
      </c>
      <c r="Q308">
        <f>+IFERROR(J308/I308,"")</f>
        <v>2.7454485752854901E-2</v>
      </c>
      <c r="R308" s="22">
        <f>+IFERROR(C308/3.974,"")</f>
        <v>69645.69703069955</v>
      </c>
      <c r="S308" s="22">
        <f>+IFERROR(E308/3.974,"")</f>
        <v>1109.7131353799698</v>
      </c>
      <c r="T308" s="22">
        <f>+IFERROR(G308/3.974,"")</f>
        <v>54741.821841972822</v>
      </c>
      <c r="U308" s="22">
        <f>+IFERROR(I308/3.974,"")</f>
        <v>13794.162053346754</v>
      </c>
      <c r="V308" s="10">
        <v>1424274</v>
      </c>
      <c r="W308">
        <f>V308-V307</f>
        <v>16825</v>
      </c>
      <c r="X308" s="22">
        <f>IFERROR(W308-W307,0)</f>
        <v>655</v>
      </c>
      <c r="Y308" s="35">
        <f>IFERROR(V308/3.974,0)</f>
        <v>358398.08756919979</v>
      </c>
      <c r="Z308" s="10">
        <v>1143952</v>
      </c>
      <c r="AA308" s="22">
        <f>Z308-Z307</f>
        <v>13090</v>
      </c>
      <c r="AB308" s="28">
        <f>IFERROR(Z308/V308,0)</f>
        <v>0.80318253369786996</v>
      </c>
      <c r="AC308" s="31">
        <f>IFERROR(AA308-AA307,0)</f>
        <v>866</v>
      </c>
      <c r="AD308">
        <f>V308-Z308</f>
        <v>280322</v>
      </c>
      <c r="AE308">
        <f>AD308-AD307</f>
        <v>3735</v>
      </c>
      <c r="AF308" s="28">
        <f>IFERROR(AD308/V308,0)</f>
        <v>0.19681746630213007</v>
      </c>
      <c r="AG308" s="31">
        <f>IFERROR(AE308-AE307,0)</f>
        <v>-211</v>
      </c>
      <c r="AH308" s="35">
        <f>IFERROR(AE308/W308,0)</f>
        <v>0.22199108469539375</v>
      </c>
      <c r="AI308" s="35">
        <f>IFERROR(AD308/3.974,0)</f>
        <v>70539.003522898842</v>
      </c>
      <c r="AJ308" s="10">
        <v>51646</v>
      </c>
      <c r="AK308" s="22">
        <f>AJ308-AJ307</f>
        <v>1430</v>
      </c>
      <c r="AL308" s="22">
        <f>IFERROR(AJ308/AJ307,0)-1</f>
        <v>2.8476979448781359E-2</v>
      </c>
      <c r="AM308" s="35">
        <f>IFERROR(AJ308/3.974,0)</f>
        <v>12995.973829894312</v>
      </c>
      <c r="AN308" s="35">
        <f>IFERROR(AJ308/C308," ")</f>
        <v>0.18660124579075918</v>
      </c>
      <c r="AO308" s="10">
        <v>777</v>
      </c>
      <c r="AP308">
        <f>AO308-AO307</f>
        <v>55</v>
      </c>
      <c r="AQ308">
        <f>IFERROR(AO308/AO307,0)-1</f>
        <v>7.6177285318559607E-2</v>
      </c>
      <c r="AR308" s="35">
        <f>IFERROR(AO308/3.974,0)</f>
        <v>195.52088575742323</v>
      </c>
      <c r="AS308" s="10">
        <v>2176</v>
      </c>
      <c r="AT308" s="22">
        <f>AS308-AS307</f>
        <v>23</v>
      </c>
      <c r="AU308" s="22">
        <f>IFERROR(AS308/AS307,0)-1</f>
        <v>1.0682768230376283E-2</v>
      </c>
      <c r="AV308" s="35">
        <f>IFERROR(AS308/3.974,0)</f>
        <v>547.55913437342724</v>
      </c>
      <c r="AW308" s="51">
        <f>IFERROR(AS308/C308," ")</f>
        <v>7.8620669720925532E-3</v>
      </c>
      <c r="AX308" s="10">
        <v>219</v>
      </c>
      <c r="AY308">
        <f>AX308-AX307</f>
        <v>-1</v>
      </c>
      <c r="AZ308" s="22">
        <f>IFERROR(AX308/AX307,0)-1</f>
        <v>-4.5454545454545192E-3</v>
      </c>
      <c r="BA308" s="35">
        <f>IFERROR(AX308/3.974,0)</f>
        <v>55.108203321590338</v>
      </c>
      <c r="BB308" s="51">
        <f>IFERROR(AX308/C308," ")</f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>IFERROR(BC308-BC307,0)</f>
        <v>1507</v>
      </c>
      <c r="BE308" s="51">
        <f>IFERROR(BC308/BC307,0)-1</f>
        <v>2.8268087261540842E-2</v>
      </c>
      <c r="BF308" s="35">
        <f>IFERROR(BC308/3.974,0)</f>
        <v>13794.162053346754</v>
      </c>
      <c r="BG308" s="35">
        <f>IFERROR(BC308/C308," ")</f>
        <v>0.1980619426820632</v>
      </c>
      <c r="BH308" s="45">
        <v>46965</v>
      </c>
      <c r="BI308" s="48">
        <f>IFERROR((BH308-BH307), 0)</f>
        <v>756</v>
      </c>
      <c r="BJ308" s="14">
        <v>110340</v>
      </c>
      <c r="BK308" s="48">
        <f>IFERROR((BJ308-BJ307),0)</f>
        <v>1401</v>
      </c>
      <c r="BL308" s="14">
        <v>81302</v>
      </c>
      <c r="BM308" s="48">
        <f>IFERROR((BL308-BL307),0)</f>
        <v>1104</v>
      </c>
      <c r="BN308" s="14">
        <v>31642</v>
      </c>
      <c r="BO308" s="48">
        <f>IFERROR((BN308-BN307),0)</f>
        <v>397</v>
      </c>
      <c r="BP308" s="14">
        <v>6523</v>
      </c>
      <c r="BQ308" s="48">
        <f>IFERROR((BP308-BP307),0)</f>
        <v>77</v>
      </c>
      <c r="BR308" s="16">
        <v>28</v>
      </c>
      <c r="BS308" s="24">
        <f>IFERROR((BR308-BR307),0)</f>
        <v>0</v>
      </c>
      <c r="BT308" s="16">
        <v>204</v>
      </c>
      <c r="BU308" s="24">
        <f>IFERROR((BT308-BT307),0)</f>
        <v>1</v>
      </c>
      <c r="BV308" s="16">
        <v>883</v>
      </c>
      <c r="BW308" s="24">
        <f>IFERROR((BV308-BV307),0)</f>
        <v>12</v>
      </c>
      <c r="BX308" s="16">
        <v>2146</v>
      </c>
      <c r="BY308" s="24">
        <f>IFERROR((BX308-BX307),0)</f>
        <v>24</v>
      </c>
      <c r="BZ308" s="21">
        <v>1149</v>
      </c>
      <c r="CA308" s="27">
        <f>IFERROR((BZ308-BZ307),0)</f>
        <v>10</v>
      </c>
    </row>
    <row r="309" spans="1:79">
      <c r="A309" s="3">
        <v>44206</v>
      </c>
      <c r="B309" s="22">
        <v>44206</v>
      </c>
      <c r="C309" s="10">
        <v>279196</v>
      </c>
      <c r="D309">
        <f>IFERROR(C309-C308,"")</f>
        <v>2424</v>
      </c>
      <c r="E309" s="10">
        <v>4455</v>
      </c>
      <c r="F309">
        <f>E309-E308</f>
        <v>45</v>
      </c>
      <c r="G309" s="10">
        <v>219144</v>
      </c>
      <c r="H309">
        <f>G309-G308</f>
        <v>1600</v>
      </c>
      <c r="I309">
        <f>+IFERROR(C309-E309-G309,"")</f>
        <v>55597</v>
      </c>
      <c r="J309">
        <f>+IFERROR(I309-I308,"")</f>
        <v>779</v>
      </c>
      <c r="K309">
        <f>+IFERROR(E309/C309,"")</f>
        <v>1.5956532328543389E-2</v>
      </c>
      <c r="L309">
        <f>+IFERROR(G309/C309,"")</f>
        <v>0.78491095860972215</v>
      </c>
      <c r="M309">
        <f>+IFERROR(I309/C309,"")</f>
        <v>0.19913250906173441</v>
      </c>
      <c r="N309" s="22">
        <f>+IFERROR(D309/C309,"")</f>
        <v>8.6820728090660319E-3</v>
      </c>
      <c r="O309">
        <f>+IFERROR(F309/E309,"")</f>
        <v>1.0101010101010102E-2</v>
      </c>
      <c r="P309">
        <f>+IFERROR(H309/G309,"")</f>
        <v>7.3011353265432771E-3</v>
      </c>
      <c r="Q309">
        <f>+IFERROR(J309/I309,"")</f>
        <v>1.4011547385650304E-2</v>
      </c>
      <c r="R309" s="22">
        <f>+IFERROR(C309/3.974,"")</f>
        <v>70255.661801711118</v>
      </c>
      <c r="S309" s="22">
        <f>+IFERROR(E309/3.974,"")</f>
        <v>1121.0367388022144</v>
      </c>
      <c r="T309" s="22">
        <f>+IFERROR(G309/3.974,"")</f>
        <v>55144.43885254152</v>
      </c>
      <c r="U309" s="22">
        <f>+IFERROR(I309/3.974,"")</f>
        <v>13990.186210367387</v>
      </c>
      <c r="V309" s="10">
        <v>1434663</v>
      </c>
      <c r="W309">
        <f>V309-V308</f>
        <v>10389</v>
      </c>
      <c r="X309" s="22">
        <f>IFERROR(W309-W308,0)</f>
        <v>-6436</v>
      </c>
      <c r="Y309" s="35">
        <f>IFERROR(V309/3.974,0)</f>
        <v>361012.33014594862</v>
      </c>
      <c r="Z309" s="10">
        <v>1151917</v>
      </c>
      <c r="AA309" s="22">
        <f>Z309-Z308</f>
        <v>7965</v>
      </c>
      <c r="AB309" s="28">
        <f>IFERROR(Z309/V309,0)</f>
        <v>0.80291817660314657</v>
      </c>
      <c r="AC309" s="31">
        <f>IFERROR(AA309-AA308,0)</f>
        <v>-5125</v>
      </c>
      <c r="AD309">
        <f>V309-Z309</f>
        <v>282746</v>
      </c>
      <c r="AE309">
        <f>AD309-AD308</f>
        <v>2424</v>
      </c>
      <c r="AF309" s="28">
        <f>IFERROR(AD309/V309,0)</f>
        <v>0.19708182339685348</v>
      </c>
      <c r="AG309" s="31">
        <f>IFERROR(AE309-AE308,0)</f>
        <v>-1311</v>
      </c>
      <c r="AH309" s="35">
        <f>IFERROR(AE309/W309,0)</f>
        <v>0.23332370776783137</v>
      </c>
      <c r="AI309" s="35">
        <f>IFERROR(AD309/3.974,0)</f>
        <v>71148.96829391041</v>
      </c>
      <c r="AJ309" s="10">
        <v>52334</v>
      </c>
      <c r="AK309" s="22">
        <f>AJ309-AJ308</f>
        <v>688</v>
      </c>
      <c r="AL309" s="22">
        <f>IFERROR(AJ309/AJ308,0)-1</f>
        <v>1.3321457615304233E-2</v>
      </c>
      <c r="AM309" s="35">
        <f>IFERROR(AJ309/3.974,0)</f>
        <v>13169.099144438851</v>
      </c>
      <c r="AN309" s="35">
        <f>IFERROR(AJ309/C309," ")</f>
        <v>0.18744537887362284</v>
      </c>
      <c r="AO309" s="10">
        <v>781</v>
      </c>
      <c r="AP309">
        <f>AO309-AO308</f>
        <v>4</v>
      </c>
      <c r="AQ309">
        <f>IFERROR(AO309/AO308,0)-1</f>
        <v>5.1480051480050637E-3</v>
      </c>
      <c r="AR309" s="35">
        <f>IFERROR(AO309/3.974,0)</f>
        <v>196.52742828384498</v>
      </c>
      <c r="AS309" s="10">
        <v>2257</v>
      </c>
      <c r="AT309" s="22">
        <f>AS309-AS308</f>
        <v>81</v>
      </c>
      <c r="AU309" s="22">
        <f>IFERROR(AS309/AS308,0)-1</f>
        <v>3.7224264705882248E-2</v>
      </c>
      <c r="AV309" s="35">
        <f>IFERROR(AS309/3.974,0)</f>
        <v>567.94162053346747</v>
      </c>
      <c r="AW309" s="51">
        <f>IFERROR(AS309/C309," ")</f>
        <v>8.0839267038209719E-3</v>
      </c>
      <c r="AX309" s="10">
        <v>225</v>
      </c>
      <c r="AY309">
        <f>AX309-AX308</f>
        <v>6</v>
      </c>
      <c r="AZ309" s="22">
        <f>IFERROR(AX309/AX308,0)-1</f>
        <v>2.7397260273972712E-2</v>
      </c>
      <c r="BA309" s="35">
        <f>IFERROR(AX309/3.974,0)</f>
        <v>56.618017111222947</v>
      </c>
      <c r="BB309" s="51">
        <f>IFERROR(AX309/C309," ")</f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>IFERROR(BC309-BC308,0)</f>
        <v>779</v>
      </c>
      <c r="BE309" s="51">
        <f>IFERROR(BC309/BC308,0)-1</f>
        <v>1.4210660731876379E-2</v>
      </c>
      <c r="BF309" s="35">
        <f>IFERROR(BC309/3.974,0)</f>
        <v>13990.186210367387</v>
      </c>
      <c r="BG309" s="35">
        <f>IFERROR(BC309/C309," ")</f>
        <v>0.19913250906173441</v>
      </c>
      <c r="BH309" s="45">
        <v>47506</v>
      </c>
      <c r="BI309" s="48">
        <f>IFERROR((BH309-BH308), 0)</f>
        <v>541</v>
      </c>
      <c r="BJ309" s="14">
        <v>111172</v>
      </c>
      <c r="BK309" s="48">
        <f>IFERROR((BJ309-BJ308),0)</f>
        <v>832</v>
      </c>
      <c r="BL309" s="14">
        <v>81957</v>
      </c>
      <c r="BM309" s="48">
        <f>IFERROR((BL309-BL308),0)</f>
        <v>655</v>
      </c>
      <c r="BN309" s="14">
        <v>31967</v>
      </c>
      <c r="BO309" s="48">
        <f>IFERROR((BN309-BN308),0)</f>
        <v>325</v>
      </c>
      <c r="BP309" s="14">
        <v>6594</v>
      </c>
      <c r="BQ309" s="48">
        <f>IFERROR((BP309-BP308),0)</f>
        <v>71</v>
      </c>
      <c r="BR309" s="16">
        <v>28</v>
      </c>
      <c r="BS309" s="24">
        <f>IFERROR((BR309-BR308),0)</f>
        <v>0</v>
      </c>
      <c r="BT309" s="16">
        <v>206</v>
      </c>
      <c r="BU309" s="24">
        <f>IFERROR((BT309-BT308),0)</f>
        <v>2</v>
      </c>
      <c r="BV309" s="16">
        <v>890</v>
      </c>
      <c r="BW309" s="24">
        <f>IFERROR((BV309-BV308),0)</f>
        <v>7</v>
      </c>
      <c r="BX309" s="16">
        <v>2170</v>
      </c>
      <c r="BY309" s="24">
        <f>IFERROR((BX309-BX308),0)</f>
        <v>24</v>
      </c>
      <c r="BZ309" s="21">
        <v>1161</v>
      </c>
      <c r="CA309" s="27">
        <f>IFERROR((BZ309-BZ308),0)</f>
        <v>12</v>
      </c>
    </row>
    <row r="310" spans="1:79">
      <c r="A310" s="3">
        <v>44207</v>
      </c>
      <c r="B310" s="22">
        <v>44207</v>
      </c>
      <c r="C310" s="10">
        <v>281353</v>
      </c>
      <c r="D310">
        <f>IFERROR(C310-C309,"")</f>
        <v>2157</v>
      </c>
      <c r="E310" s="10">
        <v>4500</v>
      </c>
      <c r="F310">
        <f>E310-E309</f>
        <v>45</v>
      </c>
      <c r="G310" s="10">
        <v>220833</v>
      </c>
      <c r="H310">
        <f>G310-G309</f>
        <v>1689</v>
      </c>
      <c r="I310">
        <f>+IFERROR(C310-E310-G310,"")</f>
        <v>56020</v>
      </c>
      <c r="J310">
        <f>+IFERROR(I310-I309,"")</f>
        <v>423</v>
      </c>
      <c r="K310">
        <f>+IFERROR(E310/C310,"")</f>
        <v>1.5994142589558311E-2</v>
      </c>
      <c r="L310">
        <f>+IFERROR(G310/C310,"")</f>
        <v>0.78489655343998466</v>
      </c>
      <c r="M310">
        <f>+IFERROR(I310/C310,"")</f>
        <v>0.19910930397045704</v>
      </c>
      <c r="N310" s="22">
        <f>+IFERROR(D310/C310,"")</f>
        <v>7.6665256812616179E-3</v>
      </c>
      <c r="O310">
        <f>+IFERROR(F310/E310,"")</f>
        <v>0.01</v>
      </c>
      <c r="P310">
        <f>+IFERROR(H310/G310,"")</f>
        <v>7.6483134314165001E-3</v>
      </c>
      <c r="Q310">
        <f>+IFERROR(J310/I310,"")</f>
        <v>7.5508746876115675E-3</v>
      </c>
      <c r="R310" s="22">
        <f>+IFERROR(C310/3.974,"")</f>
        <v>70798.439859084043</v>
      </c>
      <c r="S310" s="22">
        <f>+IFERROR(E310/3.974,"")</f>
        <v>1132.3603422244589</v>
      </c>
      <c r="T310" s="22">
        <f>+IFERROR(G310/3.974,"")</f>
        <v>55569.451434323099</v>
      </c>
      <c r="U310" s="22">
        <f>+IFERROR(I310/3.974,"")</f>
        <v>14096.628082536487</v>
      </c>
      <c r="V310" s="10">
        <v>1443775</v>
      </c>
      <c r="W310">
        <f>V310-V309</f>
        <v>9112</v>
      </c>
      <c r="X310" s="22">
        <f>IFERROR(W310-W309,0)</f>
        <v>-1277</v>
      </c>
      <c r="Y310" s="35">
        <f>IFERROR(V310/3.974,0)</f>
        <v>363305.23402113735</v>
      </c>
      <c r="Z310" s="10">
        <v>1158872</v>
      </c>
      <c r="AA310" s="22">
        <f>Z310-Z309</f>
        <v>6955</v>
      </c>
      <c r="AB310" s="28">
        <f>IFERROR(Z310/V310,0)</f>
        <v>0.80266800574881825</v>
      </c>
      <c r="AC310" s="31">
        <f>IFERROR(AA310-AA309,0)</f>
        <v>-1010</v>
      </c>
      <c r="AD310">
        <f>V310-Z310</f>
        <v>284903</v>
      </c>
      <c r="AE310">
        <f>AD310-AD309</f>
        <v>2157</v>
      </c>
      <c r="AF310" s="28">
        <f>IFERROR(AD310/V310,0)</f>
        <v>0.19733199425118181</v>
      </c>
      <c r="AG310" s="31">
        <f>IFERROR(AE310-AE309,0)</f>
        <v>-267</v>
      </c>
      <c r="AH310" s="35">
        <f>IFERROR(AE310/W310,0)</f>
        <v>0.23672080772607551</v>
      </c>
      <c r="AI310" s="35">
        <f>IFERROR(AD310/3.974,0)</f>
        <v>71691.746351283335</v>
      </c>
      <c r="AJ310" s="10">
        <v>52696</v>
      </c>
      <c r="AK310" s="22">
        <f>AJ310-AJ309</f>
        <v>362</v>
      </c>
      <c r="AL310" s="22">
        <f>IFERROR(AJ310/AJ309,0)-1</f>
        <v>6.917109336186833E-3</v>
      </c>
      <c r="AM310" s="35">
        <f>IFERROR(AJ310/3.974,0)</f>
        <v>13260.19124308002</v>
      </c>
      <c r="AN310" s="35">
        <f>IFERROR(AJ310/C310," ")</f>
        <v>0.18729496397763665</v>
      </c>
      <c r="AO310" s="10">
        <v>788</v>
      </c>
      <c r="AP310">
        <f>AO310-AO309</f>
        <v>7</v>
      </c>
      <c r="AQ310">
        <f>IFERROR(AO310/AO309,0)-1</f>
        <v>8.9628681177977843E-3</v>
      </c>
      <c r="AR310" s="35">
        <f>IFERROR(AO310/3.974,0)</f>
        <v>198.28887770508302</v>
      </c>
      <c r="AS310" s="10">
        <v>2312</v>
      </c>
      <c r="AT310" s="22">
        <f>AS310-AS309</f>
        <v>55</v>
      </c>
      <c r="AU310" s="22">
        <f>IFERROR(AS310/AS309,0)-1</f>
        <v>2.436863092600805E-2</v>
      </c>
      <c r="AV310" s="35">
        <f>IFERROR(AS310/3.974,0)</f>
        <v>581.78158027176642</v>
      </c>
      <c r="AW310" s="51">
        <f>IFERROR(AS310/C310," ")</f>
        <v>8.2174350371241826E-3</v>
      </c>
      <c r="AX310" s="10">
        <v>224</v>
      </c>
      <c r="AY310">
        <f>AX310-AX309</f>
        <v>-1</v>
      </c>
      <c r="AZ310" s="22">
        <f>IFERROR(AX310/AX309,0)-1</f>
        <v>-4.4444444444444731E-3</v>
      </c>
      <c r="BA310" s="35">
        <f>IFERROR(AX310/3.974,0)</f>
        <v>56.366381479617509</v>
      </c>
      <c r="BB310" s="51">
        <f>IFERROR(AX310/C310," ")</f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>IFERROR(BC310-BC309,0)</f>
        <v>423</v>
      </c>
      <c r="BE310" s="51">
        <f>IFERROR(BC310/BC309,0)-1</f>
        <v>7.6083241901541143E-3</v>
      </c>
      <c r="BF310" s="35">
        <f>IFERROR(BC310/3.974,0)</f>
        <v>14096.628082536487</v>
      </c>
      <c r="BG310" s="35">
        <f>IFERROR(BC310/C310," ")</f>
        <v>0.19910930397045704</v>
      </c>
      <c r="BH310" s="45">
        <v>48003</v>
      </c>
      <c r="BI310" s="48">
        <f>IFERROR((BH310-BH309), 0)</f>
        <v>497</v>
      </c>
      <c r="BJ310" s="14">
        <v>111947</v>
      </c>
      <c r="BK310" s="48">
        <f>IFERROR((BJ310-BJ309),0)</f>
        <v>775</v>
      </c>
      <c r="BL310" s="14">
        <v>82528</v>
      </c>
      <c r="BM310" s="48">
        <f>IFERROR((BL310-BL309),0)</f>
        <v>571</v>
      </c>
      <c r="BN310" s="14">
        <v>32221</v>
      </c>
      <c r="BO310" s="48">
        <f>IFERROR((BN310-BN309),0)</f>
        <v>254</v>
      </c>
      <c r="BP310" s="14">
        <v>6654</v>
      </c>
      <c r="BQ310" s="48">
        <f>IFERROR((BP310-BP309),0)</f>
        <v>60</v>
      </c>
      <c r="BR310" s="16">
        <v>28</v>
      </c>
      <c r="BS310" s="24">
        <f>IFERROR((BR310-BR309),0)</f>
        <v>0</v>
      </c>
      <c r="BT310" s="16">
        <v>208</v>
      </c>
      <c r="BU310" s="24">
        <f>IFERROR((BT310-BT309),0)</f>
        <v>2</v>
      </c>
      <c r="BV310" s="16">
        <v>895</v>
      </c>
      <c r="BW310" s="24">
        <f>IFERROR((BV310-BV309),0)</f>
        <v>5</v>
      </c>
      <c r="BX310" s="16">
        <v>2194</v>
      </c>
      <c r="BY310" s="24">
        <f>IFERROR((BX310-BX309),0)</f>
        <v>24</v>
      </c>
      <c r="BZ310" s="21">
        <v>1175</v>
      </c>
      <c r="CA310" s="27">
        <f>IFERROR((BZ310-BZ309),0)</f>
        <v>14</v>
      </c>
    </row>
    <row r="311" spans="1:79">
      <c r="A311" s="3">
        <v>44208</v>
      </c>
      <c r="B311" s="22">
        <v>44208</v>
      </c>
      <c r="C311" s="10">
        <v>285093</v>
      </c>
      <c r="D311">
        <f>IFERROR(C311-C310,"")</f>
        <v>3740</v>
      </c>
      <c r="E311" s="10">
        <v>4561</v>
      </c>
      <c r="F311">
        <f>E311-E310</f>
        <v>61</v>
      </c>
      <c r="G311" s="10">
        <v>223635</v>
      </c>
      <c r="H311">
        <f>G311-G310</f>
        <v>2802</v>
      </c>
      <c r="I311">
        <f>+IFERROR(C311-E311-G311,"")</f>
        <v>56897</v>
      </c>
      <c r="J311">
        <f>+IFERROR(I311-I310,"")</f>
        <v>877</v>
      </c>
      <c r="K311">
        <f>+IFERROR(E311/C311,"")</f>
        <v>1.5998288277860206E-2</v>
      </c>
      <c r="L311">
        <f>+IFERROR(G311/C311,"")</f>
        <v>0.78442823920615379</v>
      </c>
      <c r="M311">
        <f>+IFERROR(I311/C311,"")</f>
        <v>0.19957347251598601</v>
      </c>
      <c r="N311" s="22">
        <f>+IFERROR(D311/C311,"")</f>
        <v>1.3118526235298657E-2</v>
      </c>
      <c r="O311">
        <f>+IFERROR(F311/E311,"")</f>
        <v>1.3374260030695024E-2</v>
      </c>
      <c r="P311">
        <f>+IFERROR(H311/G311,"")</f>
        <v>1.2529344691126166E-2</v>
      </c>
      <c r="Q311">
        <f>+IFERROR(J311/I311,"")</f>
        <v>1.541381795173735E-2</v>
      </c>
      <c r="R311" s="22">
        <f>+IFERROR(C311/3.974,"")</f>
        <v>71739.557121288366</v>
      </c>
      <c r="S311" s="22">
        <f>+IFERROR(E311/3.974,"")</f>
        <v>1147.7101157523905</v>
      </c>
      <c r="T311" s="22">
        <f>+IFERROR(G311/3.974,"")</f>
        <v>56274.534474081527</v>
      </c>
      <c r="U311" s="22">
        <f>+IFERROR(I311/3.974,"")</f>
        <v>14317.312531454454</v>
      </c>
      <c r="V311" s="10">
        <v>1460912</v>
      </c>
      <c r="W311">
        <f>V311-V310</f>
        <v>17137</v>
      </c>
      <c r="X311" s="22">
        <f>IFERROR(W311-W310,0)</f>
        <v>8025</v>
      </c>
      <c r="Y311" s="35">
        <f>IFERROR(V311/3.974,0)</f>
        <v>367617.51383995969</v>
      </c>
      <c r="Z311" s="10">
        <v>1172269</v>
      </c>
      <c r="AA311" s="22">
        <f>Z311-Z310</f>
        <v>13397</v>
      </c>
      <c r="AB311" s="28">
        <f>IFERROR(Z311/V311,0)</f>
        <v>0.80242273319679758</v>
      </c>
      <c r="AC311" s="31">
        <f>IFERROR(AA311-AA310,0)</f>
        <v>6442</v>
      </c>
      <c r="AD311">
        <f>V311-Z311</f>
        <v>288643</v>
      </c>
      <c r="AE311">
        <f>AD311-AD310</f>
        <v>3740</v>
      </c>
      <c r="AF311" s="28">
        <f>IFERROR(AD311/V311,0)</f>
        <v>0.19757726680320239</v>
      </c>
      <c r="AG311" s="31">
        <f>IFERROR(AE311-AE310,0)</f>
        <v>1583</v>
      </c>
      <c r="AH311" s="35">
        <f>IFERROR(AE311/W311,0)</f>
        <v>0.21824123242107721</v>
      </c>
      <c r="AI311" s="35">
        <f>IFERROR(AD311/3.974,0)</f>
        <v>72632.863613487672</v>
      </c>
      <c r="AJ311" s="10">
        <v>53617</v>
      </c>
      <c r="AK311" s="22">
        <f>AJ311-AJ310</f>
        <v>921</v>
      </c>
      <c r="AL311" s="22">
        <f>IFERROR(AJ311/AJ310,0)-1</f>
        <v>1.7477607408531881E-2</v>
      </c>
      <c r="AM311" s="35">
        <f>IFERROR(AJ311/3.974,0)</f>
        <v>13491.947659788626</v>
      </c>
      <c r="AN311" s="35">
        <f>IFERROR(AJ311/C311," ")</f>
        <v>0.18806845485508239</v>
      </c>
      <c r="AO311" s="10">
        <v>716</v>
      </c>
      <c r="AP311">
        <f>AO311-AO310</f>
        <v>-72</v>
      </c>
      <c r="AQ311">
        <f>IFERROR(AO311/AO310,0)-1</f>
        <v>-9.137055837563457E-2</v>
      </c>
      <c r="AR311" s="35">
        <f>IFERROR(AO311/3.974,0)</f>
        <v>180.17111222949168</v>
      </c>
      <c r="AS311" s="10">
        <v>2341</v>
      </c>
      <c r="AT311" s="22">
        <f>AS311-AS310</f>
        <v>29</v>
      </c>
      <c r="AU311" s="22">
        <f>IFERROR(AS311/AS310,0)-1</f>
        <v>1.2543252595155652E-2</v>
      </c>
      <c r="AV311" s="35">
        <f>IFERROR(AS311/3.974,0)</f>
        <v>589.07901358832407</v>
      </c>
      <c r="AW311" s="51">
        <f>IFERROR(AS311/C311," ")</f>
        <v>8.2113555927364051E-3</v>
      </c>
      <c r="AX311" s="10">
        <v>223</v>
      </c>
      <c r="AY311">
        <f>AX311-AX310</f>
        <v>-1</v>
      </c>
      <c r="AZ311" s="22">
        <f>IFERROR(AX311/AX310,0)-1</f>
        <v>-4.4642857142856984E-3</v>
      </c>
      <c r="BA311" s="35">
        <f>IFERROR(AX311/3.974,0)</f>
        <v>56.114745848012078</v>
      </c>
      <c r="BB311" s="51">
        <f>IFERROR(AX311/C311," ")</f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>IFERROR(BC311-BC310,0)</f>
        <v>877</v>
      </c>
      <c r="BE311" s="51">
        <f>IFERROR(BC311/BC310,0)-1</f>
        <v>1.5655123170296381E-2</v>
      </c>
      <c r="BF311" s="35">
        <f>IFERROR(BC311/3.974,0)</f>
        <v>14317.312531454454</v>
      </c>
      <c r="BG311" s="35">
        <f>IFERROR(BC311/C311," ")</f>
        <v>0.19957347251598601</v>
      </c>
      <c r="BH311" s="45">
        <v>48754</v>
      </c>
      <c r="BI311" s="48">
        <f>IFERROR((BH311-BH310), 0)</f>
        <v>751</v>
      </c>
      <c r="BJ311" s="14">
        <v>113297</v>
      </c>
      <c r="BK311" s="48">
        <f>IFERROR((BJ311-BJ310),0)</f>
        <v>1350</v>
      </c>
      <c r="BL311" s="14">
        <v>83602</v>
      </c>
      <c r="BM311" s="48">
        <f>IFERROR((BL311-BL310),0)</f>
        <v>1074</v>
      </c>
      <c r="BN311" s="14">
        <v>32701</v>
      </c>
      <c r="BO311" s="48">
        <f>IFERROR((BN311-BN310),0)</f>
        <v>480</v>
      </c>
      <c r="BP311" s="14">
        <v>6739</v>
      </c>
      <c r="BQ311" s="48">
        <f>IFERROR((BP311-BP310),0)</f>
        <v>85</v>
      </c>
      <c r="BR311" s="16">
        <v>28</v>
      </c>
      <c r="BS311" s="24">
        <f>IFERROR((BR311-BR310),0)</f>
        <v>0</v>
      </c>
      <c r="BT311" s="16">
        <v>209</v>
      </c>
      <c r="BU311" s="24">
        <f>IFERROR((BT311-BT310),0)</f>
        <v>1</v>
      </c>
      <c r="BV311" s="16">
        <v>909</v>
      </c>
      <c r="BW311" s="24">
        <f>IFERROR((BV311-BV310),0)</f>
        <v>14</v>
      </c>
      <c r="BX311" s="16">
        <v>2225</v>
      </c>
      <c r="BY311" s="24">
        <f>IFERROR((BX311-BX310),0)</f>
        <v>31</v>
      </c>
      <c r="BZ311" s="21">
        <v>1190</v>
      </c>
      <c r="CA311" s="27">
        <f>IFERROR((BZ311-BZ310),0)</f>
        <v>15</v>
      </c>
    </row>
    <row r="312" spans="1:79">
      <c r="A312" s="3">
        <v>44209</v>
      </c>
      <c r="B312" s="22">
        <v>44209</v>
      </c>
      <c r="C312" s="10">
        <v>288408</v>
      </c>
      <c r="D312">
        <f>IFERROR(C312-C311,"")</f>
        <v>3315</v>
      </c>
      <c r="E312" s="10">
        <v>4594</v>
      </c>
      <c r="F312">
        <f>E312-E311</f>
        <v>33</v>
      </c>
      <c r="G312" s="10">
        <v>227141</v>
      </c>
      <c r="H312">
        <f>G312-G311</f>
        <v>3506</v>
      </c>
      <c r="I312">
        <f>+IFERROR(C312-E312-G312,"")</f>
        <v>56673</v>
      </c>
      <c r="J312">
        <f>+IFERROR(I312-I311,"")</f>
        <v>-224</v>
      </c>
      <c r="K312">
        <f>+IFERROR(E312/C312,"")</f>
        <v>1.5928823056225901E-2</v>
      </c>
      <c r="L312">
        <f>+IFERROR(G312/C312,"")</f>
        <v>0.78756830601092898</v>
      </c>
      <c r="M312">
        <f>+IFERROR(I312/C312,"")</f>
        <v>0.19650287093284513</v>
      </c>
      <c r="N312" s="22">
        <f>+IFERROR(D312/C312,"")</f>
        <v>1.1494133311142548E-2</v>
      </c>
      <c r="O312">
        <f>+IFERROR(F312/E312,"")</f>
        <v>7.1832825424466692E-3</v>
      </c>
      <c r="P312">
        <f>+IFERROR(H312/G312,"")</f>
        <v>1.5435346326730973E-2</v>
      </c>
      <c r="Q312">
        <f>+IFERROR(J312/I312,"")</f>
        <v>-3.9524994265346816E-3</v>
      </c>
      <c r="R312" s="22">
        <f>+IFERROR(C312/3.974,"")</f>
        <v>72573.729240060391</v>
      </c>
      <c r="S312" s="22">
        <f>+IFERROR(E312/3.974,"")</f>
        <v>1156.0140915953698</v>
      </c>
      <c r="T312" s="22">
        <f>+IFERROR(G312/3.974,"")</f>
        <v>57156.768998490181</v>
      </c>
      <c r="U312" s="22">
        <f>+IFERROR(I312/3.974,"")</f>
        <v>14260.946149974836</v>
      </c>
      <c r="V312" s="10">
        <v>1477179</v>
      </c>
      <c r="W312">
        <f>V312-V311</f>
        <v>16267</v>
      </c>
      <c r="X312" s="22">
        <f>IFERROR(W312-W311,0)</f>
        <v>-870</v>
      </c>
      <c r="Y312" s="35">
        <f>IFERROR(V312/3.974,0)</f>
        <v>371710.87065928534</v>
      </c>
      <c r="Z312" s="10">
        <v>1185221</v>
      </c>
      <c r="AA312" s="22">
        <f>Z312-Z311</f>
        <v>12952</v>
      </c>
      <c r="AB312" s="28">
        <f>IFERROR(Z312/V312,0)</f>
        <v>0.80235435245153097</v>
      </c>
      <c r="AC312" s="31">
        <f>IFERROR(AA312-AA311,0)</f>
        <v>-445</v>
      </c>
      <c r="AD312">
        <f>V312-Z312</f>
        <v>291958</v>
      </c>
      <c r="AE312">
        <f>AD312-AD311</f>
        <v>3315</v>
      </c>
      <c r="AF312" s="28">
        <f>IFERROR(AD312/V312,0)</f>
        <v>0.19764564754846908</v>
      </c>
      <c r="AG312" s="31">
        <f>IFERROR(AE312-AE311,0)</f>
        <v>-425</v>
      </c>
      <c r="AH312" s="35">
        <f>IFERROR(AE312/W312,0)</f>
        <v>0.20378680764738427</v>
      </c>
      <c r="AI312" s="35">
        <f>IFERROR(AD312/3.974,0)</f>
        <v>73467.035732259683</v>
      </c>
      <c r="AJ312" s="10">
        <v>53329</v>
      </c>
      <c r="AK312" s="22">
        <f>AJ312-AJ311</f>
        <v>-288</v>
      </c>
      <c r="AL312" s="22">
        <f>IFERROR(AJ312/AJ311,0)-1</f>
        <v>-5.3714307029486541E-3</v>
      </c>
      <c r="AM312" s="35">
        <f>IFERROR(AJ312/3.974,0)</f>
        <v>13419.47659788626</v>
      </c>
      <c r="AN312" s="35">
        <f>IFERROR(AJ312/C312," ")</f>
        <v>0.18490818562591885</v>
      </c>
      <c r="AO312" s="10">
        <v>691</v>
      </c>
      <c r="AP312">
        <f>AO312-AO311</f>
        <v>-25</v>
      </c>
      <c r="AQ312">
        <f>IFERROR(AO312/AO311,0)-1</f>
        <v>-3.4916201117318413E-2</v>
      </c>
      <c r="AR312" s="35">
        <f>IFERROR(AO312/3.974,0)</f>
        <v>173.88022143935581</v>
      </c>
      <c r="AS312" s="10">
        <v>2424</v>
      </c>
      <c r="AT312" s="22">
        <f>AS312-AS311</f>
        <v>83</v>
      </c>
      <c r="AU312" s="22">
        <f>IFERROR(AS312/AS311,0)-1</f>
        <v>3.5454933788979126E-2</v>
      </c>
      <c r="AV312" s="35">
        <f>IFERROR(AS312/3.974,0)</f>
        <v>609.96477101157518</v>
      </c>
      <c r="AW312" s="51">
        <f>IFERROR(AS312/C312," ")</f>
        <v>8.4047599234417913E-3</v>
      </c>
      <c r="AX312" s="10">
        <v>229</v>
      </c>
      <c r="AY312">
        <f>AX312-AX311</f>
        <v>6</v>
      </c>
      <c r="AZ312" s="22">
        <f>IFERROR(AX312/AX311,0)-1</f>
        <v>2.6905829596412634E-2</v>
      </c>
      <c r="BA312" s="35">
        <f>IFERROR(AX312/3.974,0)</f>
        <v>57.624559637644687</v>
      </c>
      <c r="BB312" s="51">
        <f>IFERROR(AX312/C312," ")</f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>IFERROR(BC312-BC311,0)</f>
        <v>-224</v>
      </c>
      <c r="BE312" s="51">
        <f>IFERROR(BC312/BC311,0)-1</f>
        <v>-3.9369386786649585E-3</v>
      </c>
      <c r="BF312" s="35">
        <f>IFERROR(BC312/3.974,0)</f>
        <v>14260.946149974836</v>
      </c>
      <c r="BG312" s="35">
        <f>IFERROR(BC312/C312," ")</f>
        <v>0.19650287093284513</v>
      </c>
      <c r="BH312" s="45">
        <v>49341</v>
      </c>
      <c r="BI312" s="48">
        <f>IFERROR((BH312-BH311), 0)</f>
        <v>587</v>
      </c>
      <c r="BJ312" s="14">
        <v>114556</v>
      </c>
      <c r="BK312" s="48">
        <f>IFERROR((BJ312-BJ311),0)</f>
        <v>1259</v>
      </c>
      <c r="BL312" s="14">
        <v>84565</v>
      </c>
      <c r="BM312" s="48">
        <f>IFERROR((BL312-BL311),0)</f>
        <v>963</v>
      </c>
      <c r="BN312" s="14">
        <v>33134</v>
      </c>
      <c r="BO312" s="48">
        <f>IFERROR((BN312-BN311),0)</f>
        <v>433</v>
      </c>
      <c r="BP312" s="14">
        <v>6812</v>
      </c>
      <c r="BQ312" s="48">
        <f>IFERROR((BP312-BP311),0)</f>
        <v>73</v>
      </c>
      <c r="BR312" s="16">
        <v>29</v>
      </c>
      <c r="BS312" s="24">
        <f>IFERROR((BR312-BR311),0)</f>
        <v>1</v>
      </c>
      <c r="BT312" s="16">
        <v>210</v>
      </c>
      <c r="BU312" s="24">
        <f>IFERROR((BT312-BT311),0)</f>
        <v>1</v>
      </c>
      <c r="BV312" s="16">
        <v>915</v>
      </c>
      <c r="BW312" s="24">
        <f>IFERROR((BV312-BV311),0)</f>
        <v>6</v>
      </c>
      <c r="BX312" s="16">
        <v>2244</v>
      </c>
      <c r="BY312" s="24">
        <f>IFERROR((BX312-BX311),0)</f>
        <v>19</v>
      </c>
      <c r="BZ312" s="21">
        <v>1196</v>
      </c>
      <c r="CA312" s="27">
        <f>IFERROR((BZ312-BZ311),0)</f>
        <v>6</v>
      </c>
    </row>
    <row r="313" spans="1:79">
      <c r="A313" s="3">
        <v>44210</v>
      </c>
      <c r="B313" s="22">
        <v>44210</v>
      </c>
      <c r="C313" s="10">
        <v>291285</v>
      </c>
      <c r="D313">
        <f>IFERROR(C313-C312,"")</f>
        <v>2877</v>
      </c>
      <c r="E313" s="10">
        <v>4651</v>
      </c>
      <c r="F313">
        <f>E313-E312</f>
        <v>57</v>
      </c>
      <c r="G313" s="10">
        <v>230702</v>
      </c>
      <c r="H313">
        <f>G313-G312</f>
        <v>3561</v>
      </c>
      <c r="I313">
        <f>+IFERROR(C313-E313-G313,"")</f>
        <v>55932</v>
      </c>
      <c r="J313">
        <f>+IFERROR(I313-I312,"")</f>
        <v>-741</v>
      </c>
      <c r="K313">
        <f>+IFERROR(E313/C313,"")</f>
        <v>1.596717990971042E-2</v>
      </c>
      <c r="L313">
        <f>+IFERROR(G313/C313,"")</f>
        <v>0.79201469351322584</v>
      </c>
      <c r="M313">
        <f>+IFERROR(I313/C313,"")</f>
        <v>0.19201812657706371</v>
      </c>
      <c r="N313" s="22">
        <f>+IFERROR(D313/C313,"")</f>
        <v>9.8769246614140785E-3</v>
      </c>
      <c r="O313">
        <f>+IFERROR(F313/E313,"")</f>
        <v>1.22554289400129E-2</v>
      </c>
      <c r="P313">
        <f>+IFERROR(H313/G313,"")</f>
        <v>1.5435496874756179E-2</v>
      </c>
      <c r="Q313">
        <f>+IFERROR(J313/I313,"")</f>
        <v>-1.3248229993563614E-2</v>
      </c>
      <c r="R313" s="22">
        <f>+IFERROR(C313/3.974,"")</f>
        <v>73297.684952189229</v>
      </c>
      <c r="S313" s="22">
        <f>+IFERROR(E313/3.974,"")</f>
        <v>1170.3573225968796</v>
      </c>
      <c r="T313" s="22">
        <f>+IFERROR(G313/3.974,"")</f>
        <v>58052.843482637138</v>
      </c>
      <c r="U313" s="22">
        <f>+IFERROR(I313/3.974,"")</f>
        <v>14074.484146955208</v>
      </c>
      <c r="V313" s="10">
        <v>1490448</v>
      </c>
      <c r="W313">
        <f>V313-V312</f>
        <v>13269</v>
      </c>
      <c r="X313" s="22">
        <f>IFERROR(W313-W312,0)</f>
        <v>-2998</v>
      </c>
      <c r="Y313" s="35">
        <f>IFERROR(V313/3.974,0)</f>
        <v>375049.82385505788</v>
      </c>
      <c r="Z313" s="10">
        <v>1195613</v>
      </c>
      <c r="AA313" s="22">
        <f>Z313-Z312</f>
        <v>10392</v>
      </c>
      <c r="AB313" s="28">
        <f>IFERROR(Z313/V313,0)</f>
        <v>0.80218363874486065</v>
      </c>
      <c r="AC313" s="31">
        <f>IFERROR(AA313-AA312,0)</f>
        <v>-2560</v>
      </c>
      <c r="AD313">
        <f>V313-Z313</f>
        <v>294835</v>
      </c>
      <c r="AE313">
        <f>AD313-AD312</f>
        <v>2877</v>
      </c>
      <c r="AF313" s="28">
        <f>IFERROR(AD313/V313,0)</f>
        <v>0.19781636125513941</v>
      </c>
      <c r="AG313" s="31">
        <f>IFERROR(AE313-AE312,0)</f>
        <v>-438</v>
      </c>
      <c r="AH313" s="35">
        <f>IFERROR(AE313/W313,0)</f>
        <v>0.21682116210716709</v>
      </c>
      <c r="AI313" s="35">
        <f>IFERROR(AD313/3.974,0)</f>
        <v>74190.991444388521</v>
      </c>
      <c r="AJ313" s="10">
        <v>52561</v>
      </c>
      <c r="AK313" s="22">
        <f>AJ313-AJ312</f>
        <v>-768</v>
      </c>
      <c r="AL313" s="22">
        <f>IFERROR(AJ313/AJ312,0)-1</f>
        <v>-1.4401170095070248E-2</v>
      </c>
      <c r="AM313" s="35">
        <f>IFERROR(AJ313/3.974,0)</f>
        <v>13226.220432813287</v>
      </c>
      <c r="AN313" s="35">
        <f>IFERROR(AJ313/C313," ")</f>
        <v>0.18044526837976552</v>
      </c>
      <c r="AO313" s="10">
        <v>694</v>
      </c>
      <c r="AP313">
        <f>AO313-AO312</f>
        <v>3</v>
      </c>
      <c r="AQ313">
        <f>IFERROR(AO313/AO312,0)-1</f>
        <v>4.341534008682979E-3</v>
      </c>
      <c r="AR313" s="35">
        <f>IFERROR(AO313/3.974,0)</f>
        <v>174.63512833417212</v>
      </c>
      <c r="AS313" s="10">
        <v>2440</v>
      </c>
      <c r="AT313" s="22">
        <f>AS313-AS312</f>
        <v>16</v>
      </c>
      <c r="AU313" s="22">
        <f>IFERROR(AS313/AS312,0)-1</f>
        <v>6.6006600660066805E-3</v>
      </c>
      <c r="AV313" s="35">
        <f>IFERROR(AS313/3.974,0)</f>
        <v>613.9909411172622</v>
      </c>
      <c r="AW313" s="51">
        <f>IFERROR(AS313/C313," ")</f>
        <v>8.3766757642858361E-3</v>
      </c>
      <c r="AX313" s="10">
        <v>237</v>
      </c>
      <c r="AY313">
        <f>AX313-AX312</f>
        <v>8</v>
      </c>
      <c r="AZ313" s="22">
        <f>IFERROR(AX313/AX312,0)-1</f>
        <v>3.4934497816593968E-2</v>
      </c>
      <c r="BA313" s="35">
        <f>IFERROR(AX313/3.974,0)</f>
        <v>59.637644690488173</v>
      </c>
      <c r="BB313" s="51">
        <f>IFERROR(AX313/C313," ")</f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>IFERROR(BC313-BC312,0)</f>
        <v>-741</v>
      </c>
      <c r="BE313" s="51">
        <f>IFERROR(BC313/BC312,0)-1</f>
        <v>-1.3075009263670556E-2</v>
      </c>
      <c r="BF313" s="35">
        <f>IFERROR(BC313/3.974,0)</f>
        <v>14074.484146955208</v>
      </c>
      <c r="BG313" s="35">
        <f>IFERROR(BC313/C313," ")</f>
        <v>0.19201812657706371</v>
      </c>
      <c r="BH313" s="45">
        <v>49906</v>
      </c>
      <c r="BI313" s="48">
        <f>IFERROR((BH313-BH312), 0)</f>
        <v>565</v>
      </c>
      <c r="BJ313" s="14">
        <v>115610</v>
      </c>
      <c r="BK313" s="48">
        <f>IFERROR((BJ313-BJ312),0)</f>
        <v>1054</v>
      </c>
      <c r="BL313" s="14">
        <v>85389</v>
      </c>
      <c r="BM313" s="48">
        <f>IFERROR((BL313-BL312),0)</f>
        <v>824</v>
      </c>
      <c r="BN313" s="14">
        <v>33497</v>
      </c>
      <c r="BO313" s="48">
        <f>IFERROR((BN313-BN312),0)</f>
        <v>363</v>
      </c>
      <c r="BP313" s="14">
        <v>6883</v>
      </c>
      <c r="BQ313" s="48">
        <f>IFERROR((BP313-BP312),0)</f>
        <v>71</v>
      </c>
      <c r="BR313" s="16">
        <v>29</v>
      </c>
      <c r="BS313" s="24">
        <f>IFERROR((BR313-BR312),0)</f>
        <v>0</v>
      </c>
      <c r="BT313" s="16">
        <v>211</v>
      </c>
      <c r="BU313" s="24">
        <f>IFERROR((BT313-BT312),0)</f>
        <v>1</v>
      </c>
      <c r="BV313" s="16">
        <v>929</v>
      </c>
      <c r="BW313" s="24">
        <f>IFERROR((BV313-BV312),0)</f>
        <v>14</v>
      </c>
      <c r="BX313" s="16">
        <v>2270</v>
      </c>
      <c r="BY313" s="24">
        <f>IFERROR((BX313-BX312),0)</f>
        <v>26</v>
      </c>
      <c r="BZ313" s="21">
        <v>1212</v>
      </c>
      <c r="CA313" s="27">
        <f>IFERROR((BZ313-BZ312),0)</f>
        <v>16</v>
      </c>
    </row>
    <row r="314" spans="1:79">
      <c r="A314" s="3">
        <v>44211</v>
      </c>
      <c r="B314" s="22">
        <v>44211</v>
      </c>
      <c r="C314" s="10">
        <v>293592</v>
      </c>
      <c r="D314">
        <f>IFERROR(C314-C313,"")</f>
        <v>2307</v>
      </c>
      <c r="E314" s="10">
        <v>4689</v>
      </c>
      <c r="F314">
        <f>E314-E313</f>
        <v>38</v>
      </c>
      <c r="G314" s="10">
        <v>234295</v>
      </c>
      <c r="H314">
        <f>G314-G313</f>
        <v>3593</v>
      </c>
      <c r="I314">
        <f>+IFERROR(C314-E314-G314,"")</f>
        <v>54608</v>
      </c>
      <c r="J314">
        <f>+IFERROR(I314-I313,"")</f>
        <v>-1324</v>
      </c>
      <c r="K314">
        <f>+IFERROR(E314/C314,"")</f>
        <v>1.5971143627891767E-2</v>
      </c>
      <c r="L314">
        <f>+IFERROR(G314/C314,"")</f>
        <v>0.79802923785389246</v>
      </c>
      <c r="M314">
        <f>+IFERROR(I314/C314,"")</f>
        <v>0.18599961851821575</v>
      </c>
      <c r="N314" s="22">
        <f>+IFERROR(D314/C314,"")</f>
        <v>7.8578435379710616E-3</v>
      </c>
      <c r="O314">
        <f>+IFERROR(F314/E314,"")</f>
        <v>8.1040733631904463E-3</v>
      </c>
      <c r="P314">
        <f>+IFERROR(H314/G314,"")</f>
        <v>1.5335367805544292E-2</v>
      </c>
      <c r="Q314">
        <f>+IFERROR(J314/I314,"")</f>
        <v>-2.4245531790213888E-2</v>
      </c>
      <c r="R314" s="22">
        <f>+IFERROR(C314/3.974,"")</f>
        <v>73878.208354302958</v>
      </c>
      <c r="S314" s="22">
        <f>+IFERROR(E314/3.974,"")</f>
        <v>1179.9194765978862</v>
      </c>
      <c r="T314" s="22">
        <f>+IFERROR(G314/3.974,"")</f>
        <v>58956.97030699547</v>
      </c>
      <c r="U314" s="22">
        <f>+IFERROR(I314/3.974,"")</f>
        <v>13741.318570709613</v>
      </c>
      <c r="V314" s="10">
        <v>1503559</v>
      </c>
      <c r="W314">
        <f>V314-V313</f>
        <v>13111</v>
      </c>
      <c r="X314" s="22">
        <f>IFERROR(W314-W313,0)</f>
        <v>-158</v>
      </c>
      <c r="Y314" s="35">
        <f>IFERROR(V314/3.974,0)</f>
        <v>378349.01862103672</v>
      </c>
      <c r="Z314" s="10">
        <v>1206417</v>
      </c>
      <c r="AA314" s="22">
        <f>Z314-Z313</f>
        <v>10804</v>
      </c>
      <c r="AB314" s="28">
        <f>IFERROR(Z314/V314,0)</f>
        <v>0.80237423340221437</v>
      </c>
      <c r="AC314" s="31">
        <f>IFERROR(AA314-AA313,0)</f>
        <v>412</v>
      </c>
      <c r="AD314">
        <f>V314-Z314</f>
        <v>297142</v>
      </c>
      <c r="AE314">
        <f>AD314-AD313</f>
        <v>2307</v>
      </c>
      <c r="AF314" s="28">
        <f>IFERROR(AD314/V314,0)</f>
        <v>0.19762576659778566</v>
      </c>
      <c r="AG314" s="31">
        <f>IFERROR(AE314-AE313,0)</f>
        <v>-570</v>
      </c>
      <c r="AH314" s="35">
        <f>IFERROR(AE314/W314,0)</f>
        <v>0.17595911829761268</v>
      </c>
      <c r="AI314" s="35">
        <f>IFERROR(AD314/3.974,0)</f>
        <v>74771.514846502265</v>
      </c>
      <c r="AJ314" s="10">
        <v>51223</v>
      </c>
      <c r="AK314" s="22">
        <f>AJ314-AJ313</f>
        <v>-1338</v>
      </c>
      <c r="AL314" s="22">
        <f>IFERROR(AJ314/AJ313,0)-1</f>
        <v>-2.5456136679286923E-2</v>
      </c>
      <c r="AM314" s="35">
        <f>IFERROR(AJ314/3.974,0)</f>
        <v>12889.531957725214</v>
      </c>
      <c r="AN314" s="35">
        <f>IFERROR(AJ314/C314," ")</f>
        <v>0.17447001280688848</v>
      </c>
      <c r="AO314" s="10">
        <v>712</v>
      </c>
      <c r="AP314">
        <f>AO314-AO313</f>
        <v>18</v>
      </c>
      <c r="AQ314">
        <f>IFERROR(AO314/AO313,0)-1</f>
        <v>2.5936599423631135E-2</v>
      </c>
      <c r="AR314" s="35">
        <f>IFERROR(AO314/3.974,0)</f>
        <v>179.16456970306996</v>
      </c>
      <c r="AS314" s="10">
        <v>2440</v>
      </c>
      <c r="AT314" s="22">
        <f>AS314-AS313</f>
        <v>0</v>
      </c>
      <c r="AU314" s="22">
        <f>IFERROR(AS314/AS313,0)-1</f>
        <v>0</v>
      </c>
      <c r="AV314" s="35">
        <f>IFERROR(AS314/3.974,0)</f>
        <v>613.9909411172622</v>
      </c>
      <c r="AW314" s="51">
        <f>IFERROR(AS314/C314," ")</f>
        <v>8.310853156761765E-3</v>
      </c>
      <c r="AX314" s="10">
        <v>233</v>
      </c>
      <c r="AY314">
        <f>AX314-AX313</f>
        <v>-4</v>
      </c>
      <c r="AZ314" s="22">
        <f>IFERROR(AX314/AX313,0)-1</f>
        <v>-1.6877637130801704E-2</v>
      </c>
      <c r="BA314" s="35">
        <f>IFERROR(AX314/3.974,0)</f>
        <v>58.631102164066426</v>
      </c>
      <c r="BB314" s="51">
        <f>IFERROR(AX314/C314," ")</f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>IFERROR(BC314-BC313,0)</f>
        <v>-1324</v>
      </c>
      <c r="BE314" s="51">
        <f>IFERROR(BC314/BC313,0)-1</f>
        <v>-2.3671601230065065E-2</v>
      </c>
      <c r="BF314" s="35">
        <f>IFERROR(BC314/3.974,0)</f>
        <v>13741.318570709613</v>
      </c>
      <c r="BG314" s="35">
        <f>IFERROR(BC314/C314," ")</f>
        <v>0.18599961851821575</v>
      </c>
      <c r="BH314" s="45">
        <v>50297</v>
      </c>
      <c r="BI314" s="48">
        <f>IFERROR((BH314-BH313), 0)</f>
        <v>391</v>
      </c>
      <c r="BJ314" s="14">
        <v>116492</v>
      </c>
      <c r="BK314" s="48">
        <f>IFERROR((BJ314-BJ313),0)</f>
        <v>882</v>
      </c>
      <c r="BL314" s="14">
        <v>86072</v>
      </c>
      <c r="BM314" s="48">
        <f>IFERROR((BL314-BL313),0)</f>
        <v>683</v>
      </c>
      <c r="BN314" s="14">
        <v>33795</v>
      </c>
      <c r="BO314" s="48">
        <f>IFERROR((BN314-BN313),0)</f>
        <v>298</v>
      </c>
      <c r="BP314" s="14">
        <v>6936</v>
      </c>
      <c r="BQ314" s="48">
        <f>IFERROR((BP314-BP313),0)</f>
        <v>53</v>
      </c>
      <c r="BR314" s="16">
        <v>29</v>
      </c>
      <c r="BS314" s="24">
        <f>IFERROR((BR314-BR313),0)</f>
        <v>0</v>
      </c>
      <c r="BT314" s="16">
        <v>215</v>
      </c>
      <c r="BU314" s="24">
        <f>IFERROR((BT314-BT313),0)</f>
        <v>4</v>
      </c>
      <c r="BV314" s="16">
        <v>936</v>
      </c>
      <c r="BW314" s="24">
        <f>IFERROR((BV314-BV313),0)</f>
        <v>7</v>
      </c>
      <c r="BX314" s="16">
        <v>2288</v>
      </c>
      <c r="BY314" s="24">
        <f>IFERROR((BX314-BX313),0)</f>
        <v>18</v>
      </c>
      <c r="BZ314" s="21">
        <v>1221</v>
      </c>
      <c r="CA314" s="27">
        <f>IFERROR((BZ314-BZ313),0)</f>
        <v>9</v>
      </c>
    </row>
    <row r="315" spans="1:79">
      <c r="A315" s="3">
        <v>44212</v>
      </c>
      <c r="B315" s="22">
        <v>44212</v>
      </c>
      <c r="C315" s="10">
        <v>296269</v>
      </c>
      <c r="D315">
        <f>IFERROR(C315-C314,"")</f>
        <v>2677</v>
      </c>
      <c r="E315" s="10">
        <v>4738</v>
      </c>
      <c r="F315">
        <f>E315-E314</f>
        <v>49</v>
      </c>
      <c r="G315" s="10">
        <v>236954</v>
      </c>
      <c r="H315">
        <f>G315-G314</f>
        <v>2659</v>
      </c>
      <c r="I315">
        <f>+IFERROR(C315-E315-G315,"")</f>
        <v>54577</v>
      </c>
      <c r="J315">
        <f>+IFERROR(I315-I314,"")</f>
        <v>-31</v>
      </c>
      <c r="K315">
        <f>+IFERROR(E315/C315,"")</f>
        <v>1.5992223283569997E-2</v>
      </c>
      <c r="L315">
        <f>+IFERROR(G315/C315,"")</f>
        <v>0.79979343096982813</v>
      </c>
      <c r="M315">
        <f>+IFERROR(I315/C315,"")</f>
        <v>0.18421434574660189</v>
      </c>
      <c r="N315" s="22">
        <f>+IFERROR(D315/C315,"")</f>
        <v>9.035707414545565E-3</v>
      </c>
      <c r="O315">
        <f>+IFERROR(F315/E315,"")</f>
        <v>1.0341916420430562E-2</v>
      </c>
      <c r="P315">
        <f>+IFERROR(H315/G315,"")</f>
        <v>1.1221587312305341E-2</v>
      </c>
      <c r="Q315">
        <f>+IFERROR(J315/I315,"")</f>
        <v>-5.6800483720248452E-4</v>
      </c>
      <c r="R315" s="22">
        <f>+IFERROR(C315/3.974,"")</f>
        <v>74551.836940110719</v>
      </c>
      <c r="S315" s="22">
        <f>+IFERROR(E315/3.974,"")</f>
        <v>1192.2496225465525</v>
      </c>
      <c r="T315" s="22">
        <f>+IFERROR(G315/3.974,"")</f>
        <v>59626.069451434319</v>
      </c>
      <c r="U315" s="22">
        <f>+IFERROR(I315/3.974,"")</f>
        <v>13733.517866129843</v>
      </c>
      <c r="V315" s="10">
        <v>1519689</v>
      </c>
      <c r="W315">
        <f>V315-V314</f>
        <v>16130</v>
      </c>
      <c r="X315" s="22">
        <f>IFERROR(W315-W314,0)</f>
        <v>3019</v>
      </c>
      <c r="Y315" s="35">
        <f>IFERROR(V315/3.974,0)</f>
        <v>382407.90135883237</v>
      </c>
      <c r="Z315" s="10">
        <v>1219870</v>
      </c>
      <c r="AA315" s="22">
        <f>Z315-Z314</f>
        <v>13453</v>
      </c>
      <c r="AB315" s="28">
        <f>IFERROR(Z315/V315,0)</f>
        <v>0.80271029138198668</v>
      </c>
      <c r="AC315" s="31">
        <f>IFERROR(AA315-AA314,0)</f>
        <v>2649</v>
      </c>
      <c r="AD315">
        <f>V315-Z315</f>
        <v>299819</v>
      </c>
      <c r="AE315">
        <f>AD315-AD314</f>
        <v>2677</v>
      </c>
      <c r="AF315" s="28">
        <f>IFERROR(AD315/V315,0)</f>
        <v>0.19728970861801329</v>
      </c>
      <c r="AG315" s="31">
        <f>IFERROR(AE315-AE314,0)</f>
        <v>370</v>
      </c>
      <c r="AH315" s="35">
        <f>IFERROR(AE315/W315,0)</f>
        <v>0.16596404215747054</v>
      </c>
      <c r="AI315" s="35">
        <f>IFERROR(AD315/3.974,0)</f>
        <v>75445.143432310011</v>
      </c>
      <c r="AJ315" s="10">
        <v>51155</v>
      </c>
      <c r="AK315" s="22">
        <f>AJ315-AJ314</f>
        <v>-68</v>
      </c>
      <c r="AL315" s="22">
        <f>IFERROR(AJ315/AJ314,0)-1</f>
        <v>-1.3275286492395733E-3</v>
      </c>
      <c r="AM315" s="35">
        <f>IFERROR(AJ315/3.974,0)</f>
        <v>12872.420734776044</v>
      </c>
      <c r="AN315" s="35">
        <f>IFERROR(AJ315/C315," ")</f>
        <v>0.17266403167391797</v>
      </c>
      <c r="AO315" s="10">
        <v>741</v>
      </c>
      <c r="AP315">
        <f>AO315-AO314</f>
        <v>29</v>
      </c>
      <c r="AQ315">
        <f>IFERROR(AO315/AO314,0)-1</f>
        <v>4.0730337078651591E-2</v>
      </c>
      <c r="AR315" s="35">
        <f>IFERROR(AO315/3.974,0)</f>
        <v>186.46200301962756</v>
      </c>
      <c r="AS315" s="10">
        <v>2448</v>
      </c>
      <c r="AT315" s="22">
        <f>AS315-AS314</f>
        <v>8</v>
      </c>
      <c r="AU315" s="22">
        <f>IFERROR(AS315/AS314,0)-1</f>
        <v>3.2786885245901232E-3</v>
      </c>
      <c r="AV315" s="35">
        <f>IFERROR(AS315/3.974,0)</f>
        <v>616.0040261701057</v>
      </c>
      <c r="AW315" s="51">
        <f>IFERROR(AS315/C315," ")</f>
        <v>8.2627612068761833E-3</v>
      </c>
      <c r="AX315" s="10">
        <v>233</v>
      </c>
      <c r="AY315">
        <f>AX315-AX314</f>
        <v>0</v>
      </c>
      <c r="AZ315" s="22">
        <f>IFERROR(AX315/AX314,0)-1</f>
        <v>0</v>
      </c>
      <c r="BA315" s="35">
        <f>IFERROR(AX315/3.974,0)</f>
        <v>58.631102164066426</v>
      </c>
      <c r="BB315" s="51">
        <f>IFERROR(AX315/C315," ")</f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>IFERROR(BC315-BC314,0)</f>
        <v>-31</v>
      </c>
      <c r="BE315" s="51">
        <f>IFERROR(BC315/BC314,0)-1</f>
        <v>-5.676823908584705E-4</v>
      </c>
      <c r="BF315" s="35">
        <f>IFERROR(BC315/3.974,0)</f>
        <v>13733.517866129843</v>
      </c>
      <c r="BG315" s="35">
        <f>IFERROR(BC315/C315," ")</f>
        <v>0.18421434574660189</v>
      </c>
      <c r="BH315" s="45">
        <v>50829</v>
      </c>
      <c r="BI315" s="48">
        <f>IFERROR((BH315-BH314), 0)</f>
        <v>532</v>
      </c>
      <c r="BJ315" s="14">
        <v>117464</v>
      </c>
      <c r="BK315" s="48">
        <f>IFERROR((BJ315-BJ314),0)</f>
        <v>972</v>
      </c>
      <c r="BL315" s="14">
        <v>86835</v>
      </c>
      <c r="BM315" s="48">
        <f>IFERROR((BL315-BL314),0)</f>
        <v>763</v>
      </c>
      <c r="BN315" s="14">
        <v>34104</v>
      </c>
      <c r="BO315" s="48">
        <f>IFERROR((BN315-BN314),0)</f>
        <v>309</v>
      </c>
      <c r="BP315" s="14">
        <v>7037</v>
      </c>
      <c r="BQ315" s="48">
        <f>IFERROR((BP315-BP314),0)</f>
        <v>101</v>
      </c>
      <c r="BR315" s="16">
        <v>29</v>
      </c>
      <c r="BS315" s="24">
        <f>IFERROR((BR315-BR314),0)</f>
        <v>0</v>
      </c>
      <c r="BT315" s="16">
        <v>219</v>
      </c>
      <c r="BU315" s="24">
        <f>IFERROR((BT315-BT314),0)</f>
        <v>4</v>
      </c>
      <c r="BV315" s="16">
        <v>940</v>
      </c>
      <c r="BW315" s="24">
        <f>IFERROR((BV315-BV314),0)</f>
        <v>4</v>
      </c>
      <c r="BX315" s="16">
        <v>2311</v>
      </c>
      <c r="BY315" s="24">
        <f>IFERROR((BX315-BX314),0)</f>
        <v>23</v>
      </c>
      <c r="BZ315" s="21">
        <v>1239</v>
      </c>
      <c r="CA315" s="27">
        <f>IFERROR((BZ315-BZ314),0)</f>
        <v>18</v>
      </c>
    </row>
    <row r="316" spans="1:79">
      <c r="A316" s="3">
        <v>44213</v>
      </c>
      <c r="B316" s="22">
        <v>44213</v>
      </c>
      <c r="C316" s="10">
        <v>298019</v>
      </c>
      <c r="D316">
        <f>IFERROR(C316-C315,"")</f>
        <v>1750</v>
      </c>
      <c r="E316" s="10">
        <v>4787</v>
      </c>
      <c r="F316">
        <f>E316-E315</f>
        <v>49</v>
      </c>
      <c r="G316" s="10">
        <v>238999</v>
      </c>
      <c r="H316">
        <f>G316-G315</f>
        <v>2045</v>
      </c>
      <c r="I316">
        <f>+IFERROR(C316-E316-G316,"")</f>
        <v>54233</v>
      </c>
      <c r="J316">
        <f>+IFERROR(I316-I315,"")</f>
        <v>-344</v>
      </c>
      <c r="K316">
        <f>+IFERROR(E316/C316,"")</f>
        <v>1.6062734255198493E-2</v>
      </c>
      <c r="L316">
        <f>+IFERROR(G316/C316,"")</f>
        <v>0.80195893550411212</v>
      </c>
      <c r="M316">
        <f>+IFERROR(I316/C316,"")</f>
        <v>0.18197833024068935</v>
      </c>
      <c r="N316" s="22">
        <f>+IFERROR(D316/C316,"")</f>
        <v>5.8721088252762406E-3</v>
      </c>
      <c r="O316">
        <f>+IFERROR(F316/E316,"")</f>
        <v>1.0236055984959264E-2</v>
      </c>
      <c r="P316">
        <f>+IFERROR(H316/G316,"")</f>
        <v>8.5565211569922882E-3</v>
      </c>
      <c r="Q316">
        <f>+IFERROR(J316/I316,"")</f>
        <v>-6.3430014935555844E-3</v>
      </c>
      <c r="R316" s="22">
        <f>+IFERROR(C316/3.974,"")</f>
        <v>74992.199295420229</v>
      </c>
      <c r="S316" s="22">
        <f>+IFERROR(E316/3.974,"")</f>
        <v>1204.5797684952188</v>
      </c>
      <c r="T316" s="22">
        <f>+IFERROR(G316/3.974,"")</f>
        <v>60140.664318067436</v>
      </c>
      <c r="U316" s="22">
        <f>+IFERROR(I316/3.974,"")</f>
        <v>13646.955208857573</v>
      </c>
      <c r="V316" s="10">
        <v>1529352</v>
      </c>
      <c r="W316">
        <f>V316-V315</f>
        <v>9663</v>
      </c>
      <c r="X316" s="22">
        <f>IFERROR(W316-W315,0)</f>
        <v>-6467</v>
      </c>
      <c r="Y316" s="35">
        <f>IFERROR(V316/3.974,0)</f>
        <v>384839.45646703569</v>
      </c>
      <c r="Z316" s="10">
        <v>1227783</v>
      </c>
      <c r="AA316" s="22">
        <f>Z316-Z315</f>
        <v>7913</v>
      </c>
      <c r="AB316" s="28">
        <f>IFERROR(Z316/V316,0)</f>
        <v>0.80281256375249122</v>
      </c>
      <c r="AC316" s="31">
        <f>IFERROR(AA316-AA315,0)</f>
        <v>-5540</v>
      </c>
      <c r="AD316">
        <f>V316-Z316</f>
        <v>301569</v>
      </c>
      <c r="AE316">
        <f>AD316-AD315</f>
        <v>1750</v>
      </c>
      <c r="AF316" s="28">
        <f>IFERROR(AD316/V316,0)</f>
        <v>0.19718743624750876</v>
      </c>
      <c r="AG316" s="31">
        <f>IFERROR(AE316-AE315,0)</f>
        <v>-927</v>
      </c>
      <c r="AH316" s="35">
        <f>IFERROR(AE316/W316,0)</f>
        <v>0.18110317706716342</v>
      </c>
      <c r="AI316" s="35">
        <f>IFERROR(AD316/3.974,0)</f>
        <v>75885.505787619521</v>
      </c>
      <c r="AJ316" s="10">
        <v>50796</v>
      </c>
      <c r="AK316" s="22">
        <f>AJ316-AJ315</f>
        <v>-359</v>
      </c>
      <c r="AL316" s="22">
        <f>IFERROR(AJ316/AJ315,0)-1</f>
        <v>-7.0178868145831519E-3</v>
      </c>
      <c r="AM316" s="35">
        <f>IFERROR(AJ316/3.974,0)</f>
        <v>12782.083543029692</v>
      </c>
      <c r="AN316" s="35">
        <f>IFERROR(AJ316/C316," ")</f>
        <v>0.17044550850784682</v>
      </c>
      <c r="AO316" s="10">
        <v>760</v>
      </c>
      <c r="AP316">
        <f>AO316-AO315</f>
        <v>19</v>
      </c>
      <c r="AQ316">
        <f>IFERROR(AO316/AO315,0)-1</f>
        <v>2.564102564102555E-2</v>
      </c>
      <c r="AR316" s="35">
        <f>IFERROR(AO316/3.974,0)</f>
        <v>191.24308002013083</v>
      </c>
      <c r="AS316" s="10">
        <v>2444</v>
      </c>
      <c r="AT316" s="22">
        <f>AS316-AS315</f>
        <v>-4</v>
      </c>
      <c r="AU316" s="22">
        <f>IFERROR(AS316/AS315,0)-1</f>
        <v>-1.6339869281045694E-3</v>
      </c>
      <c r="AV316" s="35">
        <f>IFERROR(AS316/3.974,0)</f>
        <v>614.99748364368395</v>
      </c>
      <c r="AW316" s="51">
        <f>IFERROR(AS316/C316," ")</f>
        <v>8.2008194108429324E-3</v>
      </c>
      <c r="AX316" s="10">
        <v>233</v>
      </c>
      <c r="AY316">
        <f>AX316-AX315</f>
        <v>0</v>
      </c>
      <c r="AZ316" s="22">
        <f>IFERROR(AX316/AX315,0)-1</f>
        <v>0</v>
      </c>
      <c r="BA316" s="35">
        <f>IFERROR(AX316/3.974,0)</f>
        <v>58.631102164066426</v>
      </c>
      <c r="BB316" s="51">
        <f>IFERROR(AX316/C316," ")</f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>IFERROR(BC316-BC315,0)</f>
        <v>-344</v>
      </c>
      <c r="BE316" s="51">
        <f>IFERROR(BC316/BC315,0)-1</f>
        <v>-6.3030214192791867E-3</v>
      </c>
      <c r="BF316" s="35">
        <f>IFERROR(BC316/3.974,0)</f>
        <v>13646.955208857573</v>
      </c>
      <c r="BG316" s="35">
        <f>IFERROR(BC316/C316," ")</f>
        <v>0.18197833024068935</v>
      </c>
      <c r="BH316" s="45">
        <v>51266</v>
      </c>
      <c r="BI316" s="48">
        <f>IFERROR((BH316-BH315), 0)</f>
        <v>437</v>
      </c>
      <c r="BJ316" s="14">
        <v>118078</v>
      </c>
      <c r="BK316" s="48">
        <f>IFERROR((BJ316-BJ315),0)</f>
        <v>614</v>
      </c>
      <c r="BL316" s="14">
        <v>87243</v>
      </c>
      <c r="BM316" s="48">
        <f>IFERROR((BL316-BL315),0)</f>
        <v>408</v>
      </c>
      <c r="BN316" s="14">
        <v>34345</v>
      </c>
      <c r="BO316" s="48">
        <f>IFERROR((BN316-BN315),0)</f>
        <v>241</v>
      </c>
      <c r="BP316" s="14">
        <v>7087</v>
      </c>
      <c r="BQ316" s="48">
        <f>IFERROR((BP316-BP315),0)</f>
        <v>50</v>
      </c>
      <c r="BR316" s="16">
        <v>29</v>
      </c>
      <c r="BS316" s="24">
        <f>IFERROR((BR316-BR315),0)</f>
        <v>0</v>
      </c>
      <c r="BT316" s="16">
        <v>222</v>
      </c>
      <c r="BU316" s="24">
        <f>IFERROR((BT316-BT315),0)</f>
        <v>3</v>
      </c>
      <c r="BV316" s="16">
        <v>946</v>
      </c>
      <c r="BW316" s="24">
        <f>IFERROR((BV316-BV315),0)</f>
        <v>6</v>
      </c>
      <c r="BX316" s="16">
        <v>2343</v>
      </c>
      <c r="BY316" s="24">
        <f>IFERROR((BX316-BX315),0)</f>
        <v>32</v>
      </c>
      <c r="BZ316" s="21">
        <v>1247</v>
      </c>
      <c r="CA316" s="27">
        <f>IFERROR((BZ316-BZ315),0)</f>
        <v>8</v>
      </c>
    </row>
    <row r="317" spans="1:79">
      <c r="A317" s="3">
        <v>44214</v>
      </c>
      <c r="B317" s="22">
        <v>44214</v>
      </c>
      <c r="C317" s="10">
        <v>299361</v>
      </c>
      <c r="D317">
        <f>IFERROR(C317-C316,"")</f>
        <v>1342</v>
      </c>
      <c r="E317" s="10">
        <v>4828</v>
      </c>
      <c r="F317">
        <f>E317-E316</f>
        <v>41</v>
      </c>
      <c r="G317" s="10">
        <v>241128</v>
      </c>
      <c r="H317">
        <f>G317-G316</f>
        <v>2129</v>
      </c>
      <c r="I317">
        <f>+IFERROR(C317-E317-G317,"")</f>
        <v>53405</v>
      </c>
      <c r="J317">
        <f>+IFERROR(I317-I316,"")</f>
        <v>-828</v>
      </c>
      <c r="K317">
        <f>+IFERROR(E317/C317,"")</f>
        <v>1.6127685303028785E-2</v>
      </c>
      <c r="L317">
        <f>+IFERROR(G317/C317,"")</f>
        <v>0.80547566316253616</v>
      </c>
      <c r="M317">
        <f>+IFERROR(I317/C317,"")</f>
        <v>0.17839665153443501</v>
      </c>
      <c r="N317" s="22">
        <f>+IFERROR(D317/C317,"")</f>
        <v>4.4828818717200973E-3</v>
      </c>
      <c r="O317">
        <f>+IFERROR(F317/E317,"")</f>
        <v>8.4921292460646228E-3</v>
      </c>
      <c r="P317">
        <f>+IFERROR(H317/G317,"")</f>
        <v>8.8293354566869042E-3</v>
      </c>
      <c r="Q317">
        <f>+IFERROR(J317/I317,"")</f>
        <v>-1.5504166276565865E-2</v>
      </c>
      <c r="R317" s="22">
        <f>+IFERROR(C317/3.974,"")</f>
        <v>75329.894313034718</v>
      </c>
      <c r="S317" s="22">
        <f>+IFERROR(E317/3.974,"")</f>
        <v>1214.8968293910418</v>
      </c>
      <c r="T317" s="22">
        <f>+IFERROR(G317/3.974,"")</f>
        <v>60676.396577755404</v>
      </c>
      <c r="U317" s="22">
        <f>+IFERROR(I317/3.974,"")</f>
        <v>13438.600905888274</v>
      </c>
      <c r="V317" s="10">
        <v>1537055</v>
      </c>
      <c r="W317">
        <f>V317-V316</f>
        <v>7703</v>
      </c>
      <c r="X317" s="22">
        <f>IFERROR(W317-W316,0)</f>
        <v>-1960</v>
      </c>
      <c r="Y317" s="35">
        <f>IFERROR(V317/3.974,0)</f>
        <v>386777.80573729239</v>
      </c>
      <c r="Z317" s="10">
        <v>1234144</v>
      </c>
      <c r="AA317" s="22">
        <f>Z317-Z316</f>
        <v>6361</v>
      </c>
      <c r="AB317" s="28">
        <f>IFERROR(Z317/V317,0)</f>
        <v>0.80292767662835751</v>
      </c>
      <c r="AC317" s="31">
        <f>IFERROR(AA317-AA316,0)</f>
        <v>-1552</v>
      </c>
      <c r="AD317">
        <f>V317-Z317</f>
        <v>302911</v>
      </c>
      <c r="AE317">
        <f>AD317-AD316</f>
        <v>1342</v>
      </c>
      <c r="AF317" s="28">
        <f>IFERROR(AD317/V317,0)</f>
        <v>0.19707232337164252</v>
      </c>
      <c r="AG317" s="31">
        <f>IFERROR(AE317-AE316,0)</f>
        <v>-408</v>
      </c>
      <c r="AH317" s="35">
        <f>IFERROR(AE317/W317,0)</f>
        <v>0.17421783720628325</v>
      </c>
      <c r="AI317" s="35">
        <f>IFERROR(AD317/3.974,0)</f>
        <v>76223.200805234024</v>
      </c>
      <c r="AJ317" s="10">
        <v>50015</v>
      </c>
      <c r="AK317" s="22">
        <f>AJ317-AJ316</f>
        <v>-781</v>
      </c>
      <c r="AL317" s="22">
        <f>IFERROR(AJ317/AJ316,0)-1</f>
        <v>-1.5375226395779151E-2</v>
      </c>
      <c r="AM317" s="35">
        <f>IFERROR(AJ317/3.974,0)</f>
        <v>12585.556114745847</v>
      </c>
      <c r="AN317" s="35">
        <f>IFERROR(AJ317/C317," ")</f>
        <v>0.16707253115803328</v>
      </c>
      <c r="AO317" s="10">
        <v>764</v>
      </c>
      <c r="AP317">
        <f>AO317-AO316</f>
        <v>4</v>
      </c>
      <c r="AQ317">
        <f>IFERROR(AO317/AO316,0)-1</f>
        <v>5.2631578947368585E-3</v>
      </c>
      <c r="AR317" s="35">
        <f>IFERROR(AO317/3.974,0)</f>
        <v>192.24962254655259</v>
      </c>
      <c r="AS317" s="10">
        <v>2387</v>
      </c>
      <c r="AT317" s="22">
        <f>AS317-AS316</f>
        <v>-57</v>
      </c>
      <c r="AU317" s="22">
        <f>IFERROR(AS317/AS316,0)-1</f>
        <v>-2.332242225859249E-2</v>
      </c>
      <c r="AV317" s="35">
        <f>IFERROR(AS317/3.974,0)</f>
        <v>600.65425264217413</v>
      </c>
      <c r="AW317" s="51">
        <f>IFERROR(AS317/C317," ")</f>
        <v>7.973650542321813E-3</v>
      </c>
      <c r="AX317" s="10">
        <v>239</v>
      </c>
      <c r="AY317">
        <f>AX317-AX316</f>
        <v>6</v>
      </c>
      <c r="AZ317" s="22">
        <f>IFERROR(AX317/AX316,0)-1</f>
        <v>2.5751072961373467E-2</v>
      </c>
      <c r="BA317" s="35">
        <f>IFERROR(AX317/3.974,0)</f>
        <v>60.140915953699043</v>
      </c>
      <c r="BB317" s="51">
        <f>IFERROR(AX317/C317," ")</f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>IFERROR(BC317-BC316,0)</f>
        <v>-828</v>
      </c>
      <c r="BE317" s="51">
        <f>IFERROR(BC317/BC316,0)-1</f>
        <v>-1.5267457083325664E-2</v>
      </c>
      <c r="BF317" s="35">
        <f>IFERROR(BC317/3.974,0)</f>
        <v>13438.600905888274</v>
      </c>
      <c r="BG317" s="35">
        <f>IFERROR(BC317/C317," ")</f>
        <v>0.17839665153443501</v>
      </c>
      <c r="BH317" s="45">
        <v>51566</v>
      </c>
      <c r="BI317" s="48">
        <f>IFERROR((BH317-BH316), 0)</f>
        <v>300</v>
      </c>
      <c r="BJ317" s="14">
        <v>118533</v>
      </c>
      <c r="BK317" s="48">
        <f>IFERROR((BJ317-BJ316),0)</f>
        <v>455</v>
      </c>
      <c r="BL317" s="14">
        <v>87624</v>
      </c>
      <c r="BM317" s="48">
        <f>IFERROR((BL317-BL316),0)</f>
        <v>381</v>
      </c>
      <c r="BN317" s="14">
        <v>34516</v>
      </c>
      <c r="BO317" s="48">
        <f>IFERROR((BN317-BN316),0)</f>
        <v>171</v>
      </c>
      <c r="BP317" s="14">
        <v>7122</v>
      </c>
      <c r="BQ317" s="48">
        <f>IFERROR((BP317-BP316),0)</f>
        <v>35</v>
      </c>
      <c r="BR317" s="16">
        <v>29</v>
      </c>
      <c r="BS317" s="24">
        <f>IFERROR((BR317-BR316),0)</f>
        <v>0</v>
      </c>
      <c r="BT317" s="16">
        <v>225</v>
      </c>
      <c r="BU317" s="24">
        <f>IFERROR((BT317-BT316),0)</f>
        <v>3</v>
      </c>
      <c r="BV317" s="16">
        <v>953</v>
      </c>
      <c r="BW317" s="24">
        <f>IFERROR((BV317-BV316),0)</f>
        <v>7</v>
      </c>
      <c r="BX317" s="16">
        <v>2360</v>
      </c>
      <c r="BY317" s="24">
        <f>IFERROR((BX317-BX316),0)</f>
        <v>17</v>
      </c>
      <c r="BZ317" s="21">
        <v>1261</v>
      </c>
      <c r="CA317" s="27">
        <f>IFERROR((BZ317-BZ316),0)</f>
        <v>14</v>
      </c>
    </row>
    <row r="318" spans="1:79">
      <c r="A318" s="3">
        <v>44215</v>
      </c>
      <c r="B318" s="22">
        <v>44215</v>
      </c>
      <c r="C318" s="10">
        <v>301534</v>
      </c>
      <c r="D318">
        <f>IFERROR(C318-C317,"")</f>
        <v>2173</v>
      </c>
      <c r="E318" s="10">
        <v>4864</v>
      </c>
      <c r="F318">
        <f>E318-E317</f>
        <v>36</v>
      </c>
      <c r="G318" s="10">
        <v>243157</v>
      </c>
      <c r="H318">
        <f>G318-G317</f>
        <v>2029</v>
      </c>
      <c r="I318">
        <f>+IFERROR(C318-E318-G318,"")</f>
        <v>53513</v>
      </c>
      <c r="J318">
        <f>+IFERROR(I318-I317,"")</f>
        <v>108</v>
      </c>
      <c r="K318">
        <f>+IFERROR(E318/C318,"")</f>
        <v>1.6130850915651303E-2</v>
      </c>
      <c r="L318">
        <f>+IFERROR(G318/C318,"")</f>
        <v>0.80639994163178941</v>
      </c>
      <c r="M318">
        <f>+IFERROR(I318/C318,"")</f>
        <v>0.17746920745255926</v>
      </c>
      <c r="N318" s="22">
        <f>+IFERROR(D318/C318,"")</f>
        <v>7.2064841775720152E-3</v>
      </c>
      <c r="O318">
        <f>+IFERROR(F318/E318,"")</f>
        <v>7.4013157894736838E-3</v>
      </c>
      <c r="P318">
        <f>+IFERROR(H318/G318,"")</f>
        <v>8.3444029988854942E-3</v>
      </c>
      <c r="Q318">
        <f>+IFERROR(J318/I318,"")</f>
        <v>2.0182011847588435E-3</v>
      </c>
      <c r="R318" s="22">
        <f>+IFERROR(C318/3.974,"")</f>
        <v>75876.698540513331</v>
      </c>
      <c r="S318" s="22">
        <f>+IFERROR(E318/3.974,"")</f>
        <v>1223.9557121288374</v>
      </c>
      <c r="T318" s="22">
        <f>+IFERROR(G318/3.974,"")</f>
        <v>61186.965274282833</v>
      </c>
      <c r="U318" s="22">
        <f>+IFERROR(I318/3.974,"")</f>
        <v>13465.77755410166</v>
      </c>
      <c r="V318" s="10">
        <v>1550101</v>
      </c>
      <c r="W318">
        <f>V318-V317</f>
        <v>13046</v>
      </c>
      <c r="X318" s="22">
        <f>IFERROR(W318-W317,0)</f>
        <v>5343</v>
      </c>
      <c r="Y318" s="35">
        <f>IFERROR(V318/3.974,0)</f>
        <v>390060.64418721688</v>
      </c>
      <c r="Z318" s="10">
        <v>1245017</v>
      </c>
      <c r="AA318" s="22">
        <f>Z318-Z317</f>
        <v>10873</v>
      </c>
      <c r="AB318" s="28">
        <f>IFERROR(Z318/V318,0)</f>
        <v>0.80318443765922354</v>
      </c>
      <c r="AC318" s="31">
        <f>IFERROR(AA318-AA317,0)</f>
        <v>4512</v>
      </c>
      <c r="AD318">
        <f>V318-Z318</f>
        <v>305084</v>
      </c>
      <c r="AE318">
        <f>AD318-AD317</f>
        <v>2173</v>
      </c>
      <c r="AF318" s="28">
        <f>IFERROR(AD318/V318,0)</f>
        <v>0.19681556234077652</v>
      </c>
      <c r="AG318" s="31">
        <f>IFERROR(AE318-AE317,0)</f>
        <v>831</v>
      </c>
      <c r="AH318" s="35">
        <f>IFERROR(AE318/W318,0)</f>
        <v>0.16656446420358731</v>
      </c>
      <c r="AI318" s="35">
        <f>IFERROR(AD318/3.974,0)</f>
        <v>76770.005032712623</v>
      </c>
      <c r="AJ318" s="10">
        <v>50211</v>
      </c>
      <c r="AK318" s="22">
        <f>AJ318-AJ317</f>
        <v>196</v>
      </c>
      <c r="AL318" s="22">
        <f>IFERROR(AJ318/AJ317,0)-1</f>
        <v>3.9188243526941946E-3</v>
      </c>
      <c r="AM318" s="35">
        <f>IFERROR(AJ318/3.974,0)</f>
        <v>12634.876698540513</v>
      </c>
      <c r="AN318" s="35">
        <f>IFERROR(AJ318/C318," ")</f>
        <v>0.16651853522322524</v>
      </c>
      <c r="AO318" s="10">
        <v>705</v>
      </c>
      <c r="AP318">
        <f>AO318-AO317</f>
        <v>-59</v>
      </c>
      <c r="AQ318">
        <f>IFERROR(AO318/AO317,0)-1</f>
        <v>-7.722513089005234E-2</v>
      </c>
      <c r="AR318" s="35">
        <f>IFERROR(AO318/3.974,0)</f>
        <v>177.40312028183189</v>
      </c>
      <c r="AS318" s="10">
        <v>2356</v>
      </c>
      <c r="AT318" s="22">
        <f>AS318-AS317</f>
        <v>-31</v>
      </c>
      <c r="AU318" s="22">
        <f>IFERROR(AS318/AS317,0)-1</f>
        <v>-1.2987012987012991E-2</v>
      </c>
      <c r="AV318" s="35">
        <f>IFERROR(AS318/3.974,0)</f>
        <v>592.85354806240559</v>
      </c>
      <c r="AW318" s="51">
        <f>IFERROR(AS318/C318," ")</f>
        <v>7.8133809122685992E-3</v>
      </c>
      <c r="AX318" s="10">
        <v>241</v>
      </c>
      <c r="AY318">
        <f>AX318-AX317</f>
        <v>2</v>
      </c>
      <c r="AZ318" s="22">
        <f>IFERROR(AX318/AX317,0)-1</f>
        <v>8.3682008368199945E-3</v>
      </c>
      <c r="BA318" s="35">
        <f>IFERROR(AX318/3.974,0)</f>
        <v>60.644187216909913</v>
      </c>
      <c r="BB318" s="51">
        <f>IFERROR(AX318/C318," ")</f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>IFERROR(BC318-BC317,0)</f>
        <v>108</v>
      </c>
      <c r="BE318" s="51">
        <f>IFERROR(BC318/BC317,0)-1</f>
        <v>2.0222825578128933E-3</v>
      </c>
      <c r="BF318" s="35">
        <f>IFERROR(BC318/3.974,0)</f>
        <v>13465.77755410166</v>
      </c>
      <c r="BG318" s="35">
        <f>IFERROR(BC318/C318," ")</f>
        <v>0.17746920745255926</v>
      </c>
      <c r="BH318" s="45">
        <v>51933</v>
      </c>
      <c r="BI318" s="48">
        <f>IFERROR((BH318-BH317), 0)</f>
        <v>367</v>
      </c>
      <c r="BJ318" s="14">
        <v>119330</v>
      </c>
      <c r="BK318" s="48">
        <f>IFERROR((BJ318-BJ317),0)</f>
        <v>797</v>
      </c>
      <c r="BL318" s="14">
        <v>88320</v>
      </c>
      <c r="BM318" s="48">
        <f>IFERROR((BL318-BL317),0)</f>
        <v>696</v>
      </c>
      <c r="BN318" s="14">
        <v>34774</v>
      </c>
      <c r="BO318" s="48">
        <f>IFERROR((BN318-BN317),0)</f>
        <v>258</v>
      </c>
      <c r="BP318" s="14">
        <v>7177</v>
      </c>
      <c r="BQ318" s="48">
        <f>IFERROR((BP318-BP317),0)</f>
        <v>55</v>
      </c>
      <c r="BR318" s="16">
        <v>29</v>
      </c>
      <c r="BS318" s="24">
        <f>IFERROR((BR318-BR317),0)</f>
        <v>0</v>
      </c>
      <c r="BT318" s="16">
        <v>225</v>
      </c>
      <c r="BU318" s="24">
        <f>IFERROR((BT318-BT317),0)</f>
        <v>0</v>
      </c>
      <c r="BV318" s="16">
        <v>959</v>
      </c>
      <c r="BW318" s="24">
        <f>IFERROR((BV318-BV317),0)</f>
        <v>6</v>
      </c>
      <c r="BX318" s="16">
        <v>2377</v>
      </c>
      <c r="BY318" s="24">
        <f>IFERROR((BX318-BX317),0)</f>
        <v>17</v>
      </c>
      <c r="BZ318" s="21">
        <v>1274</v>
      </c>
      <c r="CA318" s="27">
        <f>IFERROR((BZ318-BZ317),0)</f>
        <v>13</v>
      </c>
    </row>
    <row r="319" spans="1:79">
      <c r="A319" s="3">
        <v>44216</v>
      </c>
      <c r="B319" s="22">
        <v>44216</v>
      </c>
      <c r="C319" s="10">
        <v>303777</v>
      </c>
      <c r="D319">
        <f>IFERROR(C319-C318,"")</f>
        <v>2243</v>
      </c>
      <c r="E319" s="10">
        <v>4912</v>
      </c>
      <c r="F319">
        <f>E319-E318</f>
        <v>48</v>
      </c>
      <c r="G319" s="10">
        <v>246452</v>
      </c>
      <c r="H319">
        <f>G319-G318</f>
        <v>3295</v>
      </c>
      <c r="I319">
        <f>+IFERROR(C319-E319-G319,"")</f>
        <v>52413</v>
      </c>
      <c r="J319">
        <f>+IFERROR(I319-I318,"")</f>
        <v>-1100</v>
      </c>
      <c r="K319">
        <f>+IFERROR(E319/C319,"")</f>
        <v>1.6169756103984172E-2</v>
      </c>
      <c r="L319">
        <f>+IFERROR(G319/C319,"")</f>
        <v>0.81129249416512772</v>
      </c>
      <c r="M319">
        <f>+IFERROR(I319/C319,"")</f>
        <v>0.17253774973088812</v>
      </c>
      <c r="N319" s="22">
        <f>+IFERROR(D319/C319,"")</f>
        <v>7.3837058105123169E-3</v>
      </c>
      <c r="O319">
        <f>+IFERROR(F319/E319,"")</f>
        <v>9.7719869706840382E-3</v>
      </c>
      <c r="P319">
        <f>+IFERROR(H319/G319,"")</f>
        <v>1.3369743398308799E-2</v>
      </c>
      <c r="Q319">
        <f>+IFERROR(J319/I319,"")</f>
        <v>-2.0987159674126649E-2</v>
      </c>
      <c r="R319" s="22">
        <f>+IFERROR(C319/3.974,"")</f>
        <v>76441.117262204323</v>
      </c>
      <c r="S319" s="22">
        <f>+IFERROR(E319/3.974,"")</f>
        <v>1236.0342224458982</v>
      </c>
      <c r="T319" s="22">
        <f>+IFERROR(G319/3.974,"")</f>
        <v>62016.104680422744</v>
      </c>
      <c r="U319" s="22">
        <f>+IFERROR(I319/3.974,"")</f>
        <v>13188.978359335681</v>
      </c>
      <c r="V319" s="10">
        <v>1563685</v>
      </c>
      <c r="W319">
        <f>V319-V318</f>
        <v>13584</v>
      </c>
      <c r="X319" s="22">
        <f>IFERROR(W319-W318,0)</f>
        <v>538</v>
      </c>
      <c r="Y319" s="35">
        <f>IFERROR(V319/3.974,0)</f>
        <v>393478.8626069451</v>
      </c>
      <c r="Z319" s="10">
        <v>1256358</v>
      </c>
      <c r="AA319" s="22">
        <f>Z319-Z318</f>
        <v>11341</v>
      </c>
      <c r="AB319" s="28">
        <f>IFERROR(Z319/V319,0)</f>
        <v>0.80345977610580133</v>
      </c>
      <c r="AC319" s="31">
        <f>IFERROR(AA319-AA318,0)</f>
        <v>468</v>
      </c>
      <c r="AD319">
        <f>V319-Z319</f>
        <v>307327</v>
      </c>
      <c r="AE319">
        <f>AD319-AD318</f>
        <v>2243</v>
      </c>
      <c r="AF319" s="28">
        <f>IFERROR(AD319/V319,0)</f>
        <v>0.19654022389419865</v>
      </c>
      <c r="AG319" s="31">
        <f>IFERROR(AE319-AE318,0)</f>
        <v>70</v>
      </c>
      <c r="AH319" s="35">
        <f>IFERROR(AE319/W319,0)</f>
        <v>0.16512073027090696</v>
      </c>
      <c r="AI319" s="35">
        <f>IFERROR(AD319/3.974,0)</f>
        <v>77334.423754403615</v>
      </c>
      <c r="AJ319" s="10">
        <v>49133</v>
      </c>
      <c r="AK319" s="22">
        <f>AJ319-AJ318</f>
        <v>-1078</v>
      </c>
      <c r="AL319" s="22">
        <f>IFERROR(AJ319/AJ318,0)-1</f>
        <v>-2.1469399135647604E-2</v>
      </c>
      <c r="AM319" s="35">
        <f>IFERROR(AJ319/3.974,0)</f>
        <v>12363.613487669854</v>
      </c>
      <c r="AN319" s="35">
        <f>IFERROR(AJ319/C319," ")</f>
        <v>0.16174035558979119</v>
      </c>
      <c r="AO319" s="10">
        <v>666</v>
      </c>
      <c r="AP319">
        <f>AO319-AO318</f>
        <v>-39</v>
      </c>
      <c r="AQ319">
        <f>IFERROR(AO319/AO318,0)-1</f>
        <v>-5.5319148936170182E-2</v>
      </c>
      <c r="AR319" s="35">
        <f>IFERROR(AO319/3.974,0)</f>
        <v>167.58933064921993</v>
      </c>
      <c r="AS319" s="10">
        <v>2373</v>
      </c>
      <c r="AT319" s="22">
        <f>AS319-AS318</f>
        <v>17</v>
      </c>
      <c r="AU319" s="22">
        <f>IFERROR(AS319/AS318,0)-1</f>
        <v>7.2156196943973239E-3</v>
      </c>
      <c r="AV319" s="35">
        <f>IFERROR(AS319/3.974,0)</f>
        <v>597.13135379969799</v>
      </c>
      <c r="AW319" s="51">
        <f>IFERROR(AS319/C319," ")</f>
        <v>7.8116513100070116E-3</v>
      </c>
      <c r="AX319" s="10">
        <v>241</v>
      </c>
      <c r="AY319">
        <f>AX319-AX318</f>
        <v>0</v>
      </c>
      <c r="AZ319" s="22">
        <f>IFERROR(AX319/AX318,0)-1</f>
        <v>0</v>
      </c>
      <c r="BA319" s="35">
        <f>IFERROR(AX319/3.974,0)</f>
        <v>60.644187216909913</v>
      </c>
      <c r="BB319" s="51">
        <f>IFERROR(AX319/C319," ")</f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>IFERROR(BC319-BC318,0)</f>
        <v>-1100</v>
      </c>
      <c r="BE319" s="51">
        <f>IFERROR(BC319/BC318,0)-1</f>
        <v>-2.0555752807728922E-2</v>
      </c>
      <c r="BF319" s="35">
        <f>IFERROR(BC319/3.974,0)</f>
        <v>13188.978359335681</v>
      </c>
      <c r="BG319" s="35">
        <f>IFERROR(BC319/C319," ")</f>
        <v>0.17253774973088812</v>
      </c>
      <c r="BH319" s="45">
        <v>52376</v>
      </c>
      <c r="BI319" s="48">
        <f>IFERROR((BH319-BH318), 0)</f>
        <v>443</v>
      </c>
      <c r="BJ319" s="14">
        <v>120131</v>
      </c>
      <c r="BK319" s="48">
        <f>IFERROR((BJ319-BJ318),0)</f>
        <v>801</v>
      </c>
      <c r="BL319" s="14">
        <v>88959</v>
      </c>
      <c r="BM319" s="48">
        <f>IFERROR((BL319-BL318),0)</f>
        <v>639</v>
      </c>
      <c r="BN319" s="14">
        <v>35081</v>
      </c>
      <c r="BO319" s="48">
        <f>IFERROR((BN319-BN318),0)</f>
        <v>307</v>
      </c>
      <c r="BP319" s="14">
        <v>7230</v>
      </c>
      <c r="BQ319" s="48">
        <f>IFERROR((BP319-BP318),0)</f>
        <v>53</v>
      </c>
      <c r="BR319" s="16">
        <v>29</v>
      </c>
      <c r="BS319" s="24">
        <f>IFERROR((BR319-BR318),0)</f>
        <v>0</v>
      </c>
      <c r="BT319" s="16">
        <v>226</v>
      </c>
      <c r="BU319" s="24">
        <f>IFERROR((BT319-BT318),0)</f>
        <v>1</v>
      </c>
      <c r="BV319" s="16">
        <v>971</v>
      </c>
      <c r="BW319" s="24">
        <f>IFERROR((BV319-BV318),0)</f>
        <v>12</v>
      </c>
      <c r="BX319" s="16">
        <v>2395</v>
      </c>
      <c r="BY319" s="24">
        <f>IFERROR((BX319-BX318),0)</f>
        <v>18</v>
      </c>
      <c r="BZ319" s="21">
        <v>1291</v>
      </c>
      <c r="CA319" s="27">
        <f>IFERROR((BZ319-BZ318),0)</f>
        <v>17</v>
      </c>
    </row>
    <row r="320" spans="1:79">
      <c r="A320" s="3">
        <v>44217</v>
      </c>
      <c r="B320" s="22">
        <v>44217</v>
      </c>
      <c r="C320" s="10">
        <v>305752</v>
      </c>
      <c r="D320">
        <f>IFERROR(C320-C319,"")</f>
        <v>1975</v>
      </c>
      <c r="E320" s="10">
        <v>4944</v>
      </c>
      <c r="F320">
        <f>E320-E319</f>
        <v>32</v>
      </c>
      <c r="G320" s="10">
        <v>250215</v>
      </c>
      <c r="H320">
        <f>G320-G319</f>
        <v>3763</v>
      </c>
      <c r="I320">
        <f>+IFERROR(C320-E320-G320,"")</f>
        <v>50593</v>
      </c>
      <c r="J320">
        <f>+IFERROR(I320-I319,"")</f>
        <v>-1820</v>
      </c>
      <c r="K320">
        <f>+IFERROR(E320/C320,"")</f>
        <v>1.6169967817054345E-2</v>
      </c>
      <c r="L320">
        <f>+IFERROR(G320/C320,"")</f>
        <v>0.81835932389649124</v>
      </c>
      <c r="M320">
        <f>+IFERROR(I320/C320,"")</f>
        <v>0.16547070828645438</v>
      </c>
      <c r="N320" s="22">
        <f>+IFERROR(D320/C320,"")</f>
        <v>6.4594835029697269E-3</v>
      </c>
      <c r="O320">
        <f>+IFERROR(F320/E320,"")</f>
        <v>6.4724919093851136E-3</v>
      </c>
      <c r="P320">
        <f>+IFERROR(H320/G320,"")</f>
        <v>1.5039066402893512E-2</v>
      </c>
      <c r="Q320">
        <f>+IFERROR(J320/I320,"")</f>
        <v>-3.5973355997865317E-2</v>
      </c>
      <c r="R320" s="22">
        <f>+IFERROR(C320/3.974,"")</f>
        <v>76938.097634625054</v>
      </c>
      <c r="S320" s="22">
        <f>+IFERROR(E320/3.974,"")</f>
        <v>1244.0865626572722</v>
      </c>
      <c r="T320" s="22">
        <f>+IFERROR(G320/3.974,"")</f>
        <v>62963.009562153995</v>
      </c>
      <c r="U320" s="22">
        <f>+IFERROR(I320/3.974,"")</f>
        <v>12731.001509813788</v>
      </c>
      <c r="V320" s="10">
        <v>1576882</v>
      </c>
      <c r="W320">
        <f>V320-V319</f>
        <v>13197</v>
      </c>
      <c r="X320" s="22">
        <f>IFERROR(W320-W319,0)</f>
        <v>-387</v>
      </c>
      <c r="Y320" s="35">
        <f>IFERROR(V320/3.974,0)</f>
        <v>396799.69803724205</v>
      </c>
      <c r="Z320" s="10">
        <v>1267580</v>
      </c>
      <c r="AA320" s="22">
        <f>Z320-Z319</f>
        <v>11222</v>
      </c>
      <c r="AB320" s="28">
        <f>IFERROR(Z320/V320,0)</f>
        <v>0.80385215888062644</v>
      </c>
      <c r="AC320" s="31">
        <f>IFERROR(AA320-AA319,0)</f>
        <v>-119</v>
      </c>
      <c r="AD320">
        <f>V320-Z320</f>
        <v>309302</v>
      </c>
      <c r="AE320">
        <f>AD320-AD319</f>
        <v>1975</v>
      </c>
      <c r="AF320" s="28">
        <f>IFERROR(AD320/V320,0)</f>
        <v>0.19614784111937356</v>
      </c>
      <c r="AG320" s="31">
        <f>IFERROR(AE320-AE319,0)</f>
        <v>-268</v>
      </c>
      <c r="AH320" s="35">
        <f>IFERROR(AE320/W320,0)</f>
        <v>0.14965522467227399</v>
      </c>
      <c r="AI320" s="35">
        <f>IFERROR(AD320/3.974,0)</f>
        <v>77831.40412682436</v>
      </c>
      <c r="AJ320" s="10">
        <v>47339</v>
      </c>
      <c r="AK320" s="22">
        <f>AJ320-AJ319</f>
        <v>-1794</v>
      </c>
      <c r="AL320" s="22">
        <f>IFERROR(AJ320/AJ319,0)-1</f>
        <v>-3.6513137809618845E-2</v>
      </c>
      <c r="AM320" s="35">
        <f>IFERROR(AJ320/3.974,0)</f>
        <v>11912.179164569703</v>
      </c>
      <c r="AN320" s="35">
        <f>IFERROR(AJ320/C320," ")</f>
        <v>0.15482809597320704</v>
      </c>
      <c r="AO320" s="10">
        <v>621</v>
      </c>
      <c r="AP320">
        <f>AO320-AO319</f>
        <v>-45</v>
      </c>
      <c r="AQ320">
        <f>IFERROR(AO320/AO319,0)-1</f>
        <v>-6.7567567567567544E-2</v>
      </c>
      <c r="AR320" s="35">
        <f>IFERROR(AO320/3.974,0)</f>
        <v>156.26572722697534</v>
      </c>
      <c r="AS320" s="10">
        <v>2390</v>
      </c>
      <c r="AT320" s="22">
        <f>AS320-AS319</f>
        <v>17</v>
      </c>
      <c r="AU320" s="22">
        <f>IFERROR(AS320/AS319,0)-1</f>
        <v>7.1639275179098405E-3</v>
      </c>
      <c r="AV320" s="35">
        <f>IFERROR(AS320/3.974,0)</f>
        <v>601.40915953699039</v>
      </c>
      <c r="AW320" s="51">
        <f>IFERROR(AS320/C320," ")</f>
        <v>7.8167926947329859E-3</v>
      </c>
      <c r="AX320" s="10">
        <v>243</v>
      </c>
      <c r="AY320">
        <f>AX320-AX319</f>
        <v>2</v>
      </c>
      <c r="AZ320" s="22">
        <f>IFERROR(AX320/AX319,0)-1</f>
        <v>8.2987551867219622E-3</v>
      </c>
      <c r="BA320" s="35">
        <f>IFERROR(AX320/3.974,0)</f>
        <v>61.147458480120783</v>
      </c>
      <c r="BB320" s="51">
        <f>IFERROR(AX320/C320," ")</f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>IFERROR(BC320-BC319,0)</f>
        <v>-1820</v>
      </c>
      <c r="BE320" s="51">
        <f>IFERROR(BC320/BC319,0)-1</f>
        <v>-3.4724209642645887E-2</v>
      </c>
      <c r="BF320" s="35">
        <f>IFERROR(BC320/3.974,0)</f>
        <v>12731.001509813788</v>
      </c>
      <c r="BG320" s="35">
        <f>IFERROR(BC320/C320," ")</f>
        <v>0.16547070828645438</v>
      </c>
      <c r="BH320" s="45">
        <v>52640</v>
      </c>
      <c r="BI320" s="48">
        <f>IFERROR((BH320-BH319), 0)</f>
        <v>264</v>
      </c>
      <c r="BJ320" s="14">
        <v>120953</v>
      </c>
      <c r="BK320" s="48">
        <f>IFERROR((BJ320-BJ319),0)</f>
        <v>822</v>
      </c>
      <c r="BL320" s="14">
        <v>89590</v>
      </c>
      <c r="BM320" s="48">
        <f>IFERROR((BL320-BL319),0)</f>
        <v>631</v>
      </c>
      <c r="BN320" s="14">
        <v>35302</v>
      </c>
      <c r="BO320" s="48">
        <f>IFERROR((BN320-BN319),0)</f>
        <v>221</v>
      </c>
      <c r="BP320" s="14">
        <v>7267</v>
      </c>
      <c r="BQ320" s="48">
        <f>IFERROR((BP320-BP319),0)</f>
        <v>37</v>
      </c>
      <c r="BR320" s="16">
        <v>29</v>
      </c>
      <c r="BS320" s="24">
        <f>IFERROR((BR320-BR319),0)</f>
        <v>0</v>
      </c>
      <c r="BT320" s="16">
        <v>227</v>
      </c>
      <c r="BU320" s="24">
        <f>IFERROR((BT320-BT319),0)</f>
        <v>1</v>
      </c>
      <c r="BV320" s="16">
        <v>975</v>
      </c>
      <c r="BW320" s="24">
        <f>IFERROR((BV320-BV319),0)</f>
        <v>4</v>
      </c>
      <c r="BX320" s="16">
        <v>2411</v>
      </c>
      <c r="BY320" s="24">
        <f>IFERROR((BX320-BX319),0)</f>
        <v>16</v>
      </c>
      <c r="BZ320" s="21">
        <v>1302</v>
      </c>
      <c r="CA320" s="27">
        <f>IFERROR((BZ320-BZ319),0)</f>
        <v>11</v>
      </c>
    </row>
    <row r="321" spans="1:79">
      <c r="A321" s="3">
        <v>44218</v>
      </c>
      <c r="B321" s="22">
        <v>44218</v>
      </c>
      <c r="C321" s="10">
        <v>307793</v>
      </c>
      <c r="D321">
        <f>IFERROR(C321-C320,"")</f>
        <v>2041</v>
      </c>
      <c r="E321" s="10">
        <v>4980</v>
      </c>
      <c r="F321">
        <f>E321-E320</f>
        <v>36</v>
      </c>
      <c r="G321" s="10">
        <v>253503</v>
      </c>
      <c r="H321">
        <f>G321-G320</f>
        <v>3288</v>
      </c>
      <c r="I321">
        <f>+IFERROR(C321-E321-G321,"")</f>
        <v>49310</v>
      </c>
      <c r="J321">
        <f>+IFERROR(I321-I320,"")</f>
        <v>-1283</v>
      </c>
      <c r="K321">
        <f>+IFERROR(E321/C321,"")</f>
        <v>1.6179705191476091E-2</v>
      </c>
      <c r="L321">
        <f>+IFERROR(G321/C321,"")</f>
        <v>0.82361522191862713</v>
      </c>
      <c r="M321">
        <f>+IFERROR(I321/C321,"")</f>
        <v>0.16020507288989677</v>
      </c>
      <c r="N321" s="22">
        <f>+IFERROR(D321/C321,"")</f>
        <v>6.6310799790768472E-3</v>
      </c>
      <c r="O321">
        <f>+IFERROR(F321/E321,"")</f>
        <v>7.2289156626506026E-3</v>
      </c>
      <c r="P321">
        <f>+IFERROR(H321/G321,"")</f>
        <v>1.2970260706973881E-2</v>
      </c>
      <c r="Q321">
        <f>+IFERROR(J321/I321,"")</f>
        <v>-2.6019063070371121E-2</v>
      </c>
      <c r="R321" s="22">
        <f>+IFERROR(C321/3.974,"")</f>
        <v>77451.685958731759</v>
      </c>
      <c r="S321" s="22">
        <f>+IFERROR(E321/3.974,"")</f>
        <v>1253.1454453950678</v>
      </c>
      <c r="T321" s="22">
        <f>+IFERROR(G321/3.974,"")</f>
        <v>63790.387518872667</v>
      </c>
      <c r="U321" s="22">
        <f>+IFERROR(I321/3.974,"")</f>
        <v>12408.152994464015</v>
      </c>
      <c r="V321" s="10">
        <v>1590184</v>
      </c>
      <c r="W321">
        <f>V321-V320</f>
        <v>13302</v>
      </c>
      <c r="X321" s="22">
        <f>IFERROR(W321-W320,0)</f>
        <v>105</v>
      </c>
      <c r="Y321" s="35">
        <f>IFERROR(V321/3.974,0)</f>
        <v>400146.95520885754</v>
      </c>
      <c r="Z321" s="10">
        <v>1278841</v>
      </c>
      <c r="AA321" s="22">
        <f>Z321-Z320</f>
        <v>11261</v>
      </c>
      <c r="AB321" s="28">
        <f>IFERROR(Z321/V321,0)</f>
        <v>0.80420944997560029</v>
      </c>
      <c r="AC321" s="31">
        <f>IFERROR(AA321-AA320,0)</f>
        <v>39</v>
      </c>
      <c r="AD321">
        <f>V321-Z321</f>
        <v>311343</v>
      </c>
      <c r="AE321">
        <f>AD321-AD320</f>
        <v>2041</v>
      </c>
      <c r="AF321" s="28">
        <f>IFERROR(AD321/V321,0)</f>
        <v>0.19579055002439968</v>
      </c>
      <c r="AG321" s="31">
        <f>IFERROR(AE321-AE320,0)</f>
        <v>66</v>
      </c>
      <c r="AH321" s="35">
        <f>IFERROR(AE321/W321,0)</f>
        <v>0.1534355735979552</v>
      </c>
      <c r="AI321" s="35">
        <f>IFERROR(AD321/3.974,0)</f>
        <v>78344.992450931051</v>
      </c>
      <c r="AJ321" s="10">
        <v>45974</v>
      </c>
      <c r="AK321" s="22">
        <f>AJ321-AJ320</f>
        <v>-1365</v>
      </c>
      <c r="AL321" s="22">
        <f>IFERROR(AJ321/AJ320,0)-1</f>
        <v>-2.8834576142292789E-2</v>
      </c>
      <c r="AM321" s="35">
        <f>IFERROR(AJ321/3.974,0)</f>
        <v>11568.696527428283</v>
      </c>
      <c r="AN321" s="35">
        <f>IFERROR(AJ321/C321," ")</f>
        <v>0.14936661977367907</v>
      </c>
      <c r="AO321" s="10">
        <v>577</v>
      </c>
      <c r="AP321">
        <f>AO321-AO320</f>
        <v>-44</v>
      </c>
      <c r="AQ321">
        <f>IFERROR(AO321/AO320,0)-1</f>
        <v>-7.0853462157809965E-2</v>
      </c>
      <c r="AR321" s="35">
        <f>IFERROR(AO321/3.974,0)</f>
        <v>145.19375943633617</v>
      </c>
      <c r="AS321" s="10">
        <v>2500</v>
      </c>
      <c r="AT321" s="22">
        <f>AS321-AS320</f>
        <v>110</v>
      </c>
      <c r="AU321" s="22">
        <f>IFERROR(AS321/AS320,0)-1</f>
        <v>4.6025104602510414E-2</v>
      </c>
      <c r="AV321" s="35">
        <f>IFERROR(AS321/3.974,0)</f>
        <v>629.08907901358828</v>
      </c>
      <c r="AW321" s="51">
        <f>IFERROR(AS321/C321," ")</f>
        <v>8.1223419635924141E-3</v>
      </c>
      <c r="AX321" s="10">
        <v>259</v>
      </c>
      <c r="AY321">
        <f>AX321-AX320</f>
        <v>16</v>
      </c>
      <c r="AZ321" s="22">
        <f>IFERROR(AX321/AX320,0)-1</f>
        <v>6.5843621399176877E-2</v>
      </c>
      <c r="BA321" s="35">
        <f>IFERROR(AX321/3.974,0)</f>
        <v>65.173628585807748</v>
      </c>
      <c r="BB321" s="51">
        <f>IFERROR(AX321/C321," ")</f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>IFERROR(BC321-BC320,0)</f>
        <v>-1283</v>
      </c>
      <c r="BE321" s="51">
        <f>IFERROR(BC321/BC320,0)-1</f>
        <v>-2.5359239420473134E-2</v>
      </c>
      <c r="BF321" s="35">
        <f>IFERROR(BC321/3.974,0)</f>
        <v>12408.152994464015</v>
      </c>
      <c r="BG321" s="35">
        <f>IFERROR(BC321/C321," ")</f>
        <v>0.16020507288989677</v>
      </c>
      <c r="BH321" s="45">
        <v>53158</v>
      </c>
      <c r="BI321" s="48">
        <f>IFERROR((BH321-BH320), 0)</f>
        <v>518</v>
      </c>
      <c r="BJ321" s="14">
        <v>121620</v>
      </c>
      <c r="BK321" s="48">
        <f>IFERROR((BJ321-BJ320),0)</f>
        <v>667</v>
      </c>
      <c r="BL321" s="14">
        <v>90085</v>
      </c>
      <c r="BM321" s="48">
        <f>IFERROR((BL321-BL320),0)</f>
        <v>495</v>
      </c>
      <c r="BN321" s="14">
        <v>35608</v>
      </c>
      <c r="BO321" s="48">
        <f>IFERROR((BN321-BN320),0)</f>
        <v>306</v>
      </c>
      <c r="BP321" s="14">
        <v>7322</v>
      </c>
      <c r="BQ321" s="48">
        <f>IFERROR((BP321-BP320),0)</f>
        <v>55</v>
      </c>
      <c r="BR321" s="16">
        <v>29</v>
      </c>
      <c r="BS321" s="24">
        <f>IFERROR((BR321-BR320),0)</f>
        <v>0</v>
      </c>
      <c r="BT321" s="16">
        <v>229</v>
      </c>
      <c r="BU321" s="24">
        <f>IFERROR((BT321-BT320),0)</f>
        <v>2</v>
      </c>
      <c r="BV321" s="16">
        <v>982</v>
      </c>
      <c r="BW321" s="24">
        <f>IFERROR((BV321-BV320),0)</f>
        <v>7</v>
      </c>
      <c r="BX321" s="16">
        <v>2427</v>
      </c>
      <c r="BY321" s="24">
        <f>IFERROR((BX321-BX320),0)</f>
        <v>16</v>
      </c>
      <c r="BZ321" s="21">
        <v>1313</v>
      </c>
      <c r="CA321" s="27">
        <f>IFERROR((BZ321-BZ320),0)</f>
        <v>11</v>
      </c>
    </row>
  </sheetData>
  <conditionalFormatting sqref="B1:B1048576">
    <cfRule type="duplicateValues" dxfId="65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LX14"/>
  <sheetViews>
    <sheetView topLeftCell="A2" workbookViewId="0">
      <pane xSplit="1" topLeftCell="LD1" activePane="topRight" state="frozen"/>
      <selection pane="topRight" activeCell="LH8" sqref="LH8"/>
      <selection activeCell="A2" sqref="A2"/>
    </sheetView>
  </sheetViews>
  <sheetFormatPr defaultColWidth="11.42578125" defaultRowHeight="15"/>
  <cols>
    <col min="1" max="1" width="14" bestFit="1" customWidth="1"/>
  </cols>
  <sheetData>
    <row r="1" spans="1:336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</row>
    <row r="2" spans="1:336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50" t="s">
        <v>350</v>
      </c>
      <c r="JM2" s="110" t="s">
        <v>351</v>
      </c>
      <c r="JN2" s="50" t="s">
        <v>352</v>
      </c>
      <c r="JO2" s="110" t="s">
        <v>353</v>
      </c>
      <c r="JP2" s="39" t="s">
        <v>354</v>
      </c>
      <c r="JQ2" s="110" t="s">
        <v>355</v>
      </c>
      <c r="JR2" s="163" t="s">
        <v>356</v>
      </c>
      <c r="JS2" s="163" t="s">
        <v>357</v>
      </c>
      <c r="JT2" s="163" t="s">
        <v>358</v>
      </c>
      <c r="JU2" s="163" t="s">
        <v>359</v>
      </c>
      <c r="JV2" s="163" t="s">
        <v>360</v>
      </c>
      <c r="JW2" s="163" t="s">
        <v>361</v>
      </c>
      <c r="JX2" s="163" t="s">
        <v>362</v>
      </c>
      <c r="JY2" s="164" t="s">
        <v>363</v>
      </c>
      <c r="JZ2" s="110" t="s">
        <v>364</v>
      </c>
      <c r="KA2" s="163" t="s">
        <v>365</v>
      </c>
      <c r="KB2" s="163" t="s">
        <v>366</v>
      </c>
      <c r="KC2" s="163" t="s">
        <v>367</v>
      </c>
      <c r="KD2" s="163" t="s">
        <v>368</v>
      </c>
      <c r="KE2" s="163" t="s">
        <v>369</v>
      </c>
      <c r="KF2" s="163" t="s">
        <v>370</v>
      </c>
      <c r="KG2" s="163" t="s">
        <v>371</v>
      </c>
      <c r="KH2" s="163" t="s">
        <v>372</v>
      </c>
      <c r="KI2" s="163" t="s">
        <v>373</v>
      </c>
      <c r="KJ2" s="163" t="s">
        <v>374</v>
      </c>
      <c r="KK2" s="163" t="s">
        <v>375</v>
      </c>
      <c r="KL2" s="163" t="s">
        <v>376</v>
      </c>
      <c r="KM2" s="163" t="s">
        <v>377</v>
      </c>
      <c r="KN2" s="164" t="s">
        <v>378</v>
      </c>
      <c r="KO2" s="110" t="s">
        <v>379</v>
      </c>
      <c r="KP2" s="163" t="s">
        <v>380</v>
      </c>
      <c r="KQ2" s="163" t="s">
        <v>381</v>
      </c>
      <c r="KR2" s="163" t="s">
        <v>382</v>
      </c>
      <c r="KS2" s="163" t="s">
        <v>383</v>
      </c>
      <c r="KT2" s="163" t="s">
        <v>384</v>
      </c>
      <c r="KU2" s="163" t="s">
        <v>385</v>
      </c>
      <c r="KV2" s="163" t="s">
        <v>386</v>
      </c>
      <c r="KW2" s="163" t="s">
        <v>387</v>
      </c>
      <c r="KX2" s="163" t="s">
        <v>388</v>
      </c>
      <c r="KY2" s="164" t="s">
        <v>389</v>
      </c>
      <c r="KZ2" s="110" t="s">
        <v>390</v>
      </c>
      <c r="LA2" s="163" t="s">
        <v>391</v>
      </c>
      <c r="LB2" s="163" t="s">
        <v>392</v>
      </c>
      <c r="LC2" s="163" t="s">
        <v>393</v>
      </c>
      <c r="LD2" s="163" t="s">
        <v>394</v>
      </c>
      <c r="LE2" s="163" t="s">
        <v>395</v>
      </c>
      <c r="LF2" s="163" t="s">
        <v>396</v>
      </c>
      <c r="LG2" s="163" t="s">
        <v>397</v>
      </c>
      <c r="LH2" s="163" t="s">
        <v>398</v>
      </c>
      <c r="LI2" s="163" t="s">
        <v>399</v>
      </c>
      <c r="LJ2" s="163" t="s">
        <v>400</v>
      </c>
      <c r="LK2" s="163" t="s">
        <v>401</v>
      </c>
      <c r="LL2" s="163" t="s">
        <v>402</v>
      </c>
      <c r="LM2" s="163" t="s">
        <v>403</v>
      </c>
      <c r="LN2" s="163" t="s">
        <v>404</v>
      </c>
      <c r="LO2" s="163" t="s">
        <v>405</v>
      </c>
      <c r="LP2" s="163" t="s">
        <v>406</v>
      </c>
      <c r="LQ2" s="163" t="s">
        <v>407</v>
      </c>
      <c r="LR2" s="163" t="s">
        <v>408</v>
      </c>
      <c r="LS2" s="163" t="s">
        <v>409</v>
      </c>
      <c r="LT2" s="163" t="s">
        <v>410</v>
      </c>
      <c r="LU2" s="163" t="s">
        <v>411</v>
      </c>
      <c r="LV2" s="163" t="s">
        <v>412</v>
      </c>
      <c r="LW2" s="163" t="s">
        <v>413</v>
      </c>
      <c r="LX2" s="164" t="s">
        <v>414</v>
      </c>
    </row>
    <row r="3" spans="1:336">
      <c r="A3" t="s">
        <v>415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>
        <v>3814</v>
      </c>
      <c r="JM3">
        <v>3824</v>
      </c>
      <c r="JN3">
        <v>3826</v>
      </c>
      <c r="JO3">
        <v>3828</v>
      </c>
      <c r="JP3">
        <v>3830</v>
      </c>
      <c r="JQ3">
        <v>3831</v>
      </c>
      <c r="JR3">
        <v>3837</v>
      </c>
      <c r="JS3">
        <v>3845</v>
      </c>
      <c r="JT3">
        <v>3852</v>
      </c>
      <c r="JU3">
        <v>3852</v>
      </c>
      <c r="JV3">
        <v>3859</v>
      </c>
      <c r="JW3">
        <v>3866</v>
      </c>
      <c r="JX3">
        <v>3881</v>
      </c>
      <c r="JY3">
        <v>3897</v>
      </c>
      <c r="JZ3">
        <v>3904</v>
      </c>
      <c r="KA3">
        <v>3907</v>
      </c>
      <c r="KB3">
        <v>3910</v>
      </c>
      <c r="KC3">
        <v>3912</v>
      </c>
      <c r="KD3">
        <v>3928</v>
      </c>
      <c r="KE3">
        <v>3933</v>
      </c>
      <c r="KF3">
        <v>3937</v>
      </c>
      <c r="KG3">
        <v>3945</v>
      </c>
      <c r="KH3">
        <v>3950</v>
      </c>
      <c r="KI3">
        <v>3954</v>
      </c>
      <c r="KJ3">
        <v>3957</v>
      </c>
      <c r="KK3">
        <v>3692</v>
      </c>
      <c r="KL3">
        <v>3972</v>
      </c>
      <c r="KM3">
        <v>3982</v>
      </c>
      <c r="KN3">
        <v>3997</v>
      </c>
      <c r="KO3">
        <v>4000</v>
      </c>
      <c r="KP3">
        <v>4001</v>
      </c>
      <c r="KQ3">
        <v>4002</v>
      </c>
      <c r="KR3">
        <v>4013</v>
      </c>
      <c r="KS3">
        <v>4025</v>
      </c>
      <c r="KT3">
        <v>4031</v>
      </c>
      <c r="KU3">
        <v>4039</v>
      </c>
      <c r="KV3">
        <v>4057</v>
      </c>
      <c r="KW3">
        <v>4064</v>
      </c>
      <c r="KX3">
        <v>4080</v>
      </c>
      <c r="KY3">
        <v>4103</v>
      </c>
      <c r="KZ3">
        <v>4125</v>
      </c>
      <c r="LA3">
        <v>4143</v>
      </c>
      <c r="LB3">
        <v>4167</v>
      </c>
      <c r="LC3">
        <v>4194</v>
      </c>
      <c r="LD3">
        <v>4206</v>
      </c>
      <c r="LE3">
        <v>4216</v>
      </c>
      <c r="LF3">
        <v>4226</v>
      </c>
      <c r="LG3">
        <v>4247</v>
      </c>
      <c r="LH3">
        <v>4258</v>
      </c>
      <c r="LI3">
        <v>4290</v>
      </c>
    </row>
    <row r="4" spans="1:336">
      <c r="A4" t="s">
        <v>416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>
        <v>3019</v>
      </c>
      <c r="JM4">
        <v>3020</v>
      </c>
      <c r="JN4">
        <v>3020</v>
      </c>
      <c r="JO4">
        <v>3022</v>
      </c>
      <c r="JP4">
        <v>3024</v>
      </c>
      <c r="JQ4">
        <v>3026</v>
      </c>
      <c r="JR4">
        <v>3036</v>
      </c>
      <c r="JS4">
        <v>3038</v>
      </c>
      <c r="JT4">
        <v>3041</v>
      </c>
      <c r="JU4">
        <v>3041</v>
      </c>
      <c r="JV4">
        <v>3041</v>
      </c>
      <c r="JW4">
        <v>3043</v>
      </c>
      <c r="JX4">
        <v>3044</v>
      </c>
      <c r="JY4">
        <v>3044</v>
      </c>
      <c r="JZ4">
        <v>3045</v>
      </c>
      <c r="KA4">
        <v>3059</v>
      </c>
      <c r="KB4">
        <v>3060</v>
      </c>
      <c r="KC4">
        <v>3068</v>
      </c>
      <c r="KD4">
        <v>3068</v>
      </c>
      <c r="KE4">
        <v>3074</v>
      </c>
      <c r="KF4">
        <v>3075</v>
      </c>
      <c r="KG4">
        <v>3075</v>
      </c>
      <c r="KH4">
        <v>3078</v>
      </c>
      <c r="KI4">
        <v>3073</v>
      </c>
      <c r="KJ4">
        <v>3075</v>
      </c>
      <c r="KK4">
        <v>3084</v>
      </c>
      <c r="KL4">
        <v>3089</v>
      </c>
      <c r="KM4">
        <v>3092</v>
      </c>
      <c r="KN4">
        <v>3093</v>
      </c>
      <c r="KO4">
        <v>3096</v>
      </c>
      <c r="KP4">
        <v>3095</v>
      </c>
      <c r="KQ4">
        <v>3103</v>
      </c>
      <c r="KR4">
        <v>3107</v>
      </c>
      <c r="KS4">
        <v>3109</v>
      </c>
      <c r="KT4">
        <v>3113</v>
      </c>
      <c r="KU4">
        <v>3123</v>
      </c>
      <c r="KV4">
        <v>3125</v>
      </c>
      <c r="KW4">
        <v>3125</v>
      </c>
      <c r="KX4">
        <v>3127</v>
      </c>
      <c r="KY4">
        <v>3149</v>
      </c>
      <c r="KZ4">
        <v>3150</v>
      </c>
      <c r="LA4">
        <v>3150</v>
      </c>
      <c r="LB4">
        <v>3159</v>
      </c>
      <c r="LC4">
        <v>3159</v>
      </c>
      <c r="LD4">
        <v>3172</v>
      </c>
      <c r="LE4">
        <v>3172</v>
      </c>
      <c r="LF4">
        <v>3176</v>
      </c>
      <c r="LG4">
        <v>3205</v>
      </c>
      <c r="LH4">
        <v>3220</v>
      </c>
      <c r="LI4">
        <v>3220</v>
      </c>
    </row>
    <row r="5" spans="1:336">
      <c r="A5" t="s">
        <v>417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>
        <v>8858</v>
      </c>
      <c r="JM5">
        <v>8929</v>
      </c>
      <c r="JN5">
        <v>8986</v>
      </c>
      <c r="JO5">
        <v>9064</v>
      </c>
      <c r="JP5">
        <v>9124</v>
      </c>
      <c r="JQ5">
        <v>9193</v>
      </c>
      <c r="JR5">
        <v>9290</v>
      </c>
      <c r="JS5">
        <v>9351</v>
      </c>
      <c r="JT5">
        <v>9446</v>
      </c>
      <c r="JU5">
        <v>9446</v>
      </c>
      <c r="JV5">
        <v>9620</v>
      </c>
      <c r="JW5">
        <v>9705</v>
      </c>
      <c r="JX5">
        <v>9802</v>
      </c>
      <c r="JY5">
        <v>9949</v>
      </c>
      <c r="JZ5">
        <v>10063</v>
      </c>
      <c r="KA5">
        <v>10168</v>
      </c>
      <c r="KB5">
        <v>10255</v>
      </c>
      <c r="KC5">
        <v>10338</v>
      </c>
      <c r="KD5">
        <v>10440</v>
      </c>
      <c r="KE5">
        <v>10588</v>
      </c>
      <c r="KF5">
        <v>10729</v>
      </c>
      <c r="KG5">
        <v>10837</v>
      </c>
      <c r="KH5">
        <v>10959</v>
      </c>
      <c r="KI5">
        <v>11077</v>
      </c>
      <c r="KJ5">
        <v>11282</v>
      </c>
      <c r="KK5">
        <v>11461</v>
      </c>
      <c r="KL5">
        <v>11701</v>
      </c>
      <c r="KM5">
        <v>11911</v>
      </c>
      <c r="KN5">
        <v>12059</v>
      </c>
      <c r="KO5">
        <v>12152</v>
      </c>
      <c r="KP5">
        <v>12208</v>
      </c>
      <c r="KQ5">
        <v>12321</v>
      </c>
      <c r="KR5">
        <v>12489</v>
      </c>
      <c r="KS5">
        <v>12849</v>
      </c>
      <c r="KT5">
        <v>13083</v>
      </c>
      <c r="KU5">
        <v>13266</v>
      </c>
      <c r="KV5">
        <v>13409</v>
      </c>
      <c r="KW5">
        <v>13592</v>
      </c>
      <c r="KX5">
        <v>13712</v>
      </c>
      <c r="KY5">
        <v>13911</v>
      </c>
      <c r="KZ5">
        <v>14103</v>
      </c>
      <c r="LA5">
        <v>14263</v>
      </c>
      <c r="LB5">
        <v>14428</v>
      </c>
      <c r="LC5">
        <v>14537</v>
      </c>
      <c r="LD5">
        <v>14656</v>
      </c>
      <c r="LE5">
        <v>14721</v>
      </c>
      <c r="LF5">
        <v>14847</v>
      </c>
      <c r="LG5">
        <v>14986</v>
      </c>
      <c r="LH5">
        <v>15114</v>
      </c>
      <c r="LI5">
        <v>15259</v>
      </c>
    </row>
    <row r="6" spans="1:336">
      <c r="A6" t="s">
        <v>418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>
        <v>32895</v>
      </c>
      <c r="JM6">
        <v>33366</v>
      </c>
      <c r="JN6">
        <v>33850</v>
      </c>
      <c r="JO6">
        <v>34273</v>
      </c>
      <c r="JP6">
        <v>34644</v>
      </c>
      <c r="JQ6">
        <v>35140</v>
      </c>
      <c r="JR6">
        <v>35661</v>
      </c>
      <c r="JS6">
        <v>36096</v>
      </c>
      <c r="JT6">
        <v>36870</v>
      </c>
      <c r="JU6">
        <v>36870</v>
      </c>
      <c r="JV6">
        <v>37823</v>
      </c>
      <c r="JW6">
        <v>38393</v>
      </c>
      <c r="JX6">
        <v>39135</v>
      </c>
      <c r="JY6">
        <v>39764</v>
      </c>
      <c r="JZ6">
        <v>40360</v>
      </c>
      <c r="KA6">
        <v>41044</v>
      </c>
      <c r="KB6">
        <v>41669</v>
      </c>
      <c r="KC6">
        <v>41972</v>
      </c>
      <c r="KD6">
        <v>42618</v>
      </c>
      <c r="KE6">
        <v>42915</v>
      </c>
      <c r="KF6">
        <v>43421</v>
      </c>
      <c r="KG6">
        <v>44173</v>
      </c>
      <c r="KH6">
        <v>44722</v>
      </c>
      <c r="KI6">
        <v>45177</v>
      </c>
      <c r="KJ6">
        <v>45615</v>
      </c>
      <c r="KK6">
        <v>46491</v>
      </c>
      <c r="KL6">
        <v>47202</v>
      </c>
      <c r="KM6">
        <v>48109</v>
      </c>
      <c r="KN6">
        <v>48540</v>
      </c>
      <c r="KO6">
        <v>48960</v>
      </c>
      <c r="KP6">
        <v>49451</v>
      </c>
      <c r="KQ6">
        <v>49919</v>
      </c>
      <c r="KR6">
        <v>50564</v>
      </c>
      <c r="KS6">
        <v>51373</v>
      </c>
      <c r="KT6">
        <v>52551</v>
      </c>
      <c r="KU6">
        <v>53512</v>
      </c>
      <c r="KV6">
        <v>54341</v>
      </c>
      <c r="KW6">
        <v>54854</v>
      </c>
      <c r="KX6">
        <v>55116</v>
      </c>
      <c r="KY6">
        <v>55947</v>
      </c>
      <c r="KZ6">
        <v>56474</v>
      </c>
      <c r="LA6">
        <v>57101</v>
      </c>
      <c r="LB6">
        <v>57544</v>
      </c>
      <c r="LC6">
        <v>58026</v>
      </c>
      <c r="LD6">
        <v>58368</v>
      </c>
      <c r="LE6">
        <v>58636</v>
      </c>
      <c r="LF6">
        <v>59031</v>
      </c>
      <c r="LG6">
        <v>59433</v>
      </c>
      <c r="LH6">
        <v>59766</v>
      </c>
      <c r="LI6">
        <v>60179</v>
      </c>
    </row>
    <row r="7" spans="1:336">
      <c r="A7" t="s">
        <v>419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>
        <v>1541</v>
      </c>
      <c r="JM7">
        <v>1543</v>
      </c>
      <c r="JN7">
        <v>1543</v>
      </c>
      <c r="JO7">
        <v>1543</v>
      </c>
      <c r="JP7">
        <v>1564</v>
      </c>
      <c r="JQ7">
        <v>1578</v>
      </c>
      <c r="JR7">
        <v>1591</v>
      </c>
      <c r="JS7">
        <v>1598</v>
      </c>
      <c r="JT7">
        <v>1600</v>
      </c>
      <c r="JU7">
        <v>1600</v>
      </c>
      <c r="JV7">
        <v>1605</v>
      </c>
      <c r="JW7">
        <v>1608</v>
      </c>
      <c r="JX7">
        <v>1608</v>
      </c>
      <c r="JY7">
        <v>1609</v>
      </c>
      <c r="JZ7">
        <v>1609</v>
      </c>
      <c r="KA7">
        <v>1623</v>
      </c>
      <c r="KB7">
        <v>1624</v>
      </c>
      <c r="KC7">
        <v>1624</v>
      </c>
      <c r="KD7">
        <v>1627</v>
      </c>
      <c r="KE7">
        <v>1628</v>
      </c>
      <c r="KF7">
        <v>1629</v>
      </c>
      <c r="KG7">
        <v>1629</v>
      </c>
      <c r="KH7">
        <v>1630</v>
      </c>
      <c r="KI7">
        <v>1632</v>
      </c>
      <c r="KJ7">
        <v>1633</v>
      </c>
      <c r="KK7">
        <v>1634</v>
      </c>
      <c r="KL7">
        <v>1634</v>
      </c>
      <c r="KM7">
        <v>1635</v>
      </c>
      <c r="KN7">
        <v>1636</v>
      </c>
      <c r="KO7">
        <v>1637</v>
      </c>
      <c r="KP7">
        <v>1637</v>
      </c>
      <c r="KQ7">
        <v>1637</v>
      </c>
      <c r="KR7">
        <v>1637</v>
      </c>
      <c r="KS7">
        <v>1637</v>
      </c>
      <c r="KT7">
        <v>1637</v>
      </c>
      <c r="KU7">
        <v>1637</v>
      </c>
      <c r="KV7">
        <v>1637</v>
      </c>
      <c r="KW7">
        <v>1637</v>
      </c>
      <c r="KX7">
        <v>1637</v>
      </c>
      <c r="KY7">
        <v>1637</v>
      </c>
      <c r="KZ7">
        <v>1637</v>
      </c>
      <c r="LA7">
        <v>1637</v>
      </c>
      <c r="LB7">
        <v>1638</v>
      </c>
      <c r="LC7">
        <v>1638</v>
      </c>
      <c r="LD7">
        <v>1640</v>
      </c>
      <c r="LE7">
        <v>1655</v>
      </c>
      <c r="LF7">
        <v>1661</v>
      </c>
      <c r="LG7">
        <v>1668</v>
      </c>
      <c r="LH7">
        <v>1673</v>
      </c>
      <c r="LI7">
        <v>1675</v>
      </c>
    </row>
    <row r="8" spans="1:336">
      <c r="A8" t="s">
        <v>420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>
        <v>4237</v>
      </c>
      <c r="JM8">
        <v>4300</v>
      </c>
      <c r="JN8">
        <v>4346</v>
      </c>
      <c r="JO8">
        <v>4374</v>
      </c>
      <c r="JP8">
        <v>4419</v>
      </c>
      <c r="JQ8">
        <v>4461</v>
      </c>
      <c r="JR8">
        <v>4504</v>
      </c>
      <c r="JS8">
        <v>4552</v>
      </c>
      <c r="JT8">
        <v>4618</v>
      </c>
      <c r="JU8">
        <v>4618</v>
      </c>
      <c r="JV8">
        <v>4718</v>
      </c>
      <c r="JW8">
        <v>4767</v>
      </c>
      <c r="JX8">
        <v>4887</v>
      </c>
      <c r="JY8">
        <v>4944</v>
      </c>
      <c r="JZ8">
        <v>5011</v>
      </c>
      <c r="KA8">
        <v>5052</v>
      </c>
      <c r="KB8">
        <v>5086</v>
      </c>
      <c r="KC8">
        <v>5142</v>
      </c>
      <c r="KD8">
        <v>5195</v>
      </c>
      <c r="KE8">
        <v>5251</v>
      </c>
      <c r="KF8">
        <v>5339</v>
      </c>
      <c r="KG8">
        <v>5393</v>
      </c>
      <c r="KH8">
        <v>5423</v>
      </c>
      <c r="KI8">
        <v>5399</v>
      </c>
      <c r="KJ8">
        <v>5458</v>
      </c>
      <c r="KK8">
        <v>5633</v>
      </c>
      <c r="KL8">
        <v>5843</v>
      </c>
      <c r="KM8">
        <v>6003</v>
      </c>
      <c r="KN8">
        <v>6085</v>
      </c>
      <c r="KO8">
        <v>6138</v>
      </c>
      <c r="KP8">
        <v>6175</v>
      </c>
      <c r="KQ8">
        <v>6286</v>
      </c>
      <c r="KR8">
        <v>6420</v>
      </c>
      <c r="KS8">
        <v>6613</v>
      </c>
      <c r="KT8">
        <v>5766</v>
      </c>
      <c r="KU8">
        <v>5831</v>
      </c>
      <c r="KV8">
        <v>5903</v>
      </c>
      <c r="KW8">
        <v>5971</v>
      </c>
      <c r="KX8">
        <v>6037</v>
      </c>
      <c r="KY8">
        <v>6073</v>
      </c>
      <c r="KZ8">
        <v>6147</v>
      </c>
      <c r="LA8">
        <v>6208</v>
      </c>
      <c r="LB8">
        <v>6257</v>
      </c>
      <c r="LC8">
        <v>6304</v>
      </c>
      <c r="LD8">
        <v>6335</v>
      </c>
      <c r="LE8">
        <v>6368</v>
      </c>
      <c r="LF8">
        <v>6397</v>
      </c>
      <c r="LG8">
        <v>6448</v>
      </c>
      <c r="LH8">
        <v>6474</v>
      </c>
      <c r="LI8">
        <v>6484</v>
      </c>
    </row>
    <row r="9" spans="1:336">
      <c r="A9" t="s">
        <v>421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>
        <v>83480</v>
      </c>
      <c r="JM9">
        <v>84722</v>
      </c>
      <c r="JN9">
        <v>85622</v>
      </c>
      <c r="JO9">
        <v>86313</v>
      </c>
      <c r="JP9">
        <v>87432</v>
      </c>
      <c r="JQ9">
        <v>88292</v>
      </c>
      <c r="JR9">
        <v>89660</v>
      </c>
      <c r="JS9">
        <v>91009</v>
      </c>
      <c r="JT9">
        <v>92429</v>
      </c>
      <c r="JU9">
        <v>92429</v>
      </c>
      <c r="JV9">
        <v>94599</v>
      </c>
      <c r="JW9">
        <v>95784</v>
      </c>
      <c r="JX9">
        <v>97225</v>
      </c>
      <c r="JY9">
        <v>99133</v>
      </c>
      <c r="JZ9">
        <v>100778</v>
      </c>
      <c r="KA9">
        <v>102618</v>
      </c>
      <c r="KB9">
        <v>104104</v>
      </c>
      <c r="KC9">
        <v>104990</v>
      </c>
      <c r="KD9">
        <v>106719</v>
      </c>
      <c r="KE9">
        <v>108642</v>
      </c>
      <c r="KF9">
        <v>110690</v>
      </c>
      <c r="KG9">
        <v>112257</v>
      </c>
      <c r="KH9">
        <v>113119</v>
      </c>
      <c r="KI9">
        <v>114567</v>
      </c>
      <c r="KJ9">
        <v>115651</v>
      </c>
      <c r="KK9">
        <v>117830</v>
      </c>
      <c r="KL9">
        <v>120082</v>
      </c>
      <c r="KM9">
        <v>122069</v>
      </c>
      <c r="KN9">
        <v>123526</v>
      </c>
      <c r="KO9">
        <v>124414</v>
      </c>
      <c r="KP9">
        <v>125127</v>
      </c>
      <c r="KQ9">
        <v>126272</v>
      </c>
      <c r="KR9">
        <v>127931</v>
      </c>
      <c r="KS9">
        <v>130586</v>
      </c>
      <c r="KT9">
        <v>133170</v>
      </c>
      <c r="KU9">
        <v>134987</v>
      </c>
      <c r="KV9">
        <v>136583</v>
      </c>
      <c r="KW9">
        <v>137569</v>
      </c>
      <c r="KX9">
        <v>138441</v>
      </c>
      <c r="KY9">
        <v>139934</v>
      </c>
      <c r="KZ9">
        <v>141417</v>
      </c>
      <c r="LA9">
        <v>142485</v>
      </c>
      <c r="LB9">
        <v>143364</v>
      </c>
      <c r="LC9">
        <v>144475</v>
      </c>
      <c r="LD9">
        <v>145139</v>
      </c>
      <c r="LE9">
        <v>145588</v>
      </c>
      <c r="LF9">
        <v>146425</v>
      </c>
      <c r="LG9">
        <v>147185</v>
      </c>
      <c r="LH9">
        <v>147958</v>
      </c>
      <c r="LI9">
        <v>148644</v>
      </c>
    </row>
    <row r="10" spans="1:336">
      <c r="A10" t="s">
        <v>422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>
        <v>5417</v>
      </c>
      <c r="JM10">
        <v>5597</v>
      </c>
      <c r="JN10">
        <v>5677</v>
      </c>
      <c r="JO10">
        <v>5756</v>
      </c>
      <c r="JP10">
        <v>5837</v>
      </c>
      <c r="JQ10">
        <v>5920</v>
      </c>
      <c r="JR10">
        <v>6037</v>
      </c>
      <c r="JS10">
        <v>6192</v>
      </c>
      <c r="JT10">
        <v>6305</v>
      </c>
      <c r="JU10">
        <v>6305</v>
      </c>
      <c r="JV10">
        <v>6506</v>
      </c>
      <c r="JW10">
        <v>6630</v>
      </c>
      <c r="JX10">
        <v>6753</v>
      </c>
      <c r="JY10">
        <v>6987</v>
      </c>
      <c r="JZ10">
        <v>7195</v>
      </c>
      <c r="KA10">
        <v>7366</v>
      </c>
      <c r="KB10">
        <v>7564</v>
      </c>
      <c r="KC10">
        <v>7658</v>
      </c>
      <c r="KD10">
        <v>7827</v>
      </c>
      <c r="KE10">
        <v>7968</v>
      </c>
      <c r="KF10">
        <v>8102</v>
      </c>
      <c r="KG10">
        <v>8195</v>
      </c>
      <c r="KH10">
        <v>8325</v>
      </c>
      <c r="KI10">
        <v>8574</v>
      </c>
      <c r="KJ10">
        <v>8724</v>
      </c>
      <c r="KK10">
        <v>8981</v>
      </c>
      <c r="KL10">
        <v>9183</v>
      </c>
      <c r="KM10">
        <v>9316</v>
      </c>
      <c r="KN10">
        <v>9475</v>
      </c>
      <c r="KO10">
        <v>9607</v>
      </c>
      <c r="KP10">
        <v>9732</v>
      </c>
      <c r="KQ10">
        <v>9868</v>
      </c>
      <c r="KR10">
        <v>10133</v>
      </c>
      <c r="KS10">
        <v>10475</v>
      </c>
      <c r="KT10">
        <v>10724</v>
      </c>
      <c r="KU10">
        <v>10961</v>
      </c>
      <c r="KV10">
        <v>11217</v>
      </c>
      <c r="KW10">
        <v>11395</v>
      </c>
      <c r="KX10">
        <v>11621</v>
      </c>
      <c r="KY10">
        <v>11911</v>
      </c>
      <c r="KZ10">
        <v>12122</v>
      </c>
      <c r="LA10">
        <v>12279</v>
      </c>
      <c r="LB10">
        <v>12383</v>
      </c>
      <c r="LC10">
        <v>12664</v>
      </c>
      <c r="LD10">
        <v>12858</v>
      </c>
      <c r="LE10">
        <v>12964</v>
      </c>
      <c r="LF10">
        <v>13123</v>
      </c>
      <c r="LG10">
        <v>13336</v>
      </c>
      <c r="LH10">
        <v>13469</v>
      </c>
      <c r="LI10">
        <v>13679</v>
      </c>
    </row>
    <row r="11" spans="1:336">
      <c r="A11" t="s">
        <v>423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>
        <v>2844</v>
      </c>
      <c r="JM11">
        <v>2886</v>
      </c>
      <c r="JN11">
        <v>2912</v>
      </c>
      <c r="JO11">
        <v>2955</v>
      </c>
      <c r="JP11">
        <v>2998</v>
      </c>
      <c r="JQ11">
        <v>3047</v>
      </c>
      <c r="JR11">
        <v>3089</v>
      </c>
      <c r="JS11">
        <v>3128</v>
      </c>
      <c r="JT11">
        <v>3167</v>
      </c>
      <c r="JU11">
        <v>3167</v>
      </c>
      <c r="JV11">
        <v>3241</v>
      </c>
      <c r="JW11">
        <v>3296</v>
      </c>
      <c r="JX11">
        <v>3374</v>
      </c>
      <c r="JY11">
        <v>3439</v>
      </c>
      <c r="JZ11">
        <v>3512</v>
      </c>
      <c r="KA11">
        <v>3584</v>
      </c>
      <c r="KB11">
        <v>3645</v>
      </c>
      <c r="KC11">
        <v>3691</v>
      </c>
      <c r="KD11">
        <v>3798</v>
      </c>
      <c r="KE11">
        <v>3927</v>
      </c>
      <c r="KF11">
        <v>4043</v>
      </c>
      <c r="KG11">
        <v>4139</v>
      </c>
      <c r="KH11">
        <v>4193</v>
      </c>
      <c r="KI11">
        <v>4286</v>
      </c>
      <c r="KJ11">
        <v>4369</v>
      </c>
      <c r="KK11">
        <v>4555</v>
      </c>
      <c r="KL11">
        <v>4744</v>
      </c>
      <c r="KM11">
        <v>4891</v>
      </c>
      <c r="KN11">
        <v>4958</v>
      </c>
      <c r="KO11">
        <v>5037</v>
      </c>
      <c r="KP11">
        <v>5155</v>
      </c>
      <c r="KQ11">
        <v>5266</v>
      </c>
      <c r="KR11">
        <v>5363</v>
      </c>
      <c r="KS11">
        <v>5477</v>
      </c>
      <c r="KT11">
        <v>5579</v>
      </c>
      <c r="KU11">
        <v>5741</v>
      </c>
      <c r="KV11">
        <v>5872</v>
      </c>
      <c r="KW11">
        <v>5962</v>
      </c>
      <c r="KX11">
        <v>6053</v>
      </c>
      <c r="KY11">
        <v>6235</v>
      </c>
      <c r="KZ11">
        <v>6360</v>
      </c>
      <c r="LA11">
        <v>6514</v>
      </c>
      <c r="LB11">
        <v>6595</v>
      </c>
      <c r="LC11">
        <v>6695</v>
      </c>
      <c r="LD11">
        <v>6748</v>
      </c>
      <c r="LE11">
        <v>6811</v>
      </c>
      <c r="LF11">
        <v>6905</v>
      </c>
      <c r="LG11">
        <v>7016</v>
      </c>
      <c r="LH11">
        <v>7099</v>
      </c>
      <c r="LI11">
        <v>7162</v>
      </c>
    </row>
    <row r="12" spans="1:336">
      <c r="A12" t="s">
        <v>424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>
        <v>1428</v>
      </c>
      <c r="JM12">
        <v>1441</v>
      </c>
      <c r="JN12">
        <v>1466</v>
      </c>
      <c r="JO12">
        <v>1481</v>
      </c>
      <c r="JP12">
        <v>1491</v>
      </c>
      <c r="JQ12">
        <v>1503</v>
      </c>
      <c r="JR12">
        <v>1516</v>
      </c>
      <c r="JS12">
        <v>1532</v>
      </c>
      <c r="JT12">
        <v>1569</v>
      </c>
      <c r="JU12">
        <v>1569</v>
      </c>
      <c r="JV12">
        <v>1624</v>
      </c>
      <c r="JW12">
        <v>1656</v>
      </c>
      <c r="JX12">
        <v>1684</v>
      </c>
      <c r="JY12">
        <v>1710</v>
      </c>
      <c r="JZ12">
        <v>1729</v>
      </c>
      <c r="KA12">
        <v>1758</v>
      </c>
      <c r="KB12">
        <v>1797</v>
      </c>
      <c r="KC12">
        <v>1812</v>
      </c>
      <c r="KD12">
        <v>1835</v>
      </c>
      <c r="KE12">
        <v>1870</v>
      </c>
      <c r="KF12">
        <v>1933</v>
      </c>
      <c r="KG12">
        <v>1974</v>
      </c>
      <c r="KH12">
        <v>1999</v>
      </c>
      <c r="KI12">
        <v>2023</v>
      </c>
      <c r="KJ12">
        <v>2080</v>
      </c>
      <c r="KK12">
        <v>2142</v>
      </c>
      <c r="KL12">
        <v>2220</v>
      </c>
      <c r="KM12">
        <v>2313</v>
      </c>
      <c r="KN12">
        <v>2361</v>
      </c>
      <c r="KO12">
        <v>2413</v>
      </c>
      <c r="KP12">
        <v>2451</v>
      </c>
      <c r="KQ12">
        <v>2480</v>
      </c>
      <c r="KR12">
        <v>2544</v>
      </c>
      <c r="KS12">
        <v>2598</v>
      </c>
      <c r="KT12">
        <v>2644</v>
      </c>
      <c r="KU12">
        <v>2691</v>
      </c>
      <c r="KV12">
        <v>2744</v>
      </c>
      <c r="KW12">
        <v>2791</v>
      </c>
      <c r="KX12">
        <v>2847</v>
      </c>
      <c r="KY12">
        <v>2915</v>
      </c>
      <c r="KZ12">
        <v>2972</v>
      </c>
      <c r="LA12">
        <v>3020</v>
      </c>
      <c r="LB12">
        <v>3074</v>
      </c>
      <c r="LC12">
        <v>3104</v>
      </c>
      <c r="LD12">
        <v>3132</v>
      </c>
      <c r="LE12">
        <v>3168</v>
      </c>
      <c r="LF12">
        <v>3207</v>
      </c>
      <c r="LG12">
        <v>3262</v>
      </c>
      <c r="LH12">
        <v>3289</v>
      </c>
      <c r="LI12">
        <v>3327</v>
      </c>
    </row>
    <row r="13" spans="1:336">
      <c r="A13" t="s">
        <v>425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>
        <v>9939</v>
      </c>
      <c r="JM13">
        <v>10010</v>
      </c>
      <c r="JN13">
        <v>10074</v>
      </c>
      <c r="JO13">
        <v>10118</v>
      </c>
      <c r="JP13">
        <v>10163</v>
      </c>
      <c r="JQ13">
        <v>10233</v>
      </c>
      <c r="JR13">
        <v>10325</v>
      </c>
      <c r="JS13">
        <v>10470</v>
      </c>
      <c r="JT13">
        <v>10596</v>
      </c>
      <c r="JU13">
        <v>10596</v>
      </c>
      <c r="JV13">
        <v>10678</v>
      </c>
      <c r="JW13">
        <v>10755</v>
      </c>
      <c r="JX13">
        <v>10867</v>
      </c>
      <c r="JY13">
        <v>10969</v>
      </c>
      <c r="JZ13">
        <v>11083</v>
      </c>
      <c r="KA13">
        <v>11212</v>
      </c>
      <c r="KB13">
        <v>11270</v>
      </c>
      <c r="KC13">
        <v>11304</v>
      </c>
      <c r="KD13">
        <v>11419</v>
      </c>
      <c r="KE13">
        <v>11527</v>
      </c>
      <c r="KF13">
        <v>11650</v>
      </c>
      <c r="KG13">
        <v>11750</v>
      </c>
      <c r="KH13">
        <v>11827</v>
      </c>
      <c r="KI13">
        <v>11925</v>
      </c>
      <c r="KJ13">
        <v>12036</v>
      </c>
      <c r="KK13">
        <v>12352</v>
      </c>
      <c r="KL13">
        <v>12620</v>
      </c>
      <c r="KM13">
        <v>12766</v>
      </c>
      <c r="KN13">
        <v>12972</v>
      </c>
      <c r="KO13">
        <v>13087</v>
      </c>
      <c r="KP13">
        <v>13192</v>
      </c>
      <c r="KQ13">
        <v>13307</v>
      </c>
      <c r="KR13">
        <v>13445</v>
      </c>
      <c r="KS13">
        <v>13721</v>
      </c>
      <c r="KT13">
        <v>13901</v>
      </c>
      <c r="KU13">
        <v>14062</v>
      </c>
      <c r="KV13">
        <v>14276</v>
      </c>
      <c r="KW13">
        <v>14352</v>
      </c>
      <c r="KX13">
        <v>14472</v>
      </c>
      <c r="KY13">
        <v>14680</v>
      </c>
      <c r="KZ13">
        <v>14920</v>
      </c>
      <c r="LA13">
        <v>15157</v>
      </c>
      <c r="LB13">
        <v>15394</v>
      </c>
      <c r="LC13">
        <v>15593</v>
      </c>
      <c r="LD13">
        <v>15690</v>
      </c>
      <c r="LE13">
        <v>15783</v>
      </c>
      <c r="LF13">
        <v>16014</v>
      </c>
      <c r="LG13">
        <v>16207</v>
      </c>
      <c r="LH13">
        <v>16367</v>
      </c>
      <c r="LI13">
        <v>16562</v>
      </c>
    </row>
    <row r="14" spans="1:336">
      <c r="A14" t="s">
        <v>426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>
        <v>16135</v>
      </c>
      <c r="JM14">
        <v>16269</v>
      </c>
      <c r="JN14">
        <v>16395</v>
      </c>
      <c r="JO14">
        <v>16502</v>
      </c>
      <c r="JP14">
        <v>16640</v>
      </c>
      <c r="JQ14">
        <v>16753</v>
      </c>
      <c r="JR14">
        <v>16878</v>
      </c>
      <c r="JS14">
        <v>16968</v>
      </c>
      <c r="JT14">
        <v>17092</v>
      </c>
      <c r="JU14">
        <v>17092</v>
      </c>
      <c r="JV14">
        <v>17305</v>
      </c>
      <c r="JW14">
        <v>17484</v>
      </c>
      <c r="JX14">
        <v>17687</v>
      </c>
      <c r="JY14">
        <v>17850</v>
      </c>
      <c r="JZ14">
        <v>18021</v>
      </c>
      <c r="KA14">
        <v>18193</v>
      </c>
      <c r="KB14">
        <v>18355</v>
      </c>
      <c r="KC14">
        <v>18527</v>
      </c>
      <c r="KD14">
        <v>18728</v>
      </c>
      <c r="KE14">
        <v>18938</v>
      </c>
      <c r="KF14">
        <v>19126</v>
      </c>
      <c r="KG14">
        <v>19293</v>
      </c>
      <c r="KH14">
        <v>19499</v>
      </c>
      <c r="KI14">
        <v>19670</v>
      </c>
      <c r="KJ14">
        <v>19825</v>
      </c>
      <c r="KK14">
        <v>20154</v>
      </c>
      <c r="KL14">
        <v>20451</v>
      </c>
      <c r="KM14">
        <v>20703</v>
      </c>
      <c r="KN14">
        <v>21031</v>
      </c>
      <c r="KO14">
        <v>21223</v>
      </c>
      <c r="KP14">
        <v>21482</v>
      </c>
      <c r="KQ14">
        <v>21769</v>
      </c>
      <c r="KR14">
        <v>22124</v>
      </c>
      <c r="KS14">
        <v>22493</v>
      </c>
      <c r="KT14">
        <v>22892</v>
      </c>
      <c r="KU14">
        <v>23187</v>
      </c>
      <c r="KV14">
        <v>23608</v>
      </c>
      <c r="KW14">
        <v>23884</v>
      </c>
      <c r="KX14">
        <v>24210</v>
      </c>
      <c r="KY14">
        <v>24598</v>
      </c>
      <c r="KZ14">
        <v>24981</v>
      </c>
      <c r="LA14">
        <v>25328</v>
      </c>
      <c r="LB14">
        <v>25589</v>
      </c>
      <c r="LC14">
        <v>25800</v>
      </c>
      <c r="LD14">
        <v>26075</v>
      </c>
      <c r="LE14">
        <v>26279</v>
      </c>
      <c r="LF14">
        <v>26522</v>
      </c>
      <c r="LG14">
        <v>26784</v>
      </c>
      <c r="LH14">
        <v>27065</v>
      </c>
      <c r="LI14">
        <v>27312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J7047"/>
  <sheetViews>
    <sheetView tabSelected="1" topLeftCell="A6907" workbookViewId="0">
      <selection activeCell="A6963" sqref="A6963:E6982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10" max="10" width="47.5703125" bestFit="1" customWidth="1"/>
  </cols>
  <sheetData>
    <row r="1" spans="1:8">
      <c r="B1" s="41" t="s">
        <v>1</v>
      </c>
      <c r="C1" s="41" t="s">
        <v>427</v>
      </c>
      <c r="D1" s="41" t="s">
        <v>428</v>
      </c>
      <c r="E1" s="41" t="s">
        <v>429</v>
      </c>
      <c r="F1" s="40"/>
      <c r="G1" s="40"/>
      <c r="H1" s="40"/>
    </row>
    <row r="2" spans="1:8">
      <c r="A2" s="40">
        <v>43997</v>
      </c>
      <c r="B2" s="22">
        <v>43997</v>
      </c>
      <c r="C2" t="s">
        <v>430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431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432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433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434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435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436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437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438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439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440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441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442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443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444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445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446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447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448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449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450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451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452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453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454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455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443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456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457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430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436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435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458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437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459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460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449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461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462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433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441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439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463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430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431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435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433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440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436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439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464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432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454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465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466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434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446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443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437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456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467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442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445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468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439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435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456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443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430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433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432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460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436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441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440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431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437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469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455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458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470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445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461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438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471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464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472</v>
      </c>
      <c r="D88" s="42">
        <f>VLOOKUP(Pag_Inicio_Corr_mas_casos[[#This Row],[Corregimiento]],Hoja3!$A$2:$D$676,4,0)</f>
        <v>40201</v>
      </c>
      <c r="E88">
        <v>10</v>
      </c>
      <c r="G88" t="s">
        <v>473</v>
      </c>
    </row>
    <row r="89" spans="1:7">
      <c r="A89" s="40">
        <v>44000</v>
      </c>
      <c r="B89" s="22">
        <v>44000</v>
      </c>
      <c r="C89" t="s">
        <v>474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436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446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445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443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431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433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435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456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437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430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439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461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451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442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438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432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440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441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452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454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475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471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476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477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478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449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463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479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439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431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445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432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435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436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430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437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454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438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460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443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456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433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471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442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451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440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436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441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480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449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461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476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446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465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475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463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481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439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430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436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431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435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443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432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463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437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441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482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446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433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456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458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445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461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452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449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477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453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430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435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467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436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443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440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433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431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437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439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446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471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456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457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442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432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447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482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438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434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463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451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449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441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480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466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445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460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475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483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461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444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484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458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476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485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479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454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486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423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487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430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443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434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437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436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431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439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435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433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441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488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459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446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480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485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487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460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476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444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452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471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454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430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431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432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442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434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433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475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451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443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465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446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445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452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448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474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435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478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439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464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444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488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471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456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443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446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435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431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456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430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471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483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454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461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441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438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439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451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475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432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436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434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449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458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440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442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482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437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463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447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433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460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445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459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466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465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477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476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468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489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490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467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470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444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479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480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448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491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492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487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452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485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493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494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423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495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496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497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469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498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499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500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501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450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457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502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443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454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435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438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439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456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431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433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472</v>
      </c>
      <c r="D324" s="42">
        <f>VLOOKUP(Pag_Inicio_Corr_mas_casos[[#This Row],[Corregimiento]],Hoja3!$A$2:$D$676,4,0)</f>
        <v>40201</v>
      </c>
      <c r="E324">
        <v>25</v>
      </c>
      <c r="G324" t="s">
        <v>473</v>
      </c>
    </row>
    <row r="325" spans="1:7">
      <c r="A325" s="40">
        <v>44008</v>
      </c>
      <c r="B325" s="22">
        <v>44008</v>
      </c>
      <c r="C325" t="s">
        <v>461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436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448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446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492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460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437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441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453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432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466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465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442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474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463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445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430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458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434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451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463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454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446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430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435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471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444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482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443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431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437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489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442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439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441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466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447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492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436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449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477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451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432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448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445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460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456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465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476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475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480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438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456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440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503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433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479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461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468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472</v>
      </c>
      <c r="D384" s="42">
        <f>VLOOKUP(Pag_Inicio_Corr_mas_casos[[#This Row],[Corregimiento]],Hoja3!$A$2:$D$676,4,0)</f>
        <v>40201</v>
      </c>
      <c r="E384">
        <v>16</v>
      </c>
      <c r="G384" t="s">
        <v>473</v>
      </c>
    </row>
    <row r="385" spans="1:5">
      <c r="A385" s="40">
        <v>44009</v>
      </c>
      <c r="B385" s="22">
        <v>44009</v>
      </c>
      <c r="C385" s="26" t="s">
        <v>504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505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483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457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502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494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499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501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474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452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506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469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423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459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493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437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454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440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431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443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435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438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439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456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430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489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432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451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449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471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482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504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458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507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460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448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441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442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436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485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461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474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466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445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434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508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456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431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443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438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435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432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436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440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454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456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461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437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439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430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433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451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442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446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445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463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458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474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449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434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507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441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471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444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460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485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493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483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466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506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475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482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430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436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431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489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435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472</v>
      </c>
      <c r="D472" s="42">
        <f>VLOOKUP(Pag_Inicio_Corr_mas_casos[[#This Row],[Corregimiento]],Hoja3!$A$2:$D$676,4,0)</f>
        <v>40201</v>
      </c>
      <c r="E472">
        <v>21</v>
      </c>
      <c r="G472" t="s">
        <v>473</v>
      </c>
    </row>
    <row r="473" spans="1:7">
      <c r="A473" s="40">
        <v>44012</v>
      </c>
      <c r="B473" s="22">
        <v>44012</v>
      </c>
      <c r="C473" t="s">
        <v>509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443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432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442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471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445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444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466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438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437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451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487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440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462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433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446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463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507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439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477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435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454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431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432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446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440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443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434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456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430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465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439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442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438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477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471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476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460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485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461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452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510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433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441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451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445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482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423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437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503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486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492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447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436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466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458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511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475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440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489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432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435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439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443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446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442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438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436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431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444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456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460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430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441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452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448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463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445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466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451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469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461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474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430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440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433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456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432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436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443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438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460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435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442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431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485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445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439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446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472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449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466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441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452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434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461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465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475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430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435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442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440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438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432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485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437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431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449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465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461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460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451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443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444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439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472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445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512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456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501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466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441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459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477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436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448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471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487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439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431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432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456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436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443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452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440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445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435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446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460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485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430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461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437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442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444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438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481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478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448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451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477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465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453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494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469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458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434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471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450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433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441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513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466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475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483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480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509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454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443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435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430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458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440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432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431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441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452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439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442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446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485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438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436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437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456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465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461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474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445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460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447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448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433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423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434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453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444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493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472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514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466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476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451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475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494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487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478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450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463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471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430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443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456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466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439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446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435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460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451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436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489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485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471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440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442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431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437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438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449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459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444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441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477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478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445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482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452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448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493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432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461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480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450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476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434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454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437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443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430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456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438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435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460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446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503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433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432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439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431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441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478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458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442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436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466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485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451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471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456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437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440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439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443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460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451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442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435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431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432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445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448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446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452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436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480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433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476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463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449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501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461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474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514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507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515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509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513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478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438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467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435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430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454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432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456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475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443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446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431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516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440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465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439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434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438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436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460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447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471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441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479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444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466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458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451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494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423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476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517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487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482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450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477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439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443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435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460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471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432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456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446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438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451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430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449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442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436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518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440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447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463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482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461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485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480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445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431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458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448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441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477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437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430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443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456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435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475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485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439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432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446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436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478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494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423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511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465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431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519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452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507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433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509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451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445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447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460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514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461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441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438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466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482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476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468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458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434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453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442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520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436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431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446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443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456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485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432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435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440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433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458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460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439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430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438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444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507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442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465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437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475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466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450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452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477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471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469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445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514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461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451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434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478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423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521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449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468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447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482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463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483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513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506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453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493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503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441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476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435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439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443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460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446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431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437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430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436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442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438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432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458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440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441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452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444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522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456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445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523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477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481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456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446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460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435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443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436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431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471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442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448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463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439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461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475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477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430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445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449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444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452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458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441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476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506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451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469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432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485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483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479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434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438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468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503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447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482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437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435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440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442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445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430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479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447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447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436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431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449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501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461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516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458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509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448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433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441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465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524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423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476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434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446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438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437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439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456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475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485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471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443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493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432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525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440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442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445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430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447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436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431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482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449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444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461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478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450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454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452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507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466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486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441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476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434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446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438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460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439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456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475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526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471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443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469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432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435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430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527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436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504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514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458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452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466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441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434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446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528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439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456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475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463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485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471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443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432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435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440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442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483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445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430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447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436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431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449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444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461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478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454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458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452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507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466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433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441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465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476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434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446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438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460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437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439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456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475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471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453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443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522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432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435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440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442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483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430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479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436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431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529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444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454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458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507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448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466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486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512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441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434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446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438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460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528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437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439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456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443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432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435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530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483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430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436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431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482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461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452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507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441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446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508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438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460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437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439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443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469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440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483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430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436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431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461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478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516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454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458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507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448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441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446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438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460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437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439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472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463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471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531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443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432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435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530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483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430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532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447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436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431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461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533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458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448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515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466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433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520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441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465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423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434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446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438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534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439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456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494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517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471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487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443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432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435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440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430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479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447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513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436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431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444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461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478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458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452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507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448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466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486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441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465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423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434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446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438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460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528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439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456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475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463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485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471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492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443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469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432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435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440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436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431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482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501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461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478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454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458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452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448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466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441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446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438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460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439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535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456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472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477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471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468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443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432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536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435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530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440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442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445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430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479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447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436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431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449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501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444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461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478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458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452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507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448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515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466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433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441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465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423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476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434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446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438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460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437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439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456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475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521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485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471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453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443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432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435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440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442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445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430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479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447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436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431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514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444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461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478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450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458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452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507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466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441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465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423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476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434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446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438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460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506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437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439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451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456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494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475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477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485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443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493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432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435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430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449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461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458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452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512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434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446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437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439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451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456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475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463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477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471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443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432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435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440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537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445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430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479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436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431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482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461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478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516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448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441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465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476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434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446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438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534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460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437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439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456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521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463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485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471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468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443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469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432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435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530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440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442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445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430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447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436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431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461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478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507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448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466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441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465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538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434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446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438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460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437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439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451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456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459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475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443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539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432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435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440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442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430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479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447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436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431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482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444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478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458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507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448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515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441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465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434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446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540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534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460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541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439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456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475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485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471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443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432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435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530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440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442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445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430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447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436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431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449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501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444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461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478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458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452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448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466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441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465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446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438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460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437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439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456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494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463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477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471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443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469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432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435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440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430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447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436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431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449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444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461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533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478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450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452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448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466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441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434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446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508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480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438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460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506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437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439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451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456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542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477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485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468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443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469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432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435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440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430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447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436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431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444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461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458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452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448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441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465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476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434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446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460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437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439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451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456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475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477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543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443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493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432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435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440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503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442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430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436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431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444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461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478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452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476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434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446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438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506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437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439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451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459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544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477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471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468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487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443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432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435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440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430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479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436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431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444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461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478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458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452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441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465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434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446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460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437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439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475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485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487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443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432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499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501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432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448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430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478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443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440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439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436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479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456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460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465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438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534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435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437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442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447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456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475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486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451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493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431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528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477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514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452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446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472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463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536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456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435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430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460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432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436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448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530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522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444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465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439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431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438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443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447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449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434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469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493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472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467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442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445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482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487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503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545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443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431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442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456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432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437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439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451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435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469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479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446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448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493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530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436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440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476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460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541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471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533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456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477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435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430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443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456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432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444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460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448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439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461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479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431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437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440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439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456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443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436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448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461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431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546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485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460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449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441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438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534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434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451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547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465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435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514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450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437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453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436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435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443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434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476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440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439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446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456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465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477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461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438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444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441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431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486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494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475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471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479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447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448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548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432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530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430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463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432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443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430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456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436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434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439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440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438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435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431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460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469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458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446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449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463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448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451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442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483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454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467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445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447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444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465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476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437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461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485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432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443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435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456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430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461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444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460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447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434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467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439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549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437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431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446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440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550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466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445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494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551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487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439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461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467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456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435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443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431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465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460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552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446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458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438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463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432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442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430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447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553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485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440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444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487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458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441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435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436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456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440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442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461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423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430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460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431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486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465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456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477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443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435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465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439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432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431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440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430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466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460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436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446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456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461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437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468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554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443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437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476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439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440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555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530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436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458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438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435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448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438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530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456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443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440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441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439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461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515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435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430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458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446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435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432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456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556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440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439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539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446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438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443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469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431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463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442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430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476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460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475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439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432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446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443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471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487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430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461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434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456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438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515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442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451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469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435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449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444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448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467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556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463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477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476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430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434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443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534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557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432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536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432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430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443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439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460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434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450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456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442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445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444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446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437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505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461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435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441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448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449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475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493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431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466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558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436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487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432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430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439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444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443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475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460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434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450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461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435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436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554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465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458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456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431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459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559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555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483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442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471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446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469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440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445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437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476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534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494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493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481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441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447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560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479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461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438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430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548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432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439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448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443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434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449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446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456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477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448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434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505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456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487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446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452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438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443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461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534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460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435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432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436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441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440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439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451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430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448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432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436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446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437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456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471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447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441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442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438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443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431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434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487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458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444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468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440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460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435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445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506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430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440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436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446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483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556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441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445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432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456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444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431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461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443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534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561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562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448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563</v>
      </c>
      <c r="I2084" t="s">
        <v>564</v>
      </c>
    </row>
    <row r="2085" spans="1:9">
      <c r="A2085" s="90">
        <v>44070</v>
      </c>
      <c r="B2085" s="92">
        <v>44070</v>
      </c>
      <c r="C2085" s="92" t="s">
        <v>438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554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465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437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477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476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528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439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459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435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478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468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487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430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456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435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443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441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461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432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436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431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446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438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444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487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447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439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469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565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460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483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442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467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451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471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475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440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449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448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459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492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566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443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436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456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430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437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446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432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483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460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435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439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461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487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450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567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476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442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438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534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465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444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466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431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479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440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434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505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449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539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554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435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461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458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503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441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551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448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534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443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562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442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440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483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471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431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568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434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443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435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458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430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505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439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432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441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440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483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436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540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534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448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446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456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431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449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461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569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438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450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471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442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476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503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444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528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479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423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460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506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451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482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466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570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551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571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478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454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486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437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475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477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572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499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514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573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443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528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456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430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448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460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458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431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446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478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439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568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434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442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477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493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461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432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430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443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461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456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441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460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449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435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432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483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439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430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436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440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570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450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431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447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451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461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438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471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441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458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534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448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423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446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443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528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434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442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444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477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506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487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476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483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432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435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436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443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528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431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450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446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439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430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434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441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438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447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444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448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440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461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534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471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469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458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451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477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441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448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534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574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573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432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483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430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435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439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434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501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471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450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506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476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456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575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461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447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443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436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573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448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436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443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461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539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432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444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483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502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562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576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566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577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423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435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439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441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456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534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454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578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579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450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430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443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560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476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477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426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448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430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580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566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573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528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450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442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445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461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446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487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581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469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441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435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582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523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517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432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439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435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448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430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456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458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465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450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583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452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436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573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460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446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477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432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476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440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487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469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444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496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584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465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432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566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461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540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437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443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439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458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435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448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450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493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585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487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430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450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432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439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435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447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534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528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443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444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448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434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586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438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430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528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439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435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450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566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444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448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441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461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534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443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456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442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571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579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460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458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432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482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446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483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479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477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451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587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588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430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443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472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573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442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487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579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450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436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448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460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434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492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435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456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446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517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444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571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476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579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437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508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589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441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434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590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471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451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448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458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534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440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439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591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573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592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443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446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447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579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465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517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446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593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432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439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435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577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447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584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443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430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540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483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534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450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460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593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594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435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446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432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439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456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443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440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441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448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562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465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595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499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596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466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593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471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435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566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450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492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443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584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577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431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448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456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446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439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461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476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438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437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430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593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444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443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440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465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475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487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461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449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446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447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423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441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442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434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450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597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448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432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598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510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456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430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432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436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435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434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443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492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463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593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439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444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431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560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441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440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480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483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442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577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447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492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597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431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510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588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440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593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434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432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579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432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443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448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441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599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444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450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463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494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430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456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439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443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439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448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570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592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446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432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534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453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431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449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492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461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442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469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430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566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432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448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487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442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492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465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439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460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436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440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435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456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430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449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483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467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443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446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534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447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438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432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430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443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534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600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439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601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431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461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475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598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448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566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432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579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443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430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446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548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448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434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487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449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432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487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430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456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579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534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461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602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603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448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443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539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487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431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444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432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452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456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461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438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437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465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469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460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436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458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441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448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570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435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442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604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496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601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472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432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464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605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446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434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460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606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450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443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437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432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430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450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435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607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487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603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446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443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439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466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438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524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464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475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434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467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605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448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443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446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432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430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471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439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435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478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469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436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452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438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456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448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440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464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608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471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566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439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443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440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447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430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446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560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456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567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606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609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435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432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430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465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443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529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438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447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449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487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440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446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431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448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586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439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435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442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610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466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585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456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446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441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448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449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487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541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461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435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447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574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439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506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573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571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431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566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597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579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443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611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573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446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486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448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612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465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604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432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435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613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614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612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465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471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447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446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448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434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430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610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439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443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440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471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615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432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435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430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465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453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446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437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567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431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448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579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487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441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469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579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487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607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430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448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616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449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479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465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471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447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431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423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434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617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538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446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456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566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586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435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566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487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460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443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461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432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450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434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449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475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597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446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615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441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469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618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566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430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434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435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449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619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612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487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476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451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471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540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557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597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602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431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566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465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479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604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432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450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430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434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457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440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551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449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435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461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434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432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442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431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479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487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586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581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461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434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452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438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449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443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448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586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456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617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606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432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620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448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538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444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438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440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461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501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482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439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471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446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600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435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466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447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475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434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487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579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450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621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536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435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432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482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439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476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478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459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443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436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461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487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448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477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431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450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607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617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475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442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622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451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566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435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432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443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449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434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465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471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456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439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448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466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446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494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430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466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623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442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431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461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432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450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438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463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477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434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450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432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430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487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566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431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436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441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471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448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487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443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446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442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448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477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435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450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466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439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446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442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456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443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438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617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444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566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460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430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439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463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482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432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487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448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434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430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431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435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450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446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443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440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436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606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432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482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624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448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456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471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487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466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477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438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437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475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566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471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440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431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446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435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586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456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461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566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482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437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487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439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477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430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448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550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434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438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432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430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566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440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441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625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446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432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495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439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444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443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615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626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450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461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434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471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446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586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438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627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481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487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443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441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456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566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449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476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434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588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477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431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491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443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431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481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434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446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477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450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461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466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494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491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430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446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586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446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432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439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477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471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431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434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435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441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430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446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491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432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487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448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471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449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606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443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435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450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451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441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436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477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433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469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456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586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444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443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566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446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487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432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430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442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469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449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628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477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471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450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456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434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437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440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431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433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435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448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443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456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487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435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566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441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446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464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448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434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440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430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461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432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482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465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438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477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439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449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475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629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466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451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566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431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446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456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432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435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438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443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447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483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482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441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535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440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444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437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477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471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430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597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443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431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495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477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456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446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482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630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435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448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471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475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432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483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566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487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476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437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502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571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442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436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440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460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566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471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431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448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446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631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441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446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430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443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432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534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442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465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449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491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439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438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440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482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434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446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447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471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521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477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440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466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443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471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440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449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434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566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447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477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481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443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502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446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443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471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442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444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469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476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441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440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437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477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435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439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431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451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482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632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465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434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460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479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487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432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483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449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461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491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447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452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548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494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459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466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506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438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456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502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446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566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432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430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443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456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434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463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459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468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449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471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450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442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451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482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633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435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435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465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471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447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438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443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502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446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432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430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466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436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456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475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441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431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486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477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451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434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479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442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482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448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439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449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574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461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444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494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476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440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447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434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502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443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464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479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446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441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465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438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475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442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431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451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448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477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476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506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467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430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437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432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491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502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446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471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443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451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440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535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464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482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449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432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430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634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540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448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435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438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437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477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442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436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466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476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467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468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491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443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430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447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446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441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436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437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469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440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434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465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502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432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477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442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494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423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438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479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486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471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475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482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444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431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461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449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451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506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450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456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435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548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460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448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459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435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446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451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443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471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487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434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439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476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448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456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481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449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461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477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566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502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438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541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432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482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465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479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431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432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471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446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443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466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430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478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550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451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465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434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438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448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487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441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437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551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482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450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615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439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444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566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422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461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475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463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491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435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440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442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436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476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456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494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464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432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430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447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444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434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635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482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494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446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460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436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443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449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435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636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479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471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450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475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486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439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437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442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495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637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465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438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447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432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491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443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446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434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465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441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479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430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475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633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442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466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486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431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448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540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437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494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471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440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461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460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449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435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450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463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635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456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482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423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438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566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480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459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469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436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476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434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444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491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447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432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479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437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475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471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431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502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465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443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430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435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494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441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486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487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436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446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440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442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448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469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423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451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482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534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476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472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461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452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460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438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430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432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443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446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440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471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476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434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444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487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435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461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441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437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439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451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449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431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491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447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475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450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479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438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477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483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482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465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502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463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430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435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451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443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446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439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423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441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444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471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448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450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432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459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438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440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447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434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479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477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465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442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487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436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502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456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431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482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540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521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461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432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465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443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430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435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447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439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479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431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482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438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448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444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466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446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471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502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440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434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449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436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441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475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442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456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461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437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494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483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486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451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477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476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469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450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460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491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439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446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434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432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430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440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443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444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491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435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447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487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471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431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438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475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449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477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437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482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451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450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634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448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539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476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481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460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452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423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494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479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442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445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441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465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436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432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439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444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502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443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465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471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461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446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440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475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441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442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434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451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449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438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431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487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430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435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466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447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482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456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452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476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603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483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437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459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479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460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494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615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423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477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450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539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456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432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443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430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446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441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475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439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471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479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466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434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438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444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436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435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447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449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423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460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437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477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465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506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450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431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440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442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483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486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469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480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461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451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468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482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567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502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481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443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449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441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434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452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438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440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430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447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436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435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432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439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431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482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476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446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494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638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460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442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444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475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445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534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437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456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432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479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430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447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446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461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471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443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440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439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482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451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435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477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436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441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442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431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449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434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438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444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486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633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502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450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452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475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437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494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476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448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465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460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639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456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443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446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432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477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430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482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434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439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638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466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442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440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436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456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449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444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431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437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435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438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475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463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476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451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465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467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447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441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460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479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461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634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595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487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448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640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483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452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445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641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453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506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450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642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432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435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449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430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440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451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438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441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443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465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434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461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446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447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436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638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482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469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431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456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479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480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475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439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442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477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450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459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444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494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466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423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468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437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486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643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467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463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476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483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448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460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493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445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478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634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481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432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443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456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430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447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475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638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446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442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439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444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450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434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469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441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476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437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435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451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477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440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436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449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465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431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461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459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466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460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482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634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423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479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448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467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644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438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645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646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506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595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493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432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471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446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451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443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436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447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442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430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439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444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449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466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491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461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448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435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441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469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647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475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437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456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440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438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477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465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476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502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494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431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482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423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486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472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460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479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463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639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434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539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648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483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450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432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430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446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437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443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471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444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482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451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456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449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431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466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477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465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434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438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435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440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436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441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476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439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447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475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442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649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460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481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494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459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480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572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644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486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434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491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449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432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442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475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440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441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476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456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431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443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438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430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436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460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435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447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446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486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477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459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444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439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474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467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479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482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450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461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471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650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572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451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453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502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494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423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446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471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443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440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439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435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647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449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436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431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461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438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466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441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456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477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482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451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499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442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432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434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460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469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487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483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437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450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465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463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494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480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430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651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476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467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510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447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459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652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456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444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478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423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502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475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521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430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432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471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434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446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443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465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449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450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435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466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444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477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451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476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436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447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440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439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456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482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438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448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441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437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634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483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460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475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431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442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463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536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461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494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469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459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572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445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468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467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464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479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481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506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432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430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443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446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471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466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434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447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449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451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475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463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477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435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482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444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651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439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440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479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456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431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476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441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437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438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436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506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442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491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483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450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461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469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459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494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465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460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487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445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480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653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481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474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423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634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600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593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432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447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446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430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471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443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449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451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435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440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439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456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444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434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479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436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475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482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466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438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442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431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450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460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437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494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459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461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453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502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499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441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483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465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476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477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423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469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480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487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463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493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486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566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491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481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634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433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595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603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472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654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458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452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448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506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600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468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445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471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430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432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446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436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443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435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461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441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439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451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434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440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437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466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449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442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456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438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482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463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483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477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476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499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444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475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447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431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493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458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459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467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655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502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534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460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481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469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465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468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643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452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487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450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448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479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445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423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433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480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496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653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485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656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486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430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432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443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456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446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471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476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442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436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441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444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435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451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458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460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466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447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434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449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657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502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461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479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475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494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437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463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431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477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483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482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438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459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450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465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486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440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439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423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448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480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455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467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574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510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534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445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432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430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434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476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471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449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442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447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443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475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479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437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436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441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444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439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460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458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446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482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440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465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431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451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435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469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438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494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466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461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478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600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456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658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483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477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486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445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450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453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459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499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557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448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472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423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566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467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496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446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443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461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451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440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439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432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471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482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430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435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477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436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465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449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447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441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434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438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466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442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476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456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659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475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469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479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480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448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437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491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431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463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540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483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458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452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444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459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499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502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423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445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660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557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467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487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455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486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468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494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430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446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434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432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444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447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449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477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443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471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460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482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466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436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438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441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456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461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435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450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463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442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475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451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439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479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476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483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452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467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600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440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506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486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437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459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636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465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445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478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431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602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423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448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491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455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661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443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439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430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432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449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446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471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435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434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476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440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482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451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438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447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442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461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456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444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465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436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466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441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468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477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448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463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479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458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445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450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437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475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469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483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460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487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431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459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480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478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423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502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494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433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486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467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452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521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495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481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662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496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491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493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443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446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471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451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430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482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449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432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431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466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461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435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477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441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447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436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476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442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434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438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439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483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456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460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440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663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494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463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653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469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467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433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475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459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437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444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493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468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479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487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448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506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502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465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480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445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450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423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603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474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664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507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566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499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665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435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471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432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430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446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434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439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443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444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475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441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465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440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449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451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447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466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477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460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438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436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463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431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437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456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467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461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483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450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476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458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479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482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442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448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486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493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423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478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468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494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487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469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600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603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433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459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506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533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452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636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666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524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514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502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453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480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432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430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446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443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451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434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441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436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444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476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442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458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431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482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466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471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475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438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456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449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439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435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448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461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447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463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437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479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465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477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494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450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483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459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486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468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493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423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445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460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510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440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467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452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506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502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480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653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487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499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574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667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464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449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446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476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443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432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442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467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451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471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456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436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461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479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441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435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430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439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466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438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437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477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478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458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460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459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453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440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448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447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434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463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431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482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452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475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483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486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506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494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493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444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450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502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566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480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603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485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465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469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435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446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430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434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443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449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471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432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447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451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439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444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466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456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448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436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482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494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477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475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487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465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438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431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461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476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442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441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469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460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450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479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463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534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600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480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458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437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440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486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467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478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634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452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423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606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433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468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455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432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430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443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440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446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435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461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475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434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471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668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451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441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439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463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477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436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476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444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465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437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456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447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466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449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483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482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431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450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448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445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494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487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452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433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479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442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480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458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486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469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460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468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459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478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493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423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534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510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540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571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499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467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566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669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550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502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661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471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446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670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443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435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477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434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502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441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482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451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438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430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439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466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440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463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476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449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447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461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442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431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465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436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460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459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437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456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444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475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483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479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450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448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487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469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468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493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480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494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671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445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478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452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486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467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634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669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521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672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485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574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507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673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595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556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474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674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675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499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663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676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661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513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534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453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471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443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430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446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432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435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466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440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438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439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451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436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434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431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461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441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463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449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476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456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482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477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442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677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475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447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487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444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450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465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437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469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448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460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483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603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494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468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641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479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478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467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459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453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566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534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678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423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445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679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433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456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452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510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493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480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474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506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486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595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680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455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471</v>
      </c>
      <c r="D5103" s="165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681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443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435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432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430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439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440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682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683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451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466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475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449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461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487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477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434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482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460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684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442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444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431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685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494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459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476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483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456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465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463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433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479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437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628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502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468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469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448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445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467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506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452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634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686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687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688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672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510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600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689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486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653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493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491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464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478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499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690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453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641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432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443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446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471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430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685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434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691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692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693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525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694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695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696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697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698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699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700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701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702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476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703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469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704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448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437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459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705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686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706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707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708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709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710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711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712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713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714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715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716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717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718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706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719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493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653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720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721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499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722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486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723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724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725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726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727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728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478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729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730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731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732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430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471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619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443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436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432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703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437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435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709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733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713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451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702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441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439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438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434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477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449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711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714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476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734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550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707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482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705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706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478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735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736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737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738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517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483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595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502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739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679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534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603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445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653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458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722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565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471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434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443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446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441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442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460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438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435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740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456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451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741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449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476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477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439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742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465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743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432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739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744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431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447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482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437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502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479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745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648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596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712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710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746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747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748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722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749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705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750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701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751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726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732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752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753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715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725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754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755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713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756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724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757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758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759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760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761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762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763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706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730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764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765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446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766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767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768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769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708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525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692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709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707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703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695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770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771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701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772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773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702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711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774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696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775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698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732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700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694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699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776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706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777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748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746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751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710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724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747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756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713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778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749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705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779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714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780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445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760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781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762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761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731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750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782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783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784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785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755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786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730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763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753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712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787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725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726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788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443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446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439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471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789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525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696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706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702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790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692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771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695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700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772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711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703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694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773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693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774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775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701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707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791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792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722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699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747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770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714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777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715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710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732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705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713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749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445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782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787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746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712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793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794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731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750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795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763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780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796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755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751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760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778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724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797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719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798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799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758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800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791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801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767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790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772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703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696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525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706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773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699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692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697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698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439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775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471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695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693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700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694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776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774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702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749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705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711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777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707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770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714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787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712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789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724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746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747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701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753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710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722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715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751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760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730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750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717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793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754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726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802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718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732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788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713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794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731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725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716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758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762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706</v>
      </c>
      <c r="D5527" s="88">
        <v>40607</v>
      </c>
      <c r="E5527" s="88">
        <v>11</v>
      </c>
      <c r="F5527" s="7" t="s">
        <v>803</v>
      </c>
    </row>
    <row r="5528" spans="1:10">
      <c r="A5528" s="86">
        <v>44190</v>
      </c>
      <c r="B5528" s="87">
        <v>44190</v>
      </c>
      <c r="C5528" s="88" t="s">
        <v>804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791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8"/>
    </row>
    <row r="5530" spans="1:10">
      <c r="A5530" s="90">
        <v>44191</v>
      </c>
      <c r="B5530" s="91">
        <v>44191</v>
      </c>
      <c r="C5530" s="92" t="s">
        <v>790</v>
      </c>
      <c r="D5530" s="93">
        <f>VLOOKUP(Pag_Inicio_Corr_mas_casos[[#This Row],[Corregimiento]],Hoja3!$A$2:$D$676,4,0)</f>
        <v>130101</v>
      </c>
      <c r="E5530" s="92">
        <v>69</v>
      </c>
      <c r="J5530" s="167"/>
    </row>
    <row r="5531" spans="1:10">
      <c r="A5531" s="90">
        <v>44191</v>
      </c>
      <c r="B5531" s="91">
        <v>44191</v>
      </c>
      <c r="C5531" s="92" t="s">
        <v>772</v>
      </c>
      <c r="D5531" s="93">
        <f>VLOOKUP(Pag_Inicio_Corr_mas_casos[[#This Row],[Corregimiento]],Hoja3!$A$2:$D$676,4,0)</f>
        <v>130102</v>
      </c>
      <c r="E5531" s="92">
        <v>58</v>
      </c>
      <c r="J5531" s="167"/>
    </row>
    <row r="5532" spans="1:10">
      <c r="A5532" s="90">
        <v>44191</v>
      </c>
      <c r="B5532" s="91">
        <v>44191</v>
      </c>
      <c r="C5532" s="92" t="s">
        <v>706</v>
      </c>
      <c r="D5532" s="93">
        <f>VLOOKUP(Pag_Inicio_Corr_mas_casos[[#This Row],[Corregimiento]],Hoja3!$A$2:$D$676,4,0)</f>
        <v>80813</v>
      </c>
      <c r="E5532" s="92">
        <v>58</v>
      </c>
      <c r="J5532" s="167"/>
    </row>
    <row r="5533" spans="1:10">
      <c r="A5533" s="90">
        <v>44191</v>
      </c>
      <c r="B5533" s="91">
        <v>44191</v>
      </c>
      <c r="C5533" s="92" t="s">
        <v>696</v>
      </c>
      <c r="D5533" s="93">
        <f>VLOOKUP(Pag_Inicio_Corr_mas_casos[[#This Row],[Corregimiento]],Hoja3!$A$2:$D$676,4,0)</f>
        <v>80823</v>
      </c>
      <c r="E5533" s="92">
        <v>54</v>
      </c>
      <c r="J5533" s="167"/>
    </row>
    <row r="5534" spans="1:10">
      <c r="A5534" s="90">
        <v>44191</v>
      </c>
      <c r="B5534" s="91">
        <v>44191</v>
      </c>
      <c r="C5534" s="92" t="s">
        <v>702</v>
      </c>
      <c r="D5534" s="93">
        <f>VLOOKUP(Pag_Inicio_Corr_mas_casos[[#This Row],[Corregimiento]],Hoja3!$A$2:$D$676,4,0)</f>
        <v>80826</v>
      </c>
      <c r="E5534" s="92">
        <v>46</v>
      </c>
      <c r="J5534" s="167"/>
    </row>
    <row r="5535" spans="1:10">
      <c r="A5535" s="90">
        <v>44191</v>
      </c>
      <c r="B5535" s="91">
        <v>44191</v>
      </c>
      <c r="C5535" s="92" t="s">
        <v>801</v>
      </c>
      <c r="D5535" s="93">
        <f>VLOOKUP(Pag_Inicio_Corr_mas_casos[[#This Row],[Corregimiento]],Hoja3!$A$2:$D$676,4,0)</f>
        <v>80812</v>
      </c>
      <c r="E5535" s="92">
        <v>46</v>
      </c>
      <c r="J5535" s="167"/>
    </row>
    <row r="5536" spans="1:10">
      <c r="A5536" s="90">
        <v>44191</v>
      </c>
      <c r="B5536" s="91">
        <v>44191</v>
      </c>
      <c r="C5536" s="92" t="s">
        <v>767</v>
      </c>
      <c r="D5536" s="93">
        <f>VLOOKUP(Pag_Inicio_Corr_mas_casos[[#This Row],[Corregimiento]],Hoja3!$A$2:$D$676,4,0)</f>
        <v>80819</v>
      </c>
      <c r="E5536" s="92">
        <v>46</v>
      </c>
      <c r="J5536" s="167"/>
    </row>
    <row r="5537" spans="1:10">
      <c r="A5537" s="90">
        <v>44191</v>
      </c>
      <c r="B5537" s="91">
        <v>44191</v>
      </c>
      <c r="C5537" s="92" t="s">
        <v>711</v>
      </c>
      <c r="D5537" s="93">
        <f>VLOOKUP(Pag_Inicio_Corr_mas_casos[[#This Row],[Corregimiento]],Hoja3!$A$2:$D$676,4,0)</f>
        <v>80815</v>
      </c>
      <c r="E5537" s="92">
        <v>38</v>
      </c>
      <c r="J5537" s="167"/>
    </row>
    <row r="5538" spans="1:10">
      <c r="A5538" s="90">
        <v>44191</v>
      </c>
      <c r="B5538" s="91">
        <v>44191</v>
      </c>
      <c r="C5538" s="92" t="s">
        <v>525</v>
      </c>
      <c r="D5538" s="93">
        <f>VLOOKUP(Pag_Inicio_Corr_mas_casos[[#This Row],[Corregimiento]],Hoja3!$A$2:$D$676,4,0)</f>
        <v>80821</v>
      </c>
      <c r="E5538" s="92">
        <v>37</v>
      </c>
      <c r="J5538" s="167"/>
    </row>
    <row r="5539" spans="1:10">
      <c r="A5539" s="90">
        <v>44191</v>
      </c>
      <c r="B5539" s="91">
        <v>44191</v>
      </c>
      <c r="C5539" s="92" t="s">
        <v>774</v>
      </c>
      <c r="D5539" s="93">
        <f>VLOOKUP(Pag_Inicio_Corr_mas_casos[[#This Row],[Corregimiento]],Hoja3!$A$2:$D$676,4,0)</f>
        <v>81001</v>
      </c>
      <c r="E5539" s="92">
        <v>35</v>
      </c>
      <c r="J5539" s="167"/>
    </row>
    <row r="5540" spans="1:10">
      <c r="A5540" s="90">
        <v>44191</v>
      </c>
      <c r="B5540" s="91">
        <v>44191</v>
      </c>
      <c r="C5540" s="92" t="s">
        <v>770</v>
      </c>
      <c r="D5540" s="93">
        <f>VLOOKUP(Pag_Inicio_Corr_mas_casos[[#This Row],[Corregimiento]],Hoja3!$A$2:$D$676,4,0)</f>
        <v>130702</v>
      </c>
      <c r="E5540" s="92">
        <v>35</v>
      </c>
      <c r="J5540" s="167"/>
    </row>
    <row r="5541" spans="1:10">
      <c r="A5541" s="90">
        <v>44191</v>
      </c>
      <c r="B5541" s="91">
        <v>44191</v>
      </c>
      <c r="C5541" s="92" t="s">
        <v>700</v>
      </c>
      <c r="D5541" s="93">
        <f>VLOOKUP(Pag_Inicio_Corr_mas_casos[[#This Row],[Corregimiento]],Hoja3!$A$2:$D$676,4,0)</f>
        <v>81007</v>
      </c>
      <c r="E5541" s="92">
        <v>34</v>
      </c>
      <c r="J5541" s="167"/>
    </row>
    <row r="5542" spans="1:10">
      <c r="A5542" s="90">
        <v>44191</v>
      </c>
      <c r="B5542" s="91">
        <v>44191</v>
      </c>
      <c r="C5542" s="92" t="s">
        <v>793</v>
      </c>
      <c r="D5542" s="93">
        <f>VLOOKUP(Pag_Inicio_Corr_mas_casos[[#This Row],[Corregimiento]],Hoja3!$A$2:$D$676,4,0)</f>
        <v>130108</v>
      </c>
      <c r="E5542" s="92">
        <v>34</v>
      </c>
      <c r="J5542" s="167"/>
    </row>
    <row r="5543" spans="1:10">
      <c r="A5543" s="90">
        <v>44191</v>
      </c>
      <c r="B5543" s="91">
        <v>44191</v>
      </c>
      <c r="C5543" s="92" t="s">
        <v>776</v>
      </c>
      <c r="D5543" s="93">
        <f>VLOOKUP(Pag_Inicio_Corr_mas_casos[[#This Row],[Corregimiento]],Hoja3!$A$2:$D$676,4,0)</f>
        <v>81003</v>
      </c>
      <c r="E5543" s="92">
        <v>34</v>
      </c>
      <c r="J5543" s="167"/>
    </row>
    <row r="5544" spans="1:10">
      <c r="A5544" s="90">
        <v>44191</v>
      </c>
      <c r="B5544" s="91">
        <v>44191</v>
      </c>
      <c r="C5544" s="92" t="s">
        <v>699</v>
      </c>
      <c r="D5544" s="93">
        <f>VLOOKUP(Pag_Inicio_Corr_mas_casos[[#This Row],[Corregimiento]],Hoja3!$A$2:$D$676,4,0)</f>
        <v>130708</v>
      </c>
      <c r="E5544" s="92">
        <v>31</v>
      </c>
      <c r="J5544" s="167"/>
    </row>
    <row r="5545" spans="1:10">
      <c r="A5545" s="90">
        <v>44191</v>
      </c>
      <c r="B5545" s="91">
        <v>44191</v>
      </c>
      <c r="C5545" s="92" t="s">
        <v>695</v>
      </c>
      <c r="D5545" s="93">
        <f>VLOOKUP(Pag_Inicio_Corr_mas_casos[[#This Row],[Corregimiento]],Hoja3!$A$2:$D$676,4,0)</f>
        <v>80806</v>
      </c>
      <c r="E5545" s="92">
        <v>30</v>
      </c>
      <c r="J5545" s="167"/>
    </row>
    <row r="5546" spans="1:10">
      <c r="A5546" s="90">
        <v>44191</v>
      </c>
      <c r="B5546" s="91">
        <v>44191</v>
      </c>
      <c r="C5546" s="92" t="s">
        <v>773</v>
      </c>
      <c r="D5546" s="93">
        <f>VLOOKUP(Pag_Inicio_Corr_mas_casos[[#This Row],[Corregimiento]],Hoja3!$A$2:$D$676,4,0)</f>
        <v>81008</v>
      </c>
      <c r="E5546" s="92">
        <v>30</v>
      </c>
      <c r="J5546" s="167"/>
    </row>
    <row r="5547" spans="1:10">
      <c r="A5547" s="90">
        <v>44191</v>
      </c>
      <c r="B5547" s="91">
        <v>44191</v>
      </c>
      <c r="C5547" s="92" t="s">
        <v>692</v>
      </c>
      <c r="D5547" s="93">
        <f>VLOOKUP(Pag_Inicio_Corr_mas_casos[[#This Row],[Corregimiento]],Hoja3!$A$2:$D$676,4,0)</f>
        <v>80810</v>
      </c>
      <c r="E5547" s="92">
        <v>30</v>
      </c>
      <c r="J5547" s="167"/>
    </row>
    <row r="5548" spans="1:10">
      <c r="A5548" s="90">
        <v>44191</v>
      </c>
      <c r="B5548" s="91">
        <v>44191</v>
      </c>
      <c r="C5548" s="92" t="s">
        <v>694</v>
      </c>
      <c r="D5548" s="93">
        <f>VLOOKUP(Pag_Inicio_Corr_mas_casos[[#This Row],[Corregimiento]],Hoja3!$A$2:$D$676,4,0)</f>
        <v>81009</v>
      </c>
      <c r="E5548" s="92">
        <v>30</v>
      </c>
      <c r="J5548" s="167"/>
    </row>
    <row r="5549" spans="1:10">
      <c r="A5549" s="90">
        <v>44191</v>
      </c>
      <c r="B5549" s="91">
        <v>44191</v>
      </c>
      <c r="C5549" s="92" t="s">
        <v>712</v>
      </c>
      <c r="D5549" s="93">
        <f>VLOOKUP(Pag_Inicio_Corr_mas_casos[[#This Row],[Corregimiento]],Hoja3!$A$2:$D$676,4,0)</f>
        <v>130716</v>
      </c>
      <c r="E5549" s="92">
        <v>29</v>
      </c>
      <c r="J5549" s="167"/>
    </row>
    <row r="5550" spans="1:10">
      <c r="A5550" s="90">
        <v>44191</v>
      </c>
      <c r="B5550" s="91">
        <v>44191</v>
      </c>
      <c r="C5550" s="92" t="s">
        <v>693</v>
      </c>
      <c r="D5550" s="93">
        <f>VLOOKUP(Pag_Inicio_Corr_mas_casos[[#This Row],[Corregimiento]],Hoja3!$A$2:$D$676,4,0)</f>
        <v>130717</v>
      </c>
      <c r="E5550" s="92">
        <v>29</v>
      </c>
      <c r="J5550" s="167"/>
    </row>
    <row r="5551" spans="1:10">
      <c r="A5551" s="90">
        <v>44191</v>
      </c>
      <c r="B5551" s="91">
        <v>44191</v>
      </c>
      <c r="C5551" s="92" t="s">
        <v>703</v>
      </c>
      <c r="D5551" s="93">
        <f>VLOOKUP(Pag_Inicio_Corr_mas_casos[[#This Row],[Corregimiento]],Hoja3!$A$2:$D$676,4,0)</f>
        <v>80811</v>
      </c>
      <c r="E5551" s="92">
        <v>29</v>
      </c>
      <c r="J5551" s="167"/>
    </row>
    <row r="5552" spans="1:10">
      <c r="A5552" s="90">
        <v>44191</v>
      </c>
      <c r="B5552" s="91">
        <v>44191</v>
      </c>
      <c r="C5552" s="92" t="s">
        <v>471</v>
      </c>
      <c r="D5552" s="93">
        <f>VLOOKUP(Pag_Inicio_Corr_mas_casos[[#This Row],[Corregimiento]],Hoja3!$A$2:$D$676,4,0)</f>
        <v>80809</v>
      </c>
      <c r="E5552" s="92">
        <v>29</v>
      </c>
      <c r="J5552" s="167"/>
    </row>
    <row r="5553" spans="1:10">
      <c r="A5553" s="90">
        <v>44191</v>
      </c>
      <c r="B5553" s="91">
        <v>44191</v>
      </c>
      <c r="C5553" s="92" t="s">
        <v>705</v>
      </c>
      <c r="D5553" s="93">
        <f>VLOOKUP(Pag_Inicio_Corr_mas_casos[[#This Row],[Corregimiento]],Hoja3!$A$2:$D$676,4,0)</f>
        <v>130107</v>
      </c>
      <c r="E5553" s="92">
        <v>28</v>
      </c>
      <c r="J5553" s="167"/>
    </row>
    <row r="5554" spans="1:10">
      <c r="A5554" s="90">
        <v>44191</v>
      </c>
      <c r="B5554" s="91">
        <v>44191</v>
      </c>
      <c r="C5554" s="92" t="s">
        <v>781</v>
      </c>
      <c r="D5554" s="93">
        <f>VLOOKUP(Pag_Inicio_Corr_mas_casos[[#This Row],[Corregimiento]],Hoja3!$A$2:$D$676,4,0)</f>
        <v>91101</v>
      </c>
      <c r="E5554" s="92">
        <v>27</v>
      </c>
      <c r="J5554" s="167"/>
    </row>
    <row r="5555" spans="1:10">
      <c r="A5555" s="90">
        <v>44191</v>
      </c>
      <c r="B5555" s="91">
        <v>44191</v>
      </c>
      <c r="C5555" s="92" t="s">
        <v>698</v>
      </c>
      <c r="D5555" s="93">
        <f>VLOOKUP(Pag_Inicio_Corr_mas_casos[[#This Row],[Corregimiento]],Hoja3!$A$2:$D$676,4,0)</f>
        <v>80816</v>
      </c>
      <c r="E5555" s="92">
        <v>26</v>
      </c>
      <c r="J5555" s="167"/>
    </row>
    <row r="5556" spans="1:10">
      <c r="A5556" s="90">
        <v>44191</v>
      </c>
      <c r="B5556" s="91">
        <v>44191</v>
      </c>
      <c r="C5556" s="92" t="s">
        <v>722</v>
      </c>
      <c r="D5556" s="93">
        <f>VLOOKUP(Pag_Inicio_Corr_mas_casos[[#This Row],[Corregimiento]],Hoja3!$A$2:$D$676,4,0)</f>
        <v>30107</v>
      </c>
      <c r="E5556" s="92">
        <v>25</v>
      </c>
      <c r="J5556" s="167"/>
    </row>
    <row r="5557" spans="1:10">
      <c r="A5557" s="90">
        <v>44191</v>
      </c>
      <c r="B5557" s="91">
        <v>44191</v>
      </c>
      <c r="C5557" s="92" t="s">
        <v>719</v>
      </c>
      <c r="D5557" s="93">
        <f>VLOOKUP(Pag_Inicio_Corr_mas_casos[[#This Row],[Corregimiento]],Hoja3!$A$2:$D$676,4,0)</f>
        <v>30113</v>
      </c>
      <c r="E5557" s="92">
        <v>25</v>
      </c>
      <c r="J5557" s="167"/>
    </row>
    <row r="5558" spans="1:10">
      <c r="A5558" s="90">
        <v>44191</v>
      </c>
      <c r="B5558" s="91">
        <v>44191</v>
      </c>
      <c r="C5558" s="92" t="s">
        <v>697</v>
      </c>
      <c r="D5558" s="93">
        <f>VLOOKUP(Pag_Inicio_Corr_mas_casos[[#This Row],[Corregimiento]],Hoja3!$A$2:$D$676,4,0)</f>
        <v>80807</v>
      </c>
      <c r="E5558" s="92">
        <v>24</v>
      </c>
      <c r="J5558" s="167"/>
    </row>
    <row r="5559" spans="1:10">
      <c r="A5559" s="90">
        <v>44191</v>
      </c>
      <c r="B5559" s="91">
        <v>44191</v>
      </c>
      <c r="C5559" s="92" t="s">
        <v>756</v>
      </c>
      <c r="D5559" s="93">
        <f>VLOOKUP(Pag_Inicio_Corr_mas_casos[[#This Row],[Corregimiento]],Hoja3!$A$2:$D$676,4,0)</f>
        <v>40501</v>
      </c>
      <c r="E5559" s="92">
        <v>24</v>
      </c>
      <c r="J5559" s="167"/>
    </row>
    <row r="5560" spans="1:10">
      <c r="A5560" s="90">
        <v>44191</v>
      </c>
      <c r="B5560" s="91">
        <v>44191</v>
      </c>
      <c r="C5560" s="92" t="s">
        <v>787</v>
      </c>
      <c r="D5560" s="93">
        <f>VLOOKUP(Pag_Inicio_Corr_mas_casos[[#This Row],[Corregimiento]],Hoja3!$A$2:$D$676,4,0)</f>
        <v>30104</v>
      </c>
      <c r="E5560" s="92">
        <v>22</v>
      </c>
      <c r="J5560" s="167"/>
    </row>
    <row r="5561" spans="1:10">
      <c r="A5561" s="90">
        <v>44191</v>
      </c>
      <c r="B5561" s="91">
        <v>44191</v>
      </c>
      <c r="C5561" s="92" t="s">
        <v>797</v>
      </c>
      <c r="D5561" s="93">
        <f>VLOOKUP(Pag_Inicio_Corr_mas_casos[[#This Row],[Corregimiento]],Hoja3!$A$2:$D$676,4,0)</f>
        <v>20401</v>
      </c>
      <c r="E5561" s="92">
        <v>22</v>
      </c>
      <c r="J5561" s="167"/>
    </row>
    <row r="5562" spans="1:10">
      <c r="A5562" s="90">
        <v>44191</v>
      </c>
      <c r="B5562" s="91">
        <v>44191</v>
      </c>
      <c r="C5562" s="92" t="s">
        <v>789</v>
      </c>
      <c r="D5562" s="93">
        <f>VLOOKUP(Pag_Inicio_Corr_mas_casos[[#This Row],[Corregimiento]],Hoja3!$A$2:$D$676,4,0)</f>
        <v>80822</v>
      </c>
      <c r="E5562" s="92">
        <v>21</v>
      </c>
      <c r="J5562" s="167"/>
    </row>
    <row r="5563" spans="1:10">
      <c r="A5563" s="90">
        <v>44191</v>
      </c>
      <c r="B5563" s="91">
        <v>44191</v>
      </c>
      <c r="C5563" s="92" t="s">
        <v>714</v>
      </c>
      <c r="D5563" s="93">
        <f>VLOOKUP(Pag_Inicio_Corr_mas_casos[[#This Row],[Corregimiento]],Hoja3!$A$2:$D$676,4,0)</f>
        <v>130701</v>
      </c>
      <c r="E5563" s="92">
        <v>19</v>
      </c>
      <c r="J5563" s="167"/>
    </row>
    <row r="5564" spans="1:10">
      <c r="A5564" s="90">
        <v>44191</v>
      </c>
      <c r="B5564" s="91">
        <v>44191</v>
      </c>
      <c r="C5564" s="92" t="s">
        <v>708</v>
      </c>
      <c r="D5564" s="93">
        <f>VLOOKUP(Pag_Inicio_Corr_mas_casos[[#This Row],[Corregimiento]],Hoja3!$A$2:$D$676,4,0)</f>
        <v>80817</v>
      </c>
      <c r="E5564" s="92">
        <v>19</v>
      </c>
      <c r="J5564" s="167"/>
    </row>
    <row r="5565" spans="1:10">
      <c r="A5565" s="90">
        <v>44191</v>
      </c>
      <c r="B5565" s="91">
        <v>44191</v>
      </c>
      <c r="C5565" s="92" t="s">
        <v>731</v>
      </c>
      <c r="D5565" s="93">
        <f>VLOOKUP(Pag_Inicio_Corr_mas_casos[[#This Row],[Corregimiento]],Hoja3!$A$2:$D$676,4,0)</f>
        <v>60105</v>
      </c>
      <c r="E5565" s="92">
        <v>18</v>
      </c>
      <c r="J5565" s="167"/>
    </row>
    <row r="5566" spans="1:10">
      <c r="A5566" s="90">
        <v>44191</v>
      </c>
      <c r="B5566" s="91">
        <v>44191</v>
      </c>
      <c r="C5566" s="92" t="s">
        <v>802</v>
      </c>
      <c r="D5566" s="93">
        <f>VLOOKUP(Pag_Inicio_Corr_mas_casos[[#This Row],[Corregimiento]],Hoja3!$A$2:$D$676,4,0)</f>
        <v>40601</v>
      </c>
      <c r="E5566" s="92">
        <v>17</v>
      </c>
      <c r="J5566" s="167"/>
    </row>
    <row r="5567" spans="1:10">
      <c r="A5567" s="90">
        <v>44191</v>
      </c>
      <c r="B5567" s="91">
        <v>44191</v>
      </c>
      <c r="C5567" s="92" t="s">
        <v>778</v>
      </c>
      <c r="D5567" s="93">
        <f>VLOOKUP(Pag_Inicio_Corr_mas_casos[[#This Row],[Corregimiento]],Hoja3!$A$2:$D$676,4,0)</f>
        <v>30111</v>
      </c>
      <c r="E5567" s="92">
        <v>17</v>
      </c>
      <c r="J5567" s="167"/>
    </row>
    <row r="5568" spans="1:10">
      <c r="A5568" s="90">
        <v>44191</v>
      </c>
      <c r="B5568" s="91">
        <v>44191</v>
      </c>
      <c r="C5568" s="92" t="s">
        <v>715</v>
      </c>
      <c r="D5568" s="93">
        <f>VLOOKUP(Pag_Inicio_Corr_mas_casos[[#This Row],[Corregimiento]],Hoja3!$A$2:$D$676,4,0)</f>
        <v>80804</v>
      </c>
      <c r="E5568" s="92">
        <v>16</v>
      </c>
      <c r="J5568" s="167"/>
    </row>
    <row r="5569" spans="1:10">
      <c r="A5569" s="90">
        <v>44191</v>
      </c>
      <c r="B5569" s="91">
        <v>44191</v>
      </c>
      <c r="C5569" s="92" t="s">
        <v>707</v>
      </c>
      <c r="D5569" s="93">
        <f>VLOOKUP(Pag_Inicio_Corr_mas_casos[[#This Row],[Corregimiento]],Hoja3!$A$2:$D$676,4,0)</f>
        <v>80820</v>
      </c>
      <c r="E5569" s="92">
        <v>16</v>
      </c>
      <c r="J5569" s="167"/>
    </row>
    <row r="5570" spans="1:10">
      <c r="A5570" s="90">
        <v>44191</v>
      </c>
      <c r="B5570" s="91">
        <v>44191</v>
      </c>
      <c r="C5570" s="92" t="s">
        <v>701</v>
      </c>
      <c r="D5570" s="93">
        <f>VLOOKUP(Pag_Inicio_Corr_mas_casos[[#This Row],[Corregimiento]],Hoja3!$A$2:$D$676,4,0)</f>
        <v>80814</v>
      </c>
      <c r="E5570" s="92">
        <v>15</v>
      </c>
      <c r="J5570" s="167"/>
    </row>
    <row r="5571" spans="1:10">
      <c r="A5571" s="90">
        <v>44191</v>
      </c>
      <c r="B5571" s="91">
        <v>44191</v>
      </c>
      <c r="C5571" s="92" t="s">
        <v>747</v>
      </c>
      <c r="D5571" s="93">
        <f>VLOOKUP(Pag_Inicio_Corr_mas_casos[[#This Row],[Corregimiento]],Hoja3!$A$2:$D$676,4,0)</f>
        <v>80808</v>
      </c>
      <c r="E5571" s="92">
        <v>15</v>
      </c>
      <c r="J5571" s="167"/>
    </row>
    <row r="5572" spans="1:10">
      <c r="A5572" s="90">
        <v>44191</v>
      </c>
      <c r="B5572" s="91">
        <v>44191</v>
      </c>
      <c r="C5572" s="92" t="s">
        <v>750</v>
      </c>
      <c r="D5572" s="93">
        <f>VLOOKUP(Pag_Inicio_Corr_mas_casos[[#This Row],[Corregimiento]],Hoja3!$A$2:$D$676,4,0)</f>
        <v>81005</v>
      </c>
      <c r="E5572" s="92">
        <v>15</v>
      </c>
      <c r="J5572" s="167"/>
    </row>
    <row r="5573" spans="1:10">
      <c r="A5573" s="90">
        <v>44191</v>
      </c>
      <c r="B5573" s="91">
        <v>44191</v>
      </c>
      <c r="C5573" s="92" t="s">
        <v>775</v>
      </c>
      <c r="D5573" s="93">
        <f>VLOOKUP(Pag_Inicio_Corr_mas_casos[[#This Row],[Corregimiento]],Hoja3!$A$2:$D$676,4,0)</f>
        <v>81002</v>
      </c>
      <c r="E5573" s="92">
        <v>14</v>
      </c>
      <c r="J5573" s="167"/>
    </row>
    <row r="5574" spans="1:10">
      <c r="A5574" s="90">
        <v>44191</v>
      </c>
      <c r="B5574" s="91">
        <v>44191</v>
      </c>
      <c r="C5574" s="92" t="s">
        <v>805</v>
      </c>
      <c r="D5574" s="93">
        <f>VLOOKUP(Pag_Inicio_Corr_mas_casos[[#This Row],[Corregimiento]],Hoja3!$A$2:$D$676,4,0)</f>
        <v>80501</v>
      </c>
      <c r="E5574" s="92">
        <v>14</v>
      </c>
      <c r="J5574" s="167"/>
    </row>
    <row r="5575" spans="1:10">
      <c r="A5575" s="90">
        <v>44191</v>
      </c>
      <c r="B5575" s="91">
        <v>44191</v>
      </c>
      <c r="C5575" s="92" t="s">
        <v>806</v>
      </c>
      <c r="D5575" s="93">
        <f>VLOOKUP(Pag_Inicio_Corr_mas_casos[[#This Row],[Corregimiento]],Hoja3!$A$2:$D$676,4,0)</f>
        <v>20105</v>
      </c>
      <c r="E5575" s="92">
        <v>13</v>
      </c>
      <c r="J5575" s="167"/>
    </row>
    <row r="5576" spans="1:10">
      <c r="A5576" s="90">
        <v>44191</v>
      </c>
      <c r="B5576" s="91">
        <v>44191</v>
      </c>
      <c r="C5576" s="92" t="s">
        <v>783</v>
      </c>
      <c r="D5576" s="93">
        <f>VLOOKUP(Pag_Inicio_Corr_mas_casos[[#This Row],[Corregimiento]],Hoja3!$A$2:$D$676,4,0)</f>
        <v>20103</v>
      </c>
      <c r="E5576" s="92">
        <v>13</v>
      </c>
      <c r="J5576" s="167"/>
    </row>
    <row r="5577" spans="1:10">
      <c r="A5577" s="90">
        <v>44191</v>
      </c>
      <c r="B5577" s="91">
        <v>44191</v>
      </c>
      <c r="C5577" s="92" t="s">
        <v>724</v>
      </c>
      <c r="D5577" s="93">
        <f>VLOOKUP(Pag_Inicio_Corr_mas_casos[[#This Row],[Corregimiento]],Hoja3!$A$2:$D$676,4,0)</f>
        <v>130709</v>
      </c>
      <c r="E5577" s="92">
        <v>13</v>
      </c>
      <c r="J5577" s="167"/>
    </row>
    <row r="5578" spans="1:10">
      <c r="A5578" s="90">
        <v>44191</v>
      </c>
      <c r="B5578" s="91">
        <v>44191</v>
      </c>
      <c r="C5578" s="92" t="s">
        <v>716</v>
      </c>
      <c r="D5578" s="93">
        <f>VLOOKUP(Pag_Inicio_Corr_mas_casos[[#This Row],[Corregimiento]],Hoja3!$A$2:$D$676,4,0)</f>
        <v>20601</v>
      </c>
      <c r="E5578" s="92">
        <v>13</v>
      </c>
      <c r="J5578" s="167"/>
    </row>
    <row r="5579" spans="1:10">
      <c r="A5579" s="90">
        <v>44191</v>
      </c>
      <c r="B5579" s="91">
        <v>44191</v>
      </c>
      <c r="C5579" s="92" t="s">
        <v>807</v>
      </c>
      <c r="D5579" s="93">
        <f>VLOOKUP(Pag_Inicio_Corr_mas_casos[[#This Row],[Corregimiento]],Hoja3!$A$2:$D$676,4,0)</f>
        <v>40201</v>
      </c>
      <c r="E5579" s="92">
        <v>13</v>
      </c>
      <c r="J5579" s="167"/>
    </row>
    <row r="5580" spans="1:10">
      <c r="A5580" s="90">
        <v>44191</v>
      </c>
      <c r="B5580" s="91">
        <v>44191</v>
      </c>
      <c r="C5580" s="92" t="s">
        <v>808</v>
      </c>
      <c r="D5580" s="93">
        <f>VLOOKUP(Pag_Inicio_Corr_mas_casos[[#This Row],[Corregimiento]],Hoja3!$A$2:$D$676,4,0)</f>
        <v>130301</v>
      </c>
      <c r="E5580" s="92">
        <v>12</v>
      </c>
      <c r="J5580" s="167"/>
    </row>
    <row r="5581" spans="1:10">
      <c r="A5581" s="90">
        <v>44191</v>
      </c>
      <c r="B5581" s="91">
        <v>44191</v>
      </c>
      <c r="C5581" s="92" t="s">
        <v>725</v>
      </c>
      <c r="D5581" s="93">
        <f>VLOOKUP(Pag_Inicio_Corr_mas_casos[[#This Row],[Corregimiento]],Hoja3!$A$2:$D$676,4,0)</f>
        <v>40606</v>
      </c>
      <c r="E5581" s="92">
        <v>12</v>
      </c>
      <c r="J5581" s="167"/>
    </row>
    <row r="5582" spans="1:10">
      <c r="A5582" s="90">
        <v>44191</v>
      </c>
      <c r="B5582" s="91">
        <v>44191</v>
      </c>
      <c r="C5582" s="92" t="s">
        <v>706</v>
      </c>
      <c r="D5582" s="92">
        <v>40607</v>
      </c>
      <c r="E5582" s="92">
        <v>12</v>
      </c>
      <c r="F5582" s="7" t="s">
        <v>803</v>
      </c>
      <c r="J5582" s="167"/>
    </row>
    <row r="5583" spans="1:10">
      <c r="A5583" s="90">
        <v>44191</v>
      </c>
      <c r="B5583" s="91">
        <v>44191</v>
      </c>
      <c r="C5583" s="92" t="s">
        <v>746</v>
      </c>
      <c r="D5583" s="93">
        <f>VLOOKUP(Pag_Inicio_Corr_mas_casos[[#This Row],[Corregimiento]],Hoja3!$A$2:$D$676,4,0)</f>
        <v>130706</v>
      </c>
      <c r="E5583" s="92">
        <v>11</v>
      </c>
      <c r="J5583" s="167"/>
    </row>
    <row r="5584" spans="1:10">
      <c r="A5584" s="102">
        <v>44192</v>
      </c>
      <c r="B5584" s="103">
        <v>44192</v>
      </c>
      <c r="C5584" s="104" t="s">
        <v>471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7"/>
    </row>
    <row r="5585" spans="1:10">
      <c r="A5585" s="102">
        <v>44192</v>
      </c>
      <c r="B5585" s="103">
        <v>44192</v>
      </c>
      <c r="C5585" s="104" t="s">
        <v>801</v>
      </c>
      <c r="D5585" s="105">
        <f>VLOOKUP(Pag_Inicio_Corr_mas_casos[[#This Row],[Corregimiento]],Hoja3!$A$2:$D$676,4,0)</f>
        <v>80812</v>
      </c>
      <c r="E5585" s="104">
        <v>82</v>
      </c>
      <c r="J5585" s="167"/>
    </row>
    <row r="5586" spans="1:10">
      <c r="A5586" s="102">
        <v>44192</v>
      </c>
      <c r="B5586" s="103">
        <v>44192</v>
      </c>
      <c r="C5586" s="104" t="s">
        <v>767</v>
      </c>
      <c r="D5586" s="105">
        <f>VLOOKUP(Pag_Inicio_Corr_mas_casos[[#This Row],[Corregimiento]],Hoja3!$A$2:$D$676,4,0)</f>
        <v>80819</v>
      </c>
      <c r="E5586" s="104">
        <v>75</v>
      </c>
      <c r="J5586" s="167"/>
    </row>
    <row r="5587" spans="1:10">
      <c r="A5587" s="102">
        <v>44192</v>
      </c>
      <c r="B5587" s="103">
        <v>44192</v>
      </c>
      <c r="C5587" s="104" t="s">
        <v>695</v>
      </c>
      <c r="D5587" s="105">
        <f>VLOOKUP(Pag_Inicio_Corr_mas_casos[[#This Row],[Corregimiento]],Hoja3!$A$2:$D$676,4,0)</f>
        <v>80806</v>
      </c>
      <c r="E5587" s="104">
        <v>65</v>
      </c>
      <c r="J5587" s="167"/>
    </row>
    <row r="5588" spans="1:10">
      <c r="A5588" s="102">
        <v>44192</v>
      </c>
      <c r="B5588" s="103">
        <v>44192</v>
      </c>
      <c r="C5588" s="104" t="s">
        <v>809</v>
      </c>
      <c r="D5588" s="105">
        <f>VLOOKUP(Pag_Inicio_Corr_mas_casos[[#This Row],[Corregimiento]],Hoja3!$A$2:$D$676,4,0)</f>
        <v>130102</v>
      </c>
      <c r="E5588" s="104">
        <v>63</v>
      </c>
      <c r="J5588" s="167"/>
    </row>
    <row r="5589" spans="1:10">
      <c r="A5589" s="102">
        <v>44192</v>
      </c>
      <c r="B5589" s="103">
        <v>44192</v>
      </c>
      <c r="C5589" s="104" t="s">
        <v>698</v>
      </c>
      <c r="D5589" s="105">
        <f>VLOOKUP(Pag_Inicio_Corr_mas_casos[[#This Row],[Corregimiento]],Hoja3!$A$2:$D$676,4,0)</f>
        <v>80816</v>
      </c>
      <c r="E5589" s="104">
        <v>60</v>
      </c>
      <c r="J5589" s="167"/>
    </row>
    <row r="5590" spans="1:10">
      <c r="A5590" s="102">
        <v>44192</v>
      </c>
      <c r="B5590" s="103">
        <v>44192</v>
      </c>
      <c r="C5590" s="104" t="s">
        <v>707</v>
      </c>
      <c r="D5590" s="105">
        <f>VLOOKUP(Pag_Inicio_Corr_mas_casos[[#This Row],[Corregimiento]],Hoja3!$A$2:$D$676,4,0)</f>
        <v>80820</v>
      </c>
      <c r="E5590" s="104">
        <v>59</v>
      </c>
      <c r="J5590" s="167"/>
    </row>
    <row r="5591" spans="1:10">
      <c r="A5591" s="102">
        <v>44192</v>
      </c>
      <c r="B5591" s="103">
        <v>44192</v>
      </c>
      <c r="C5591" s="104" t="s">
        <v>696</v>
      </c>
      <c r="D5591" s="105">
        <f>VLOOKUP(Pag_Inicio_Corr_mas_casos[[#This Row],[Corregimiento]],Hoja3!$A$2:$D$676,4,0)</f>
        <v>80823</v>
      </c>
      <c r="E5591" s="104">
        <v>55</v>
      </c>
      <c r="J5591" s="167"/>
    </row>
    <row r="5592" spans="1:10">
      <c r="A5592" s="102">
        <v>44192</v>
      </c>
      <c r="B5592" s="103">
        <v>44192</v>
      </c>
      <c r="C5592" s="104" t="s">
        <v>791</v>
      </c>
      <c r="D5592" s="105">
        <f>VLOOKUP(Pag_Inicio_Corr_mas_casos[[#This Row],[Corregimiento]],Hoja3!$A$2:$D$676,4,0)</f>
        <v>130106</v>
      </c>
      <c r="E5592" s="104">
        <v>55</v>
      </c>
      <c r="J5592" s="167"/>
    </row>
    <row r="5593" spans="1:10">
      <c r="A5593" s="102">
        <v>44192</v>
      </c>
      <c r="B5593" s="103">
        <v>44192</v>
      </c>
      <c r="C5593" s="104" t="s">
        <v>711</v>
      </c>
      <c r="D5593" s="105">
        <f>VLOOKUP(Pag_Inicio_Corr_mas_casos[[#This Row],[Corregimiento]],Hoja3!$A$2:$D$676,4,0)</f>
        <v>80815</v>
      </c>
      <c r="E5593" s="104">
        <v>53</v>
      </c>
      <c r="J5593" s="167"/>
    </row>
    <row r="5594" spans="1:10">
      <c r="A5594" s="102">
        <v>44192</v>
      </c>
      <c r="B5594" s="103">
        <v>44192</v>
      </c>
      <c r="C5594" s="104" t="s">
        <v>776</v>
      </c>
      <c r="D5594" s="105">
        <f>VLOOKUP(Pag_Inicio_Corr_mas_casos[[#This Row],[Corregimiento]],Hoja3!$A$2:$D$676,4,0)</f>
        <v>81003</v>
      </c>
      <c r="E5594" s="104">
        <v>51</v>
      </c>
      <c r="J5594" s="167"/>
    </row>
    <row r="5595" spans="1:10">
      <c r="A5595" s="102">
        <v>44192</v>
      </c>
      <c r="B5595" s="103">
        <v>44192</v>
      </c>
      <c r="C5595" s="104" t="s">
        <v>700</v>
      </c>
      <c r="D5595" s="105">
        <f>VLOOKUP(Pag_Inicio_Corr_mas_casos[[#This Row],[Corregimiento]],Hoja3!$A$2:$D$676,4,0)</f>
        <v>81007</v>
      </c>
      <c r="E5595" s="104">
        <v>50</v>
      </c>
      <c r="J5595" s="167"/>
    </row>
    <row r="5596" spans="1:10">
      <c r="A5596" s="102">
        <v>44192</v>
      </c>
      <c r="B5596" s="103">
        <v>44192</v>
      </c>
      <c r="C5596" s="104" t="s">
        <v>774</v>
      </c>
      <c r="D5596" s="105">
        <f>VLOOKUP(Pag_Inicio_Corr_mas_casos[[#This Row],[Corregimiento]],Hoja3!$A$2:$D$676,4,0)</f>
        <v>81001</v>
      </c>
      <c r="E5596" s="104">
        <v>49</v>
      </c>
      <c r="J5596" s="167"/>
    </row>
    <row r="5597" spans="1:10">
      <c r="A5597" s="102">
        <v>44192</v>
      </c>
      <c r="B5597" s="103">
        <v>44192</v>
      </c>
      <c r="C5597" s="104" t="s">
        <v>773</v>
      </c>
      <c r="D5597" s="105">
        <f>VLOOKUP(Pag_Inicio_Corr_mas_casos[[#This Row],[Corregimiento]],Hoja3!$A$2:$D$676,4,0)</f>
        <v>81008</v>
      </c>
      <c r="E5597" s="104">
        <v>49</v>
      </c>
      <c r="J5597" s="167"/>
    </row>
    <row r="5598" spans="1:10">
      <c r="A5598" s="102">
        <v>44192</v>
      </c>
      <c r="B5598" s="103">
        <v>44192</v>
      </c>
      <c r="C5598" s="104" t="s">
        <v>697</v>
      </c>
      <c r="D5598" s="105">
        <f>VLOOKUP(Pag_Inicio_Corr_mas_casos[[#This Row],[Corregimiento]],Hoja3!$A$2:$D$676,4,0)</f>
        <v>80807</v>
      </c>
      <c r="E5598" s="104">
        <v>46</v>
      </c>
      <c r="J5598" s="167"/>
    </row>
    <row r="5599" spans="1:10">
      <c r="A5599" s="102">
        <v>44192</v>
      </c>
      <c r="B5599" s="103">
        <v>44192</v>
      </c>
      <c r="C5599" s="104" t="s">
        <v>775</v>
      </c>
      <c r="D5599" s="105">
        <f>VLOOKUP(Pag_Inicio_Corr_mas_casos[[#This Row],[Corregimiento]],Hoja3!$A$2:$D$676,4,0)</f>
        <v>81002</v>
      </c>
      <c r="E5599" s="104">
        <v>45</v>
      </c>
      <c r="J5599" s="167"/>
    </row>
    <row r="5600" spans="1:10">
      <c r="A5600" s="102">
        <v>44192</v>
      </c>
      <c r="B5600" s="103">
        <v>44192</v>
      </c>
      <c r="C5600" s="104" t="s">
        <v>694</v>
      </c>
      <c r="D5600" s="105">
        <f>VLOOKUP(Pag_Inicio_Corr_mas_casos[[#This Row],[Corregimiento]],Hoja3!$A$2:$D$676,4,0)</f>
        <v>81009</v>
      </c>
      <c r="E5600" s="104">
        <v>45</v>
      </c>
      <c r="J5600" s="167"/>
    </row>
    <row r="5601" spans="1:10">
      <c r="A5601" s="102">
        <v>44192</v>
      </c>
      <c r="B5601" s="103">
        <v>44192</v>
      </c>
      <c r="C5601" s="104" t="s">
        <v>525</v>
      </c>
      <c r="D5601" s="105">
        <f>VLOOKUP(Pag_Inicio_Corr_mas_casos[[#This Row],[Corregimiento]],Hoja3!$A$2:$D$676,4,0)</f>
        <v>80821</v>
      </c>
      <c r="E5601" s="104">
        <v>44</v>
      </c>
      <c r="J5601" s="167"/>
    </row>
    <row r="5602" spans="1:10">
      <c r="A5602" s="102">
        <v>44192</v>
      </c>
      <c r="B5602" s="103">
        <v>44192</v>
      </c>
      <c r="C5602" s="104" t="s">
        <v>705</v>
      </c>
      <c r="D5602" s="105">
        <f>VLOOKUP(Pag_Inicio_Corr_mas_casos[[#This Row],[Corregimiento]],Hoja3!$A$2:$D$676,4,0)</f>
        <v>130107</v>
      </c>
      <c r="E5602" s="104">
        <v>44</v>
      </c>
      <c r="J5602" s="167"/>
    </row>
    <row r="5603" spans="1:10">
      <c r="A5603" s="102">
        <v>44192</v>
      </c>
      <c r="B5603" s="103">
        <v>44192</v>
      </c>
      <c r="C5603" s="104" t="s">
        <v>702</v>
      </c>
      <c r="D5603" s="105">
        <f>VLOOKUP(Pag_Inicio_Corr_mas_casos[[#This Row],[Corregimiento]],Hoja3!$A$2:$D$676,4,0)</f>
        <v>80826</v>
      </c>
      <c r="E5603" s="104">
        <v>43</v>
      </c>
      <c r="J5603" s="167"/>
    </row>
    <row r="5604" spans="1:10">
      <c r="A5604" s="102">
        <v>44192</v>
      </c>
      <c r="B5604" s="103">
        <v>44192</v>
      </c>
      <c r="C5604" s="104" t="s">
        <v>708</v>
      </c>
      <c r="D5604" s="105">
        <f>VLOOKUP(Pag_Inicio_Corr_mas_casos[[#This Row],[Corregimiento]],Hoja3!$A$2:$D$676,4,0)</f>
        <v>80817</v>
      </c>
      <c r="E5604" s="104">
        <v>42</v>
      </c>
      <c r="J5604" s="167"/>
    </row>
    <row r="5605" spans="1:10">
      <c r="A5605" s="102">
        <v>44192</v>
      </c>
      <c r="B5605" s="103">
        <v>44192</v>
      </c>
      <c r="C5605" s="104" t="s">
        <v>790</v>
      </c>
      <c r="D5605" s="105">
        <f>VLOOKUP(Pag_Inicio_Corr_mas_casos[[#This Row],[Corregimiento]],Hoja3!$A$2:$D$676,4,0)</f>
        <v>130101</v>
      </c>
      <c r="E5605" s="104">
        <v>41</v>
      </c>
      <c r="J5605" s="167"/>
    </row>
    <row r="5606" spans="1:10">
      <c r="A5606" s="102">
        <v>44192</v>
      </c>
      <c r="B5606" s="103">
        <v>44192</v>
      </c>
      <c r="C5606" s="104" t="s">
        <v>789</v>
      </c>
      <c r="D5606" s="105">
        <f>VLOOKUP(Pag_Inicio_Corr_mas_casos[[#This Row],[Corregimiento]],Hoja3!$A$2:$D$676,4,0)</f>
        <v>80822</v>
      </c>
      <c r="E5606" s="104">
        <v>38</v>
      </c>
      <c r="J5606" s="167"/>
    </row>
    <row r="5607" spans="1:10">
      <c r="A5607" s="102">
        <v>44192</v>
      </c>
      <c r="B5607" s="103">
        <v>44192</v>
      </c>
      <c r="C5607" s="104" t="s">
        <v>701</v>
      </c>
      <c r="D5607" s="105">
        <f>VLOOKUP(Pag_Inicio_Corr_mas_casos[[#This Row],[Corregimiento]],Hoja3!$A$2:$D$676,4,0)</f>
        <v>80814</v>
      </c>
      <c r="E5607" s="104">
        <v>37</v>
      </c>
      <c r="J5607" s="167"/>
    </row>
    <row r="5608" spans="1:10">
      <c r="A5608" s="102">
        <v>44192</v>
      </c>
      <c r="B5608" s="103">
        <v>44192</v>
      </c>
      <c r="C5608" s="104" t="s">
        <v>692</v>
      </c>
      <c r="D5608" s="105">
        <f>VLOOKUP(Pag_Inicio_Corr_mas_casos[[#This Row],[Corregimiento]],Hoja3!$A$2:$D$676,4,0)</f>
        <v>80810</v>
      </c>
      <c r="E5608" s="104">
        <v>37</v>
      </c>
      <c r="J5608" s="167"/>
    </row>
    <row r="5609" spans="1:10">
      <c r="A5609" s="102">
        <v>44192</v>
      </c>
      <c r="B5609" s="103">
        <v>44192</v>
      </c>
      <c r="C5609" s="104" t="s">
        <v>706</v>
      </c>
      <c r="D5609" s="105">
        <f>VLOOKUP(Pag_Inicio_Corr_mas_casos[[#This Row],[Corregimiento]],Hoja3!$A$2:$D$676,4,0)</f>
        <v>80813</v>
      </c>
      <c r="E5609" s="104">
        <v>34</v>
      </c>
      <c r="J5609" s="167"/>
    </row>
    <row r="5610" spans="1:10">
      <c r="A5610" s="102">
        <v>44192</v>
      </c>
      <c r="B5610" s="103">
        <v>44192</v>
      </c>
      <c r="C5610" s="104" t="s">
        <v>716</v>
      </c>
      <c r="D5610" s="105">
        <f>VLOOKUP(Pag_Inicio_Corr_mas_casos[[#This Row],[Corregimiento]],Hoja3!$A$2:$D$676,4,0)</f>
        <v>20601</v>
      </c>
      <c r="E5610" s="104">
        <v>33</v>
      </c>
      <c r="J5610" s="167"/>
    </row>
    <row r="5611" spans="1:10">
      <c r="A5611" s="102">
        <v>44192</v>
      </c>
      <c r="B5611" s="103">
        <v>44192</v>
      </c>
      <c r="C5611" s="104" t="s">
        <v>770</v>
      </c>
      <c r="D5611" s="105">
        <f>VLOOKUP(Pag_Inicio_Corr_mas_casos[[#This Row],[Corregimiento]],Hoja3!$A$2:$D$676,4,0)</f>
        <v>130702</v>
      </c>
      <c r="E5611" s="104">
        <v>32</v>
      </c>
      <c r="J5611" s="167"/>
    </row>
    <row r="5612" spans="1:10">
      <c r="A5612" s="102">
        <v>44192</v>
      </c>
      <c r="B5612" s="103">
        <v>44192</v>
      </c>
      <c r="C5612" s="104" t="s">
        <v>747</v>
      </c>
      <c r="D5612" s="105">
        <f>VLOOKUP(Pag_Inicio_Corr_mas_casos[[#This Row],[Corregimiento]],Hoja3!$A$2:$D$676,4,0)</f>
        <v>80808</v>
      </c>
      <c r="E5612" s="104">
        <v>31</v>
      </c>
      <c r="J5612" s="167"/>
    </row>
    <row r="5613" spans="1:10">
      <c r="A5613" s="102">
        <v>44192</v>
      </c>
      <c r="B5613" s="103">
        <v>44192</v>
      </c>
      <c r="C5613" s="104" t="s">
        <v>728</v>
      </c>
      <c r="D5613" s="105">
        <f>VLOOKUP(Pag_Inicio_Corr_mas_casos[[#This Row],[Corregimiento]],Hoja3!$A$2:$D$676,4,0)</f>
        <v>20606</v>
      </c>
      <c r="E5613" s="104">
        <v>29</v>
      </c>
      <c r="J5613" s="167"/>
    </row>
    <row r="5614" spans="1:10">
      <c r="A5614" s="102">
        <v>44192</v>
      </c>
      <c r="B5614" s="103">
        <v>44192</v>
      </c>
      <c r="C5614" s="104" t="s">
        <v>793</v>
      </c>
      <c r="D5614" s="105">
        <f>VLOOKUP(Pag_Inicio_Corr_mas_casos[[#This Row],[Corregimiento]],Hoja3!$A$2:$D$676,4,0)</f>
        <v>130108</v>
      </c>
      <c r="E5614" s="104">
        <v>28</v>
      </c>
      <c r="J5614" s="167"/>
    </row>
    <row r="5615" spans="1:10">
      <c r="A5615" s="102">
        <v>44192</v>
      </c>
      <c r="B5615" s="103">
        <v>44192</v>
      </c>
      <c r="C5615" s="104" t="s">
        <v>699</v>
      </c>
      <c r="D5615" s="105">
        <f>VLOOKUP(Pag_Inicio_Corr_mas_casos[[#This Row],[Corregimiento]],Hoja3!$A$2:$D$676,4,0)</f>
        <v>130708</v>
      </c>
      <c r="E5615" s="104">
        <v>28</v>
      </c>
      <c r="J5615" s="167"/>
    </row>
    <row r="5616" spans="1:10">
      <c r="A5616" s="102">
        <v>44192</v>
      </c>
      <c r="B5616" s="103">
        <v>44192</v>
      </c>
      <c r="C5616" s="104" t="s">
        <v>713</v>
      </c>
      <c r="D5616" s="105">
        <f>VLOOKUP(Pag_Inicio_Corr_mas_casos[[#This Row],[Corregimiento]],Hoja3!$A$2:$D$676,4,0)</f>
        <v>50208</v>
      </c>
      <c r="E5616" s="104">
        <v>28</v>
      </c>
      <c r="J5616" s="167"/>
    </row>
    <row r="5617" spans="1:10">
      <c r="A5617" s="102">
        <v>44192</v>
      </c>
      <c r="B5617" s="103">
        <v>44192</v>
      </c>
      <c r="C5617" s="104" t="s">
        <v>784</v>
      </c>
      <c r="D5617" s="105">
        <f>VLOOKUP(Pag_Inicio_Corr_mas_casos[[#This Row],[Corregimiento]],Hoja3!$A$2:$D$676,4,0)</f>
        <v>20609</v>
      </c>
      <c r="E5617" s="104">
        <v>23</v>
      </c>
      <c r="J5617" s="167"/>
    </row>
    <row r="5618" spans="1:10">
      <c r="A5618" s="102">
        <v>44192</v>
      </c>
      <c r="B5618" s="103">
        <v>44192</v>
      </c>
      <c r="C5618" s="104" t="s">
        <v>807</v>
      </c>
      <c r="D5618" s="105">
        <f>VLOOKUP(Pag_Inicio_Corr_mas_casos[[#This Row],[Corregimiento]],Hoja3!$A$2:$D$676,4,0)</f>
        <v>40201</v>
      </c>
      <c r="E5618" s="104">
        <v>22</v>
      </c>
      <c r="J5618" s="167"/>
    </row>
    <row r="5619" spans="1:10">
      <c r="A5619" s="102">
        <v>44192</v>
      </c>
      <c r="B5619" s="103">
        <v>44192</v>
      </c>
      <c r="C5619" s="104" t="s">
        <v>693</v>
      </c>
      <c r="D5619" s="105">
        <f>VLOOKUP(Pag_Inicio_Corr_mas_casos[[#This Row],[Corregimiento]],Hoja3!$A$2:$D$676,4,0)</f>
        <v>130717</v>
      </c>
      <c r="E5619" s="104">
        <v>22</v>
      </c>
      <c r="J5619" s="167"/>
    </row>
    <row r="5620" spans="1:10">
      <c r="A5620" s="102">
        <v>44192</v>
      </c>
      <c r="B5620" s="103">
        <v>44192</v>
      </c>
      <c r="C5620" s="104" t="s">
        <v>777</v>
      </c>
      <c r="D5620" s="105">
        <f>VLOOKUP(Pag_Inicio_Corr_mas_casos[[#This Row],[Corregimiento]],Hoja3!$A$2:$D$676,4,0)</f>
        <v>91001</v>
      </c>
      <c r="E5620" s="104">
        <v>22</v>
      </c>
      <c r="J5620" s="167"/>
    </row>
    <row r="5621" spans="1:10">
      <c r="A5621" s="102">
        <v>44192</v>
      </c>
      <c r="B5621" s="103">
        <v>44192</v>
      </c>
      <c r="C5621" s="104" t="s">
        <v>805</v>
      </c>
      <c r="D5621" s="105">
        <f>VLOOKUP(Pag_Inicio_Corr_mas_casos[[#This Row],[Corregimiento]],Hoja3!$A$2:$D$676,4,0)</f>
        <v>80501</v>
      </c>
      <c r="E5621" s="104">
        <v>21</v>
      </c>
      <c r="J5621" s="167"/>
    </row>
    <row r="5622" spans="1:10">
      <c r="A5622" s="102">
        <v>44192</v>
      </c>
      <c r="B5622" s="103">
        <v>44192</v>
      </c>
      <c r="C5622" s="104" t="s">
        <v>722</v>
      </c>
      <c r="D5622" s="105">
        <f>VLOOKUP(Pag_Inicio_Corr_mas_casos[[#This Row],[Corregimiento]],Hoja3!$A$2:$D$676,4,0)</f>
        <v>30107</v>
      </c>
      <c r="E5622" s="104">
        <v>21</v>
      </c>
      <c r="J5622" s="167"/>
    </row>
    <row r="5623" spans="1:10">
      <c r="A5623" s="102">
        <v>44192</v>
      </c>
      <c r="B5623" s="103">
        <v>44192</v>
      </c>
      <c r="C5623" s="104" t="s">
        <v>806</v>
      </c>
      <c r="D5623" s="105">
        <f>VLOOKUP(Pag_Inicio_Corr_mas_casos[[#This Row],[Corregimiento]],Hoja3!$A$2:$D$676,4,0)</f>
        <v>20105</v>
      </c>
      <c r="E5623" s="104">
        <v>20</v>
      </c>
      <c r="J5623" s="167"/>
    </row>
    <row r="5624" spans="1:10">
      <c r="A5624" s="102">
        <v>44192</v>
      </c>
      <c r="B5624" s="103">
        <v>44192</v>
      </c>
      <c r="C5624" s="104" t="s">
        <v>761</v>
      </c>
      <c r="D5624" s="105">
        <f>VLOOKUP(Pag_Inicio_Corr_mas_casos[[#This Row],[Corregimiento]],Hoja3!$A$2:$D$676,4,0)</f>
        <v>60101</v>
      </c>
      <c r="E5624" s="104">
        <v>20</v>
      </c>
      <c r="J5624" s="167"/>
    </row>
    <row r="5625" spans="1:10">
      <c r="A5625" s="102">
        <v>44192</v>
      </c>
      <c r="B5625" s="103">
        <v>44192</v>
      </c>
      <c r="C5625" s="104" t="s">
        <v>715</v>
      </c>
      <c r="D5625" s="105">
        <f>VLOOKUP(Pag_Inicio_Corr_mas_casos[[#This Row],[Corregimiento]],Hoja3!$A$2:$D$676,4,0)</f>
        <v>80804</v>
      </c>
      <c r="E5625" s="104">
        <v>19</v>
      </c>
      <c r="J5625" s="167"/>
    </row>
    <row r="5626" spans="1:10">
      <c r="A5626" s="102">
        <v>44192</v>
      </c>
      <c r="B5626" s="103">
        <v>44192</v>
      </c>
      <c r="C5626" s="104" t="s">
        <v>703</v>
      </c>
      <c r="D5626" s="105">
        <f>VLOOKUP(Pag_Inicio_Corr_mas_casos[[#This Row],[Corregimiento]],Hoja3!$A$2:$D$676,4,0)</f>
        <v>80811</v>
      </c>
      <c r="E5626" s="104">
        <v>19</v>
      </c>
      <c r="J5626" s="167"/>
    </row>
    <row r="5627" spans="1:10">
      <c r="A5627" s="102">
        <v>44192</v>
      </c>
      <c r="B5627" s="103">
        <v>44192</v>
      </c>
      <c r="C5627" s="104" t="s">
        <v>798</v>
      </c>
      <c r="D5627" s="105">
        <f>VLOOKUP(Pag_Inicio_Corr_mas_casos[[#This Row],[Corregimiento]],Hoja3!$A$2:$D$676,4,0)</f>
        <v>20602</v>
      </c>
      <c r="E5627" s="104">
        <v>18</v>
      </c>
      <c r="J5627" s="167"/>
    </row>
    <row r="5628" spans="1:10">
      <c r="A5628" s="102">
        <v>44192</v>
      </c>
      <c r="B5628" s="103">
        <v>44192</v>
      </c>
      <c r="C5628" s="166" t="s">
        <v>726</v>
      </c>
      <c r="D5628" s="105">
        <f>VLOOKUP(Pag_Inicio_Corr_mas_casos[[#This Row],[Corregimiento]],Hoja3!$A$2:$D$676,4,0)</f>
        <v>130103</v>
      </c>
      <c r="E5628" s="104">
        <v>18</v>
      </c>
      <c r="J5628" s="167"/>
    </row>
    <row r="5629" spans="1:10">
      <c r="A5629" s="102">
        <v>44192</v>
      </c>
      <c r="B5629" s="103">
        <v>44192</v>
      </c>
      <c r="C5629" s="104" t="s">
        <v>714</v>
      </c>
      <c r="D5629" s="105">
        <f>VLOOKUP(Pag_Inicio_Corr_mas_casos[[#This Row],[Corregimiento]],Hoja3!$A$2:$D$676,4,0)</f>
        <v>130701</v>
      </c>
      <c r="E5629" s="104">
        <v>17</v>
      </c>
      <c r="J5629" s="167"/>
    </row>
    <row r="5630" spans="1:10">
      <c r="A5630" s="102">
        <v>44192</v>
      </c>
      <c r="B5630" s="103">
        <v>44192</v>
      </c>
      <c r="C5630" s="104" t="s">
        <v>746</v>
      </c>
      <c r="D5630" s="105">
        <f>VLOOKUP(Pag_Inicio_Corr_mas_casos[[#This Row],[Corregimiento]],Hoja3!$A$2:$D$676,4,0)</f>
        <v>130706</v>
      </c>
      <c r="E5630" s="104">
        <v>17</v>
      </c>
      <c r="J5630" s="167"/>
    </row>
    <row r="5631" spans="1:10">
      <c r="A5631" s="102">
        <v>44192</v>
      </c>
      <c r="B5631" s="103">
        <v>44192</v>
      </c>
      <c r="C5631" s="104" t="s">
        <v>717</v>
      </c>
      <c r="D5631" s="105">
        <f>VLOOKUP(Pag_Inicio_Corr_mas_casos[[#This Row],[Corregimiento]],Hoja3!$A$2:$D$676,4,0)</f>
        <v>81006</v>
      </c>
      <c r="E5631" s="104">
        <v>16</v>
      </c>
      <c r="J5631" s="167"/>
    </row>
    <row r="5632" spans="1:10">
      <c r="A5632" s="102">
        <v>44192</v>
      </c>
      <c r="B5632" s="103">
        <v>44192</v>
      </c>
      <c r="C5632" s="104" t="s">
        <v>762</v>
      </c>
      <c r="D5632" s="105">
        <f>VLOOKUP(Pag_Inicio_Corr_mas_casos[[#This Row],[Corregimiento]],Hoja3!$A$2:$D$676,4,0)</f>
        <v>40612</v>
      </c>
      <c r="E5632" s="104">
        <v>16</v>
      </c>
      <c r="J5632" s="167"/>
    </row>
    <row r="5633" spans="1:10">
      <c r="A5633" s="102">
        <v>44192</v>
      </c>
      <c r="B5633" s="103">
        <v>44192</v>
      </c>
      <c r="C5633" s="104" t="s">
        <v>712</v>
      </c>
      <c r="D5633" s="105">
        <f>VLOOKUP(Pag_Inicio_Corr_mas_casos[[#This Row],[Corregimiento]],Hoja3!$A$2:$D$676,4,0)</f>
        <v>130716</v>
      </c>
      <c r="E5633" s="104">
        <v>16</v>
      </c>
      <c r="J5633" s="167"/>
    </row>
    <row r="5634" spans="1:10">
      <c r="A5634" s="102">
        <v>44192</v>
      </c>
      <c r="B5634" s="103">
        <v>44192</v>
      </c>
      <c r="C5634" s="104" t="s">
        <v>810</v>
      </c>
      <c r="D5634" s="105">
        <f>VLOOKUP(Pag_Inicio_Corr_mas_casos[[#This Row],[Corregimiento]],Hoja3!$A$2:$D$676,4,0)</f>
        <v>90301</v>
      </c>
      <c r="E5634" s="104">
        <v>115</v>
      </c>
      <c r="J5634" s="167"/>
    </row>
    <row r="5635" spans="1:10">
      <c r="A5635" s="102">
        <v>44192</v>
      </c>
      <c r="B5635" s="103">
        <v>44192</v>
      </c>
      <c r="C5635" s="104" t="s">
        <v>787</v>
      </c>
      <c r="D5635" s="105">
        <f>VLOOKUP(Pag_Inicio_Corr_mas_casos[[#This Row],[Corregimiento]],Hoja3!$A$2:$D$676,4,0)</f>
        <v>30104</v>
      </c>
      <c r="E5635" s="104">
        <v>15</v>
      </c>
      <c r="J5635" s="167"/>
    </row>
    <row r="5636" spans="1:10">
      <c r="A5636" s="102">
        <v>44192</v>
      </c>
      <c r="B5636" s="103">
        <v>44192</v>
      </c>
      <c r="C5636" s="104" t="s">
        <v>760</v>
      </c>
      <c r="D5636" s="105">
        <f>VLOOKUP(Pag_Inicio_Corr_mas_casos[[#This Row],[Corregimiento]],Hoja3!$A$2:$D$676,4,0)</f>
        <v>60103</v>
      </c>
      <c r="E5636" s="104">
        <v>15</v>
      </c>
      <c r="J5636" s="167"/>
    </row>
    <row r="5637" spans="1:10">
      <c r="A5637" s="102">
        <v>44192</v>
      </c>
      <c r="B5637" s="103">
        <v>44192</v>
      </c>
      <c r="C5637" s="104" t="s">
        <v>811</v>
      </c>
      <c r="D5637" s="105">
        <f>VLOOKUP(Pag_Inicio_Corr_mas_casos[[#This Row],[Corregimiento]],Hoja3!$A$2:$D$676,4,0)</f>
        <v>90605</v>
      </c>
      <c r="E5637" s="104">
        <v>15</v>
      </c>
      <c r="J5637" s="167"/>
    </row>
    <row r="5638" spans="1:10">
      <c r="A5638" s="102">
        <v>44192</v>
      </c>
      <c r="B5638" s="103">
        <v>44192</v>
      </c>
      <c r="C5638" s="104" t="s">
        <v>812</v>
      </c>
      <c r="D5638" s="105">
        <f>VLOOKUP(Pag_Inicio_Corr_mas_casos[[#This Row],[Corregimiento]],Hoja3!$A$2:$D$676,4,0)</f>
        <v>20101</v>
      </c>
      <c r="E5638" s="104">
        <v>13</v>
      </c>
      <c r="J5638" s="167"/>
    </row>
    <row r="5639" spans="1:10">
      <c r="A5639" s="102">
        <v>44192</v>
      </c>
      <c r="B5639" s="103">
        <v>44192</v>
      </c>
      <c r="C5639" s="104" t="s">
        <v>751</v>
      </c>
      <c r="D5639" s="105">
        <f>VLOOKUP(Pag_Inicio_Corr_mas_casos[[#This Row],[Corregimiento]],Hoja3!$A$2:$D$676,4,0)</f>
        <v>80802</v>
      </c>
      <c r="E5639" s="104">
        <v>13</v>
      </c>
      <c r="J5639" s="167"/>
    </row>
    <row r="5640" spans="1:10">
      <c r="A5640" s="102">
        <v>44192</v>
      </c>
      <c r="B5640" s="103">
        <v>44192</v>
      </c>
      <c r="C5640" s="104" t="s">
        <v>813</v>
      </c>
      <c r="D5640" s="105">
        <f>VLOOKUP(Pag_Inicio_Corr_mas_casos[[#This Row],[Corregimiento]],Hoja3!$A$2:$D$676,4,0)</f>
        <v>40501</v>
      </c>
      <c r="E5640" s="104">
        <v>13</v>
      </c>
      <c r="J5640" s="167"/>
    </row>
    <row r="5641" spans="1:10">
      <c r="A5641" s="102">
        <v>44192</v>
      </c>
      <c r="B5641" s="103">
        <v>44192</v>
      </c>
      <c r="C5641" s="104" t="s">
        <v>719</v>
      </c>
      <c r="D5641" s="105">
        <f>VLOOKUP(Pag_Inicio_Corr_mas_casos[[#This Row],[Corregimiento]],Hoja3!$A$2:$D$676,4,0)</f>
        <v>30113</v>
      </c>
      <c r="E5641" s="104">
        <v>13</v>
      </c>
      <c r="J5641" s="167"/>
    </row>
    <row r="5642" spans="1:10">
      <c r="A5642" s="102">
        <v>44192</v>
      </c>
      <c r="B5642" s="103">
        <v>44192</v>
      </c>
      <c r="C5642" s="104" t="s">
        <v>814</v>
      </c>
      <c r="D5642" s="105">
        <f>VLOOKUP(Pag_Inicio_Corr_mas_casos[[#This Row],[Corregimiento]],Hoja3!$A$2:$D$676,4,0)</f>
        <v>91007</v>
      </c>
      <c r="E5642" s="104">
        <v>12</v>
      </c>
      <c r="J5642" s="167"/>
    </row>
    <row r="5643" spans="1:10">
      <c r="A5643" s="102">
        <v>44192</v>
      </c>
      <c r="B5643" s="103">
        <v>44192</v>
      </c>
      <c r="C5643" s="104" t="s">
        <v>815</v>
      </c>
      <c r="D5643" s="105">
        <f>VLOOKUP(Pag_Inicio_Corr_mas_casos[[#This Row],[Corregimiento]],Hoja3!$A$2:$D$676,4,0)</f>
        <v>40601</v>
      </c>
      <c r="E5643" s="104">
        <v>12</v>
      </c>
      <c r="J5643" s="167"/>
    </row>
    <row r="5644" spans="1:10">
      <c r="A5644" s="102">
        <v>44192</v>
      </c>
      <c r="B5644" s="103">
        <v>44192</v>
      </c>
      <c r="C5644" s="104" t="s">
        <v>732</v>
      </c>
      <c r="D5644" s="105">
        <f>VLOOKUP(Pag_Inicio_Corr_mas_casos[[#This Row],[Corregimiento]],Hoja3!$A$2:$D$676,4,0)</f>
        <v>80803</v>
      </c>
      <c r="E5644" s="104">
        <v>12</v>
      </c>
      <c r="J5644" s="167"/>
    </row>
    <row r="5645" spans="1:10">
      <c r="A5645" s="102">
        <v>44192</v>
      </c>
      <c r="B5645" s="103">
        <v>44192</v>
      </c>
      <c r="C5645" s="104" t="s">
        <v>804</v>
      </c>
      <c r="D5645" s="105">
        <f>VLOOKUP(Pag_Inicio_Corr_mas_casos[[#This Row],[Corregimiento]],Hoja3!$A$2:$D$676,4,0)</f>
        <v>50316</v>
      </c>
      <c r="E5645" s="104">
        <v>12</v>
      </c>
      <c r="J5645" s="167"/>
    </row>
    <row r="5646" spans="1:10">
      <c r="A5646" s="102">
        <v>44192</v>
      </c>
      <c r="B5646" s="103">
        <v>44192</v>
      </c>
      <c r="C5646" s="104" t="s">
        <v>750</v>
      </c>
      <c r="D5646" s="105">
        <f>VLOOKUP(Pag_Inicio_Corr_mas_casos[[#This Row],[Corregimiento]],Hoja3!$A$2:$D$676,4,0)</f>
        <v>81005</v>
      </c>
      <c r="E5646" s="104">
        <v>12</v>
      </c>
      <c r="J5646" s="167"/>
    </row>
    <row r="5647" spans="1:10">
      <c r="A5647" s="102">
        <v>44192</v>
      </c>
      <c r="B5647" s="103">
        <v>44192</v>
      </c>
      <c r="C5647" s="104" t="s">
        <v>755</v>
      </c>
      <c r="D5647" s="105">
        <f>VLOOKUP(Pag_Inicio_Corr_mas_casos[[#This Row],[Corregimiento]],Hoja3!$A$2:$D$676,4,0)</f>
        <v>80805</v>
      </c>
      <c r="E5647" s="104">
        <v>11</v>
      </c>
      <c r="J5647" s="167"/>
    </row>
    <row r="5648" spans="1:10">
      <c r="A5648" s="102">
        <v>44192</v>
      </c>
      <c r="B5648" s="103">
        <v>44192</v>
      </c>
      <c r="C5648" s="104" t="s">
        <v>754</v>
      </c>
      <c r="D5648" s="105">
        <f>VLOOKUP(Pag_Inicio_Corr_mas_casos[[#This Row],[Corregimiento]],Hoja3!$A$2:$D$676,4,0)</f>
        <v>60104</v>
      </c>
      <c r="E5648" s="104">
        <v>11</v>
      </c>
      <c r="J5648" s="167"/>
    </row>
    <row r="5649" spans="1:10">
      <c r="A5649" s="102">
        <v>44192</v>
      </c>
      <c r="B5649" s="103">
        <v>44192</v>
      </c>
      <c r="C5649" s="104" t="s">
        <v>816</v>
      </c>
      <c r="D5649" s="105">
        <f>VLOOKUP(Pag_Inicio_Corr_mas_casos[[#This Row],[Corregimiento]],Hoja3!$A$2:$D$676,4,0)</f>
        <v>60401</v>
      </c>
      <c r="E5649" s="104">
        <v>11</v>
      </c>
      <c r="J5649" s="167"/>
    </row>
    <row r="5650" spans="1:10">
      <c r="A5650" s="102">
        <v>44192</v>
      </c>
      <c r="B5650" s="103">
        <v>44192</v>
      </c>
      <c r="C5650" s="104" t="s">
        <v>817</v>
      </c>
      <c r="D5650" s="105">
        <f>VLOOKUP(Pag_Inicio_Corr_mas_casos[[#This Row],[Corregimiento]],Hoja3!$A$2:$D$676,4,0)</f>
        <v>91109</v>
      </c>
      <c r="E5650" s="104">
        <v>11</v>
      </c>
      <c r="J5650" s="167"/>
    </row>
    <row r="5651" spans="1:10">
      <c r="A5651" s="98">
        <v>44193</v>
      </c>
      <c r="B5651" s="99">
        <v>44193</v>
      </c>
      <c r="C5651" s="100" t="s">
        <v>619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7"/>
    </row>
    <row r="5652" spans="1:10">
      <c r="A5652" s="98">
        <v>44193</v>
      </c>
      <c r="B5652" s="99">
        <v>44193</v>
      </c>
      <c r="C5652" s="100" t="s">
        <v>766</v>
      </c>
      <c r="D5652" s="101">
        <f>VLOOKUP(Pag_Inicio_Corr_mas_casos[[#This Row],[Corregimiento]],Hoja3!$A$2:$D$676,4,0)</f>
        <v>80809</v>
      </c>
      <c r="E5652" s="100">
        <v>61</v>
      </c>
      <c r="J5652" s="167"/>
    </row>
    <row r="5653" spans="1:10">
      <c r="A5653" s="98">
        <v>44193</v>
      </c>
      <c r="B5653" s="99">
        <v>44193</v>
      </c>
      <c r="C5653" s="100" t="s">
        <v>809</v>
      </c>
      <c r="D5653" s="101">
        <f>VLOOKUP(Pag_Inicio_Corr_mas_casos[[#This Row],[Corregimiento]],Hoja3!$A$2:$D$676,4,0)</f>
        <v>130102</v>
      </c>
      <c r="E5653" s="100">
        <v>56</v>
      </c>
      <c r="J5653" s="167"/>
    </row>
    <row r="5654" spans="1:10">
      <c r="A5654" s="98">
        <v>44193</v>
      </c>
      <c r="B5654" s="99">
        <v>44193</v>
      </c>
      <c r="C5654" s="100" t="s">
        <v>696</v>
      </c>
      <c r="D5654" s="101">
        <f>VLOOKUP(Pag_Inicio_Corr_mas_casos[[#This Row],[Corregimiento]],Hoja3!$A$2:$D$676,4,0)</f>
        <v>80823</v>
      </c>
      <c r="E5654" s="100">
        <v>51</v>
      </c>
      <c r="J5654" s="167"/>
    </row>
    <row r="5655" spans="1:10">
      <c r="A5655" s="98">
        <v>44193</v>
      </c>
      <c r="B5655" s="99">
        <v>44193</v>
      </c>
      <c r="C5655" s="100" t="s">
        <v>767</v>
      </c>
      <c r="D5655" s="101">
        <f>VLOOKUP(Pag_Inicio_Corr_mas_casos[[#This Row],[Corregimiento]],Hoja3!$A$2:$D$676,4,0)</f>
        <v>80819</v>
      </c>
      <c r="E5655" s="100">
        <v>49</v>
      </c>
      <c r="J5655" s="167"/>
    </row>
    <row r="5656" spans="1:10">
      <c r="A5656" s="98">
        <v>44193</v>
      </c>
      <c r="B5656" s="99">
        <v>44193</v>
      </c>
      <c r="C5656" s="100" t="s">
        <v>525</v>
      </c>
      <c r="D5656" s="101">
        <f>VLOOKUP(Pag_Inicio_Corr_mas_casos[[#This Row],[Corregimiento]],Hoja3!$A$2:$D$676,4,0)</f>
        <v>80821</v>
      </c>
      <c r="E5656" s="100">
        <v>48</v>
      </c>
      <c r="J5656" s="167"/>
    </row>
    <row r="5657" spans="1:10">
      <c r="A5657" s="98">
        <v>44193</v>
      </c>
      <c r="B5657" s="99">
        <v>44193</v>
      </c>
      <c r="C5657" s="100" t="s">
        <v>693</v>
      </c>
      <c r="D5657" s="101">
        <f>VLOOKUP(Pag_Inicio_Corr_mas_casos[[#This Row],[Corregimiento]],Hoja3!$A$2:$D$676,4,0)</f>
        <v>130717</v>
      </c>
      <c r="E5657" s="100">
        <v>46</v>
      </c>
      <c r="J5657" s="167"/>
    </row>
    <row r="5658" spans="1:10">
      <c r="A5658" s="98">
        <v>44193</v>
      </c>
      <c r="B5658" s="99">
        <v>44193</v>
      </c>
      <c r="C5658" s="100" t="s">
        <v>711</v>
      </c>
      <c r="D5658" s="101">
        <f>VLOOKUP(Pag_Inicio_Corr_mas_casos[[#This Row],[Corregimiento]],Hoja3!$A$2:$D$676,4,0)</f>
        <v>80815</v>
      </c>
      <c r="E5658" s="100">
        <v>45</v>
      </c>
      <c r="J5658" s="167"/>
    </row>
    <row r="5659" spans="1:10">
      <c r="A5659" s="98">
        <v>44193</v>
      </c>
      <c r="B5659" s="99">
        <v>44193</v>
      </c>
      <c r="C5659" s="100" t="s">
        <v>774</v>
      </c>
      <c r="D5659" s="101">
        <f>VLOOKUP(Pag_Inicio_Corr_mas_casos[[#This Row],[Corregimiento]],Hoja3!$A$2:$D$676,4,0)</f>
        <v>81001</v>
      </c>
      <c r="E5659" s="100">
        <v>44</v>
      </c>
      <c r="J5659" s="167"/>
    </row>
    <row r="5660" spans="1:10">
      <c r="A5660" s="98">
        <v>44193</v>
      </c>
      <c r="B5660" s="99">
        <v>44193</v>
      </c>
      <c r="C5660" s="100" t="s">
        <v>692</v>
      </c>
      <c r="D5660" s="101">
        <f>VLOOKUP(Pag_Inicio_Corr_mas_casos[[#This Row],[Corregimiento]],Hoja3!$A$2:$D$676,4,0)</f>
        <v>80810</v>
      </c>
      <c r="E5660" s="100">
        <v>41</v>
      </c>
      <c r="J5660" s="167"/>
    </row>
    <row r="5661" spans="1:10">
      <c r="A5661" s="98">
        <v>44193</v>
      </c>
      <c r="B5661" s="99">
        <v>44193</v>
      </c>
      <c r="C5661" s="100" t="s">
        <v>701</v>
      </c>
      <c r="D5661" s="101">
        <f>VLOOKUP(Pag_Inicio_Corr_mas_casos[[#This Row],[Corregimiento]],Hoja3!$A$2:$D$676,4,0)</f>
        <v>80814</v>
      </c>
      <c r="E5661" s="100">
        <v>39</v>
      </c>
      <c r="J5661" s="167"/>
    </row>
    <row r="5662" spans="1:10">
      <c r="A5662" s="98">
        <v>44193</v>
      </c>
      <c r="B5662" s="99">
        <v>44193</v>
      </c>
      <c r="C5662" s="100" t="s">
        <v>705</v>
      </c>
      <c r="D5662" s="101">
        <f>VLOOKUP(Pag_Inicio_Corr_mas_casos[[#This Row],[Corregimiento]],Hoja3!$A$2:$D$676,4,0)</f>
        <v>130107</v>
      </c>
      <c r="E5662" s="100">
        <v>38</v>
      </c>
      <c r="J5662" s="167"/>
    </row>
    <row r="5663" spans="1:10">
      <c r="A5663" s="98">
        <v>44193</v>
      </c>
      <c r="B5663" s="99">
        <v>44193</v>
      </c>
      <c r="C5663" s="100" t="s">
        <v>698</v>
      </c>
      <c r="D5663" s="101">
        <f>VLOOKUP(Pag_Inicio_Corr_mas_casos[[#This Row],[Corregimiento]],Hoja3!$A$2:$D$676,4,0)</f>
        <v>80816</v>
      </c>
      <c r="E5663" s="100">
        <v>37</v>
      </c>
      <c r="J5663" s="167"/>
    </row>
    <row r="5664" spans="1:10">
      <c r="A5664" s="98">
        <v>44193</v>
      </c>
      <c r="B5664" s="99">
        <v>44193</v>
      </c>
      <c r="C5664" s="100" t="s">
        <v>707</v>
      </c>
      <c r="D5664" s="101">
        <f>VLOOKUP(Pag_Inicio_Corr_mas_casos[[#This Row],[Corregimiento]],Hoja3!$A$2:$D$676,4,0)</f>
        <v>80820</v>
      </c>
      <c r="E5664" s="100">
        <v>37</v>
      </c>
      <c r="J5664" s="167"/>
    </row>
    <row r="5665" spans="1:10">
      <c r="A5665" s="98">
        <v>44193</v>
      </c>
      <c r="B5665" s="99">
        <v>44193</v>
      </c>
      <c r="C5665" s="100" t="s">
        <v>694</v>
      </c>
      <c r="D5665" s="101">
        <f>VLOOKUP(Pag_Inicio_Corr_mas_casos[[#This Row],[Corregimiento]],Hoja3!$A$2:$D$676,4,0)</f>
        <v>81009</v>
      </c>
      <c r="E5665" s="100">
        <v>37</v>
      </c>
      <c r="J5665" s="167"/>
    </row>
    <row r="5666" spans="1:10">
      <c r="A5666" s="98">
        <v>44193</v>
      </c>
      <c r="B5666" s="99">
        <v>44193</v>
      </c>
      <c r="C5666" s="100" t="s">
        <v>790</v>
      </c>
      <c r="D5666" s="101">
        <f>VLOOKUP(Pag_Inicio_Corr_mas_casos[[#This Row],[Corregimiento]],Hoja3!$A$2:$D$676,4,0)</f>
        <v>130101</v>
      </c>
      <c r="E5666" s="100">
        <v>35</v>
      </c>
      <c r="J5666" s="167"/>
    </row>
    <row r="5667" spans="1:10">
      <c r="A5667" s="98">
        <v>44193</v>
      </c>
      <c r="B5667" s="99">
        <v>44193</v>
      </c>
      <c r="C5667" s="100" t="s">
        <v>720</v>
      </c>
      <c r="D5667" s="101">
        <f>VLOOKUP(Pag_Inicio_Corr_mas_casos[[#This Row],[Corregimiento]],Hoja3!$A$2:$D$676,4,0)</f>
        <v>91001</v>
      </c>
      <c r="E5667" s="100">
        <v>35</v>
      </c>
      <c r="J5667" s="167"/>
    </row>
    <row r="5668" spans="1:10">
      <c r="A5668" s="98">
        <v>44193</v>
      </c>
      <c r="B5668" s="99">
        <v>44193</v>
      </c>
      <c r="C5668" s="100" t="s">
        <v>700</v>
      </c>
      <c r="D5668" s="101">
        <f>VLOOKUP(Pag_Inicio_Corr_mas_casos[[#This Row],[Corregimiento]],Hoja3!$A$2:$D$676,4,0)</f>
        <v>81007</v>
      </c>
      <c r="E5668" s="100">
        <v>34</v>
      </c>
      <c r="J5668" s="167"/>
    </row>
    <row r="5669" spans="1:10">
      <c r="A5669" s="98">
        <v>44193</v>
      </c>
      <c r="B5669" s="99">
        <v>44193</v>
      </c>
      <c r="C5669" s="100" t="s">
        <v>702</v>
      </c>
      <c r="D5669" s="101">
        <f>VLOOKUP(Pag_Inicio_Corr_mas_casos[[#This Row],[Corregimiento]],Hoja3!$A$2:$D$676,4,0)</f>
        <v>80826</v>
      </c>
      <c r="E5669" s="100">
        <v>33</v>
      </c>
      <c r="J5669" s="167"/>
    </row>
    <row r="5670" spans="1:10">
      <c r="A5670" s="98">
        <v>44193</v>
      </c>
      <c r="B5670" s="99">
        <v>44193</v>
      </c>
      <c r="C5670" s="100" t="s">
        <v>708</v>
      </c>
      <c r="D5670" s="101">
        <f>VLOOKUP(Pag_Inicio_Corr_mas_casos[[#This Row],[Corregimiento]],Hoja3!$A$2:$D$676,4,0)</f>
        <v>80817</v>
      </c>
      <c r="E5670" s="100">
        <v>33</v>
      </c>
      <c r="J5670" s="167"/>
    </row>
    <row r="5671" spans="1:10">
      <c r="A5671" s="98">
        <v>44193</v>
      </c>
      <c r="B5671" s="99">
        <v>44193</v>
      </c>
      <c r="C5671" s="100" t="s">
        <v>699</v>
      </c>
      <c r="D5671" s="101">
        <f>VLOOKUP(Pag_Inicio_Corr_mas_casos[[#This Row],[Corregimiento]],Hoja3!$A$2:$D$676,4,0)</f>
        <v>130708</v>
      </c>
      <c r="E5671" s="100">
        <v>32</v>
      </c>
      <c r="J5671" s="167"/>
    </row>
    <row r="5672" spans="1:10">
      <c r="A5672" s="98">
        <v>44193</v>
      </c>
      <c r="B5672" s="99">
        <v>44193</v>
      </c>
      <c r="C5672" s="100" t="s">
        <v>725</v>
      </c>
      <c r="D5672" s="101">
        <f>VLOOKUP(Pag_Inicio_Corr_mas_casos[[#This Row],[Corregimiento]],Hoja3!$A$2:$D$676,4,0)</f>
        <v>40606</v>
      </c>
      <c r="E5672" s="100">
        <v>30</v>
      </c>
      <c r="J5672" s="167"/>
    </row>
    <row r="5673" spans="1:10">
      <c r="A5673" s="98">
        <v>44193</v>
      </c>
      <c r="B5673" s="99">
        <v>44193</v>
      </c>
      <c r="C5673" s="100" t="s">
        <v>791</v>
      </c>
      <c r="D5673" s="101">
        <f>VLOOKUP(Pag_Inicio_Corr_mas_casos[[#This Row],[Corregimiento]],Hoja3!$A$2:$D$676,4,0)</f>
        <v>130106</v>
      </c>
      <c r="E5673" s="100">
        <v>30</v>
      </c>
      <c r="J5673" s="167"/>
    </row>
    <row r="5674" spans="1:10">
      <c r="A5674" s="98">
        <v>44193</v>
      </c>
      <c r="B5674" s="99">
        <v>44193</v>
      </c>
      <c r="C5674" s="100" t="s">
        <v>709</v>
      </c>
      <c r="D5674" s="101">
        <f>VLOOKUP(Pag_Inicio_Corr_mas_casos[[#This Row],[Corregimiento]],Hoja3!$A$2:$D$676,4,0)</f>
        <v>80822</v>
      </c>
      <c r="E5674" s="100">
        <v>29</v>
      </c>
      <c r="J5674" s="167"/>
    </row>
    <row r="5675" spans="1:10">
      <c r="A5675" s="98">
        <v>44193</v>
      </c>
      <c r="B5675" s="99">
        <v>44193</v>
      </c>
      <c r="C5675" s="100" t="s">
        <v>770</v>
      </c>
      <c r="D5675" s="101">
        <f>VLOOKUP(Pag_Inicio_Corr_mas_casos[[#This Row],[Corregimiento]],Hoja3!$A$2:$D$676,4,0)</f>
        <v>130702</v>
      </c>
      <c r="E5675" s="100">
        <v>29</v>
      </c>
      <c r="J5675" s="167"/>
    </row>
    <row r="5676" spans="1:10">
      <c r="A5676" s="98">
        <v>44193</v>
      </c>
      <c r="B5676" s="99">
        <v>44193</v>
      </c>
      <c r="C5676" s="100" t="s">
        <v>775</v>
      </c>
      <c r="D5676" s="101">
        <f>VLOOKUP(Pag_Inicio_Corr_mas_casos[[#This Row],[Corregimiento]],Hoja3!$A$2:$D$676,4,0)</f>
        <v>81002</v>
      </c>
      <c r="E5676" s="100">
        <v>29</v>
      </c>
      <c r="J5676" s="167"/>
    </row>
    <row r="5677" spans="1:10">
      <c r="A5677" s="98">
        <v>44193</v>
      </c>
      <c r="B5677" s="99">
        <v>44193</v>
      </c>
      <c r="C5677" s="100" t="s">
        <v>713</v>
      </c>
      <c r="D5677" s="101">
        <f>VLOOKUP(Pag_Inicio_Corr_mas_casos[[#This Row],[Corregimiento]],Hoja3!$A$2:$D$676,4,0)</f>
        <v>50208</v>
      </c>
      <c r="E5677" s="100">
        <v>29</v>
      </c>
      <c r="J5677" s="167"/>
    </row>
    <row r="5678" spans="1:10">
      <c r="A5678" s="98">
        <v>44193</v>
      </c>
      <c r="B5678" s="99">
        <v>44193</v>
      </c>
      <c r="C5678" s="100" t="s">
        <v>706</v>
      </c>
      <c r="D5678" s="101">
        <f>VLOOKUP(Pag_Inicio_Corr_mas_casos[[#This Row],[Corregimiento]],Hoja3!$A$2:$D$676,4,0)</f>
        <v>80813</v>
      </c>
      <c r="E5678" s="100">
        <v>29</v>
      </c>
      <c r="J5678" s="167"/>
    </row>
    <row r="5679" spans="1:10">
      <c r="A5679" s="98">
        <v>44193</v>
      </c>
      <c r="B5679" s="99">
        <v>44193</v>
      </c>
      <c r="C5679" s="100" t="s">
        <v>719</v>
      </c>
      <c r="D5679" s="101">
        <f>VLOOKUP(Pag_Inicio_Corr_mas_casos[[#This Row],[Corregimiento]],Hoja3!$A$2:$D$676,4,0)</f>
        <v>30113</v>
      </c>
      <c r="E5679" s="100">
        <v>29</v>
      </c>
      <c r="J5679" s="167"/>
    </row>
    <row r="5680" spans="1:10">
      <c r="A5680" s="98">
        <v>44193</v>
      </c>
      <c r="B5680" s="99">
        <v>44193</v>
      </c>
      <c r="C5680" s="100" t="s">
        <v>722</v>
      </c>
      <c r="D5680" s="101">
        <f>VLOOKUP(Pag_Inicio_Corr_mas_casos[[#This Row],[Corregimiento]],Hoja3!$A$2:$D$676,4,0)</f>
        <v>30107</v>
      </c>
      <c r="E5680" s="100">
        <v>27</v>
      </c>
      <c r="J5680" s="167"/>
    </row>
    <row r="5681" spans="1:10">
      <c r="A5681" s="98">
        <v>44193</v>
      </c>
      <c r="B5681" s="99">
        <v>44193</v>
      </c>
      <c r="C5681" s="100" t="s">
        <v>695</v>
      </c>
      <c r="D5681" s="101">
        <f>VLOOKUP(Pag_Inicio_Corr_mas_casos[[#This Row],[Corregimiento]],Hoja3!$A$2:$D$676,4,0)</f>
        <v>80806</v>
      </c>
      <c r="E5681" s="100">
        <v>25</v>
      </c>
      <c r="J5681" s="167"/>
    </row>
    <row r="5682" spans="1:10">
      <c r="A5682" s="98">
        <v>44193</v>
      </c>
      <c r="B5682" s="99">
        <v>44193</v>
      </c>
      <c r="C5682" s="100" t="s">
        <v>776</v>
      </c>
      <c r="D5682" s="101">
        <f>VLOOKUP(Pag_Inicio_Corr_mas_casos[[#This Row],[Corregimiento]],Hoja3!$A$2:$D$676,4,0)</f>
        <v>81003</v>
      </c>
      <c r="E5682" s="100">
        <v>25</v>
      </c>
      <c r="J5682" s="167"/>
    </row>
    <row r="5683" spans="1:10">
      <c r="A5683" s="98">
        <v>44193</v>
      </c>
      <c r="B5683" s="99">
        <v>44193</v>
      </c>
      <c r="C5683" s="100" t="s">
        <v>697</v>
      </c>
      <c r="D5683" s="101">
        <f>VLOOKUP(Pag_Inicio_Corr_mas_casos[[#This Row],[Corregimiento]],Hoja3!$A$2:$D$676,4,0)</f>
        <v>80807</v>
      </c>
      <c r="E5683" s="100">
        <v>24</v>
      </c>
      <c r="J5683" s="167"/>
    </row>
    <row r="5684" spans="1:10">
      <c r="A5684" s="98">
        <v>44193</v>
      </c>
      <c r="B5684" s="99">
        <v>44193</v>
      </c>
      <c r="C5684" s="100" t="s">
        <v>703</v>
      </c>
      <c r="D5684" s="101">
        <f>VLOOKUP(Pag_Inicio_Corr_mas_casos[[#This Row],[Corregimiento]],Hoja3!$A$2:$D$676,4,0)</f>
        <v>80811</v>
      </c>
      <c r="E5684" s="100">
        <v>23</v>
      </c>
      <c r="J5684" s="167"/>
    </row>
    <row r="5685" spans="1:10">
      <c r="A5685" s="98">
        <v>44193</v>
      </c>
      <c r="B5685" s="99">
        <v>44193</v>
      </c>
      <c r="C5685" s="100" t="s">
        <v>750</v>
      </c>
      <c r="D5685" s="101">
        <f>VLOOKUP(Pag_Inicio_Corr_mas_casos[[#This Row],[Corregimiento]],Hoja3!$A$2:$D$676,4,0)</f>
        <v>81005</v>
      </c>
      <c r="E5685" s="100">
        <v>23</v>
      </c>
      <c r="J5685" s="167"/>
    </row>
    <row r="5686" spans="1:10">
      <c r="A5686" s="98">
        <v>44193</v>
      </c>
      <c r="B5686" s="99">
        <v>44193</v>
      </c>
      <c r="C5686" s="100" t="s">
        <v>714</v>
      </c>
      <c r="D5686" s="101">
        <f>VLOOKUP(Pag_Inicio_Corr_mas_casos[[#This Row],[Corregimiento]],Hoja3!$A$2:$D$676,4,0)</f>
        <v>130701</v>
      </c>
      <c r="E5686" s="100">
        <v>22</v>
      </c>
      <c r="J5686" s="167"/>
    </row>
    <row r="5687" spans="1:10">
      <c r="A5687" s="98">
        <v>44193</v>
      </c>
      <c r="B5687" s="99">
        <v>44193</v>
      </c>
      <c r="C5687" s="100" t="s">
        <v>712</v>
      </c>
      <c r="D5687" s="101">
        <f>VLOOKUP(Pag_Inicio_Corr_mas_casos[[#This Row],[Corregimiento]],Hoja3!$A$2:$D$676,4,0)</f>
        <v>130716</v>
      </c>
      <c r="E5687" s="100">
        <v>22</v>
      </c>
      <c r="J5687" s="167"/>
    </row>
    <row r="5688" spans="1:10">
      <c r="A5688" s="98">
        <v>44193</v>
      </c>
      <c r="B5688" s="99">
        <v>44193</v>
      </c>
      <c r="C5688" s="100" t="s">
        <v>782</v>
      </c>
      <c r="D5688" s="101">
        <f>VLOOKUP(Pag_Inicio_Corr_mas_casos[[#This Row],[Corregimiento]],Hoja3!$A$2:$D$676,4,0)</f>
        <v>30103</v>
      </c>
      <c r="E5688" s="100">
        <v>21</v>
      </c>
      <c r="J5688" s="167"/>
    </row>
    <row r="5689" spans="1:10">
      <c r="A5689" s="98">
        <v>44193</v>
      </c>
      <c r="B5689" s="99">
        <v>44193</v>
      </c>
      <c r="C5689" s="100" t="s">
        <v>787</v>
      </c>
      <c r="D5689" s="101">
        <f>VLOOKUP(Pag_Inicio_Corr_mas_casos[[#This Row],[Corregimiento]],Hoja3!$A$2:$D$676,4,0)</f>
        <v>30104</v>
      </c>
      <c r="E5689" s="100">
        <v>21</v>
      </c>
      <c r="J5689" s="167"/>
    </row>
    <row r="5690" spans="1:10">
      <c r="A5690" s="98">
        <v>44193</v>
      </c>
      <c r="B5690" s="99">
        <v>44193</v>
      </c>
      <c r="C5690" s="100" t="s">
        <v>793</v>
      </c>
      <c r="D5690" s="101">
        <f>VLOOKUP(Pag_Inicio_Corr_mas_casos[[#This Row],[Corregimiento]],Hoja3!$A$2:$D$676,4,0)</f>
        <v>130108</v>
      </c>
      <c r="E5690" s="100">
        <v>20</v>
      </c>
      <c r="J5690" s="167"/>
    </row>
    <row r="5691" spans="1:10">
      <c r="A5691" s="98">
        <v>44193</v>
      </c>
      <c r="B5691" s="99">
        <v>44193</v>
      </c>
      <c r="C5691" s="100" t="s">
        <v>805</v>
      </c>
      <c r="D5691" s="101">
        <f>VLOOKUP(Pag_Inicio_Corr_mas_casos[[#This Row],[Corregimiento]],Hoja3!$A$2:$D$676,4,0)</f>
        <v>80501</v>
      </c>
      <c r="E5691" s="100">
        <v>20</v>
      </c>
      <c r="J5691" s="167"/>
    </row>
    <row r="5692" spans="1:10">
      <c r="A5692" s="98">
        <v>44193</v>
      </c>
      <c r="B5692" s="99">
        <v>44193</v>
      </c>
      <c r="C5692" s="100" t="s">
        <v>815</v>
      </c>
      <c r="D5692" s="101">
        <f>VLOOKUP(Pag_Inicio_Corr_mas_casos[[#This Row],[Corregimiento]],Hoja3!$A$2:$D$676,4,0)</f>
        <v>40601</v>
      </c>
      <c r="E5692" s="100">
        <v>20</v>
      </c>
      <c r="J5692" s="167"/>
    </row>
    <row r="5693" spans="1:10">
      <c r="A5693" s="98">
        <v>44193</v>
      </c>
      <c r="B5693" s="99">
        <v>44193</v>
      </c>
      <c r="C5693" s="100" t="s">
        <v>731</v>
      </c>
      <c r="D5693" s="101">
        <f>VLOOKUP(Pag_Inicio_Corr_mas_casos[[#This Row],[Corregimiento]],Hoja3!$A$2:$D$676,4,0)</f>
        <v>60105</v>
      </c>
      <c r="E5693" s="100">
        <v>20</v>
      </c>
      <c r="J5693" s="167"/>
    </row>
    <row r="5694" spans="1:10">
      <c r="A5694" s="98">
        <v>44193</v>
      </c>
      <c r="B5694" s="99">
        <v>44193</v>
      </c>
      <c r="C5694" s="100" t="s">
        <v>818</v>
      </c>
      <c r="D5694" s="101">
        <f>VLOOKUP(Pag_Inicio_Corr_mas_casos[[#This Row],[Corregimiento]],Hoja3!$A$2:$D$676,4,0)</f>
        <v>20401</v>
      </c>
      <c r="E5694" s="100">
        <v>19</v>
      </c>
      <c r="J5694" s="167"/>
    </row>
    <row r="5695" spans="1:10">
      <c r="A5695" s="98">
        <v>44193</v>
      </c>
      <c r="B5695" s="99">
        <v>44193</v>
      </c>
      <c r="C5695" s="100" t="s">
        <v>773</v>
      </c>
      <c r="D5695" s="101">
        <f>VLOOKUP(Pag_Inicio_Corr_mas_casos[[#This Row],[Corregimiento]],Hoja3!$A$2:$D$676,4,0)</f>
        <v>81008</v>
      </c>
      <c r="E5695" s="100">
        <v>19</v>
      </c>
      <c r="J5695" s="167"/>
    </row>
    <row r="5696" spans="1:10">
      <c r="A5696" s="98">
        <v>44193</v>
      </c>
      <c r="B5696" s="99">
        <v>44193</v>
      </c>
      <c r="C5696" s="100" t="s">
        <v>724</v>
      </c>
      <c r="D5696" s="101">
        <f>VLOOKUP(Pag_Inicio_Corr_mas_casos[[#This Row],[Corregimiento]],Hoja3!$A$2:$D$676,4,0)</f>
        <v>130709</v>
      </c>
      <c r="E5696" s="100">
        <v>17</v>
      </c>
      <c r="J5696" s="167"/>
    </row>
    <row r="5697" spans="1:10">
      <c r="A5697" s="98">
        <v>44193</v>
      </c>
      <c r="B5697" s="99">
        <v>44193</v>
      </c>
      <c r="C5697" s="100" t="s">
        <v>813</v>
      </c>
      <c r="D5697" s="101">
        <f>VLOOKUP(Pag_Inicio_Corr_mas_casos[[#This Row],[Corregimiento]],Hoja3!$A$2:$D$676,4,0)</f>
        <v>40501</v>
      </c>
      <c r="E5697" s="100">
        <v>17</v>
      </c>
      <c r="J5697" s="167"/>
    </row>
    <row r="5698" spans="1:10">
      <c r="A5698" s="98">
        <v>44193</v>
      </c>
      <c r="B5698" s="99">
        <v>44193</v>
      </c>
      <c r="C5698" s="100" t="s">
        <v>715</v>
      </c>
      <c r="D5698" s="101">
        <f>VLOOKUP(Pag_Inicio_Corr_mas_casos[[#This Row],[Corregimiento]],Hoja3!$A$2:$D$676,4,0)</f>
        <v>80804</v>
      </c>
      <c r="E5698" s="100">
        <v>16</v>
      </c>
      <c r="J5698" s="167"/>
    </row>
    <row r="5699" spans="1:10">
      <c r="A5699" s="98">
        <v>44193</v>
      </c>
      <c r="B5699" s="99">
        <v>44193</v>
      </c>
      <c r="C5699" s="100" t="s">
        <v>758</v>
      </c>
      <c r="D5699" s="101">
        <f>VLOOKUP(Pag_Inicio_Corr_mas_casos[[#This Row],[Corregimiento]],Hoja3!$A$2:$D$676,4,0)</f>
        <v>40611</v>
      </c>
      <c r="E5699" s="100">
        <v>15</v>
      </c>
      <c r="J5699" s="167"/>
    </row>
    <row r="5700" spans="1:10">
      <c r="A5700" s="98">
        <v>44193</v>
      </c>
      <c r="B5700" s="99">
        <v>44193</v>
      </c>
      <c r="C5700" s="100" t="s">
        <v>819</v>
      </c>
      <c r="D5700" s="101">
        <f>VLOOKUP(Pag_Inicio_Corr_mas_casos[[#This Row],[Corregimiento]],Hoja3!$A$2:$D$676,4,0)</f>
        <v>30405</v>
      </c>
      <c r="E5700" s="100">
        <v>15</v>
      </c>
      <c r="J5700" s="167"/>
    </row>
    <row r="5701" spans="1:10">
      <c r="A5701" s="98">
        <v>44193</v>
      </c>
      <c r="B5701" s="99">
        <v>44193</v>
      </c>
      <c r="C5701" s="100" t="s">
        <v>820</v>
      </c>
      <c r="D5701" s="101">
        <f>VLOOKUP(Pag_Inicio_Corr_mas_casos[[#This Row],[Corregimiento]],Hoja3!$A$2:$D$676,4,0)</f>
        <v>30110</v>
      </c>
      <c r="E5701" s="100">
        <v>15</v>
      </c>
      <c r="J5701" s="167"/>
    </row>
    <row r="5702" spans="1:10">
      <c r="A5702" s="98">
        <v>44193</v>
      </c>
      <c r="B5702" s="99">
        <v>44193</v>
      </c>
      <c r="C5702" s="100" t="s">
        <v>711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7"/>
    </row>
    <row r="5703" spans="1:10">
      <c r="A5703" s="98">
        <v>44193</v>
      </c>
      <c r="B5703" s="99">
        <v>44193</v>
      </c>
      <c r="C5703" s="100" t="s">
        <v>759</v>
      </c>
      <c r="D5703" s="101">
        <f>VLOOKUP(Pag_Inicio_Corr_mas_casos[[#This Row],[Corregimiento]],Hoja3!$A$2:$D$676,4,0)</f>
        <v>130310</v>
      </c>
      <c r="E5703" s="100">
        <v>14</v>
      </c>
      <c r="J5703" s="167"/>
    </row>
    <row r="5704" spans="1:10">
      <c r="A5704" s="98">
        <v>44193</v>
      </c>
      <c r="B5704" s="99">
        <v>44193</v>
      </c>
      <c r="C5704" s="100" t="s">
        <v>821</v>
      </c>
      <c r="D5704" s="101">
        <f>VLOOKUP(Pag_Inicio_Corr_mas_casos[[#This Row],[Corregimiento]],Hoja3!$A$2:$D$676,4,0)</f>
        <v>40610</v>
      </c>
      <c r="E5704" s="100">
        <v>14</v>
      </c>
      <c r="J5704" s="167"/>
    </row>
    <row r="5705" spans="1:10">
      <c r="A5705" s="98">
        <v>44193</v>
      </c>
      <c r="B5705" s="99">
        <v>44193</v>
      </c>
      <c r="C5705" s="100" t="s">
        <v>726</v>
      </c>
      <c r="D5705" s="101">
        <f>VLOOKUP(Pag_Inicio_Corr_mas_casos[[#This Row],[Corregimiento]],Hoja3!$A$2:$D$676,4,0)</f>
        <v>130103</v>
      </c>
      <c r="E5705" s="100">
        <v>13</v>
      </c>
      <c r="J5705" s="167"/>
    </row>
    <row r="5706" spans="1:10">
      <c r="A5706" s="98">
        <v>44193</v>
      </c>
      <c r="B5706" s="99">
        <v>44193</v>
      </c>
      <c r="C5706" s="100" t="s">
        <v>716</v>
      </c>
      <c r="D5706" s="101">
        <f>VLOOKUP(Pag_Inicio_Corr_mas_casos[[#This Row],[Corregimiento]],Hoja3!$A$2:$D$676,4,0)</f>
        <v>20601</v>
      </c>
      <c r="E5706" s="100">
        <v>13</v>
      </c>
      <c r="J5706" s="167"/>
    </row>
    <row r="5707" spans="1:10">
      <c r="A5707" s="98">
        <v>44193</v>
      </c>
      <c r="B5707" s="99">
        <v>44193</v>
      </c>
      <c r="C5707" s="100" t="s">
        <v>747</v>
      </c>
      <c r="D5707" s="101">
        <f>VLOOKUP(Pag_Inicio_Corr_mas_casos[[#This Row],[Corregimiento]],Hoja3!$A$2:$D$676,4,0)</f>
        <v>80808</v>
      </c>
      <c r="E5707" s="100">
        <v>13</v>
      </c>
      <c r="J5707" s="167"/>
    </row>
    <row r="5708" spans="1:10">
      <c r="A5708" s="98">
        <v>44193</v>
      </c>
      <c r="B5708" s="99">
        <v>44193</v>
      </c>
      <c r="C5708" s="100" t="s">
        <v>727</v>
      </c>
      <c r="D5708" s="101">
        <f>VLOOKUP(Pag_Inicio_Corr_mas_casos[[#This Row],[Corregimiento]],Hoja3!$A$2:$D$676,4,0)</f>
        <v>80508</v>
      </c>
      <c r="E5708" s="100">
        <v>13</v>
      </c>
      <c r="J5708" s="167"/>
    </row>
    <row r="5709" spans="1:10">
      <c r="A5709" s="98">
        <v>44193</v>
      </c>
      <c r="B5709" s="99">
        <v>44193</v>
      </c>
      <c r="C5709" s="100" t="s">
        <v>822</v>
      </c>
      <c r="D5709" s="101">
        <f>VLOOKUP(Pag_Inicio_Corr_mas_casos[[#This Row],[Corregimiento]],Hoja3!$A$2:$D$676,4,0)</f>
        <v>20201</v>
      </c>
      <c r="E5709" s="100">
        <v>12</v>
      </c>
      <c r="J5709" s="167"/>
    </row>
    <row r="5710" spans="1:10">
      <c r="A5710" s="98">
        <v>44193</v>
      </c>
      <c r="B5710" s="99">
        <v>44193</v>
      </c>
      <c r="C5710" s="100" t="s">
        <v>806</v>
      </c>
      <c r="D5710" s="101">
        <f>VLOOKUP(Pag_Inicio_Corr_mas_casos[[#This Row],[Corregimiento]],Hoja3!$A$2:$D$676,4,0)</f>
        <v>20105</v>
      </c>
      <c r="E5710" s="100">
        <v>11</v>
      </c>
      <c r="J5710" s="167"/>
    </row>
    <row r="5711" spans="1:10">
      <c r="A5711" s="98">
        <v>44193</v>
      </c>
      <c r="B5711" s="99">
        <v>44193</v>
      </c>
      <c r="C5711" s="100" t="s">
        <v>778</v>
      </c>
      <c r="D5711" s="101">
        <f>VLOOKUP(Pag_Inicio_Corr_mas_casos[[#This Row],[Corregimiento]],Hoja3!$A$2:$D$676,4,0)</f>
        <v>30111</v>
      </c>
      <c r="E5711" s="100">
        <v>11</v>
      </c>
      <c r="J5711" s="167"/>
    </row>
    <row r="5712" spans="1:10">
      <c r="A5712" s="170">
        <v>44194</v>
      </c>
      <c r="B5712" s="171">
        <v>44194</v>
      </c>
      <c r="C5712" s="172" t="s">
        <v>801</v>
      </c>
      <c r="D5712" s="173">
        <f>VLOOKUP(Pag_Inicio_Corr_mas_casos[[#This Row],[Corregimiento]],Hoja3!$A$2:$D$676,4,0)</f>
        <v>80812</v>
      </c>
      <c r="E5712" s="172">
        <v>137</v>
      </c>
      <c r="F5712">
        <v>87</v>
      </c>
      <c r="J5712" s="167"/>
    </row>
    <row r="5713" spans="1:10">
      <c r="A5713" s="170">
        <v>44194</v>
      </c>
      <c r="B5713" s="171">
        <v>44194</v>
      </c>
      <c r="C5713" s="172" t="s">
        <v>767</v>
      </c>
      <c r="D5713" s="173">
        <f>VLOOKUP(Pag_Inicio_Corr_mas_casos[[#This Row],[Corregimiento]],Hoja3!$A$2:$D$676,4,0)</f>
        <v>80819</v>
      </c>
      <c r="E5713" s="172">
        <v>107</v>
      </c>
      <c r="J5713" s="167"/>
    </row>
    <row r="5714" spans="1:10">
      <c r="A5714" s="170">
        <v>44194</v>
      </c>
      <c r="B5714" s="171">
        <v>44194</v>
      </c>
      <c r="C5714" s="172" t="s">
        <v>703</v>
      </c>
      <c r="D5714" s="173">
        <f>VLOOKUP(Pag_Inicio_Corr_mas_casos[[#This Row],[Corregimiento]],Hoja3!$A$2:$D$676,4,0)</f>
        <v>80811</v>
      </c>
      <c r="E5714" s="172">
        <v>102</v>
      </c>
      <c r="J5714" s="167"/>
    </row>
    <row r="5715" spans="1:10">
      <c r="A5715" s="170">
        <v>44194</v>
      </c>
      <c r="B5715" s="171">
        <v>44194</v>
      </c>
      <c r="C5715" s="172" t="s">
        <v>791</v>
      </c>
      <c r="D5715" s="173">
        <f>VLOOKUP(Pag_Inicio_Corr_mas_casos[[#This Row],[Corregimiento]],Hoja3!$A$2:$D$676,4,0)</f>
        <v>130106</v>
      </c>
      <c r="E5715" s="172">
        <v>99</v>
      </c>
      <c r="J5715" s="167"/>
    </row>
    <row r="5716" spans="1:10">
      <c r="A5716" s="170">
        <v>44194</v>
      </c>
      <c r="B5716" s="171">
        <v>44194</v>
      </c>
      <c r="C5716" s="172" t="s">
        <v>694</v>
      </c>
      <c r="D5716" s="173">
        <f>VLOOKUP(Pag_Inicio_Corr_mas_casos[[#This Row],[Corregimiento]],Hoja3!$A$2:$D$676,4,0)</f>
        <v>81009</v>
      </c>
      <c r="E5716" s="172">
        <v>95</v>
      </c>
      <c r="J5716" s="167"/>
    </row>
    <row r="5717" spans="1:10">
      <c r="A5717" s="170">
        <v>44194</v>
      </c>
      <c r="B5717" s="171">
        <v>44194</v>
      </c>
      <c r="C5717" s="172" t="s">
        <v>777</v>
      </c>
      <c r="D5717" s="173">
        <f>VLOOKUP(Pag_Inicio_Corr_mas_casos[[#This Row],[Corregimiento]],Hoja3!$A$2:$D$676,4,0)</f>
        <v>91001</v>
      </c>
      <c r="E5717" s="172">
        <v>94</v>
      </c>
      <c r="J5717" s="167"/>
    </row>
    <row r="5718" spans="1:10">
      <c r="A5718" s="170">
        <v>44194</v>
      </c>
      <c r="B5718" s="171">
        <v>44194</v>
      </c>
      <c r="C5718" s="172" t="s">
        <v>525</v>
      </c>
      <c r="D5718" s="173">
        <f>VLOOKUP(Pag_Inicio_Corr_mas_casos[[#This Row],[Corregimiento]],Hoja3!$A$2:$D$676,4,0)</f>
        <v>80821</v>
      </c>
      <c r="E5718" s="172">
        <v>92</v>
      </c>
      <c r="J5718" s="167"/>
    </row>
    <row r="5719" spans="1:10">
      <c r="A5719" s="170">
        <v>44194</v>
      </c>
      <c r="B5719" s="171">
        <v>44194</v>
      </c>
      <c r="C5719" s="172" t="s">
        <v>823</v>
      </c>
      <c r="D5719" s="173">
        <f>VLOOKUP(Pag_Inicio_Corr_mas_casos[[#This Row],[Corregimiento]],Hoja3!$A$2:$D$676,4,0)</f>
        <v>130101</v>
      </c>
      <c r="E5719" s="172">
        <v>91</v>
      </c>
      <c r="J5719" s="167"/>
    </row>
    <row r="5720" spans="1:10">
      <c r="A5720" s="170">
        <v>44194</v>
      </c>
      <c r="B5720" s="171">
        <v>44194</v>
      </c>
      <c r="C5720" s="172" t="s">
        <v>708</v>
      </c>
      <c r="D5720" s="173">
        <f>VLOOKUP(Pag_Inicio_Corr_mas_casos[[#This Row],[Corregimiento]],Hoja3!$A$2:$D$676,4,0)</f>
        <v>80817</v>
      </c>
      <c r="E5720" s="172">
        <v>90</v>
      </c>
      <c r="J5720" s="167"/>
    </row>
    <row r="5721" spans="1:10">
      <c r="A5721" s="170">
        <v>44194</v>
      </c>
      <c r="B5721" s="171">
        <v>44194</v>
      </c>
      <c r="C5721" s="172" t="s">
        <v>766</v>
      </c>
      <c r="D5721" s="173">
        <f>VLOOKUP(Pag_Inicio_Corr_mas_casos[[#This Row],[Corregimiento]],Hoja3!$A$2:$D$676,4,0)</f>
        <v>80809</v>
      </c>
      <c r="E5721" s="172">
        <v>90</v>
      </c>
      <c r="J5721" s="167"/>
    </row>
    <row r="5722" spans="1:10">
      <c r="A5722" s="170">
        <v>44194</v>
      </c>
      <c r="B5722" s="171">
        <v>44194</v>
      </c>
      <c r="C5722" s="172" t="s">
        <v>695</v>
      </c>
      <c r="D5722" s="173">
        <f>VLOOKUP(Pag_Inicio_Corr_mas_casos[[#This Row],[Corregimiento]],Hoja3!$A$2:$D$676,4,0)</f>
        <v>80806</v>
      </c>
      <c r="E5722" s="172">
        <v>89</v>
      </c>
      <c r="J5722" s="167"/>
    </row>
    <row r="5723" spans="1:10">
      <c r="A5723" s="170">
        <v>44194</v>
      </c>
      <c r="B5723" s="171">
        <v>44194</v>
      </c>
      <c r="C5723" s="172" t="s">
        <v>711</v>
      </c>
      <c r="D5723" s="173">
        <f>VLOOKUP(Pag_Inicio_Corr_mas_casos[[#This Row],[Corregimiento]],Hoja3!$A$2:$D$676,4,0)</f>
        <v>80815</v>
      </c>
      <c r="E5723" s="172">
        <v>116</v>
      </c>
      <c r="J5723" s="167"/>
    </row>
    <row r="5724" spans="1:10">
      <c r="A5724" s="170">
        <v>44194</v>
      </c>
      <c r="B5724" s="171">
        <v>44194</v>
      </c>
      <c r="C5724" s="172" t="s">
        <v>776</v>
      </c>
      <c r="D5724" s="173">
        <f>VLOOKUP(Pag_Inicio_Corr_mas_casos[[#This Row],[Corregimiento]],Hoja3!$A$2:$D$676,4,0)</f>
        <v>81003</v>
      </c>
      <c r="E5724" s="172">
        <v>86</v>
      </c>
      <c r="J5724" s="167"/>
    </row>
    <row r="5725" spans="1:10">
      <c r="A5725" s="170">
        <v>44194</v>
      </c>
      <c r="B5725" s="171">
        <v>44194</v>
      </c>
      <c r="C5725" s="172" t="s">
        <v>709</v>
      </c>
      <c r="D5725" s="173">
        <f>VLOOKUP(Pag_Inicio_Corr_mas_casos[[#This Row],[Corregimiento]],Hoja3!$A$2:$D$676,4,0)</f>
        <v>80822</v>
      </c>
      <c r="E5725" s="172">
        <v>82</v>
      </c>
      <c r="J5725" s="167"/>
    </row>
    <row r="5726" spans="1:10">
      <c r="A5726" s="170">
        <v>44194</v>
      </c>
      <c r="B5726" s="171">
        <v>44194</v>
      </c>
      <c r="C5726" s="172" t="s">
        <v>770</v>
      </c>
      <c r="D5726" s="173">
        <f>VLOOKUP(Pag_Inicio_Corr_mas_casos[[#This Row],[Corregimiento]],Hoja3!$A$2:$D$676,4,0)</f>
        <v>130702</v>
      </c>
      <c r="E5726" s="172">
        <v>82</v>
      </c>
      <c r="J5726" s="167"/>
    </row>
    <row r="5727" spans="1:10">
      <c r="A5727" s="170">
        <v>44194</v>
      </c>
      <c r="B5727" s="171">
        <v>44194</v>
      </c>
      <c r="C5727" s="172" t="s">
        <v>696</v>
      </c>
      <c r="D5727" s="173">
        <f>VLOOKUP(Pag_Inicio_Corr_mas_casos[[#This Row],[Corregimiento]],Hoja3!$A$2:$D$676,4,0)</f>
        <v>80823</v>
      </c>
      <c r="E5727" s="172">
        <v>82</v>
      </c>
      <c r="J5727" s="167"/>
    </row>
    <row r="5728" spans="1:10">
      <c r="A5728" s="170">
        <v>44194</v>
      </c>
      <c r="B5728" s="171">
        <v>44194</v>
      </c>
      <c r="C5728" s="172" t="s">
        <v>692</v>
      </c>
      <c r="D5728" s="173">
        <f>VLOOKUP(Pag_Inicio_Corr_mas_casos[[#This Row],[Corregimiento]],Hoja3!$A$2:$D$676,4,0)</f>
        <v>80810</v>
      </c>
      <c r="E5728" s="172">
        <v>80</v>
      </c>
      <c r="J5728" s="167"/>
    </row>
    <row r="5729" spans="1:10">
      <c r="A5729" s="170">
        <v>44194</v>
      </c>
      <c r="B5729" s="171">
        <v>44194</v>
      </c>
      <c r="C5729" s="172" t="s">
        <v>809</v>
      </c>
      <c r="D5729" s="173">
        <f>VLOOKUP(Pag_Inicio_Corr_mas_casos[[#This Row],[Corregimiento]],Hoja3!$A$2:$D$676,4,0)</f>
        <v>130102</v>
      </c>
      <c r="E5729" s="172">
        <v>78</v>
      </c>
      <c r="J5729" s="167"/>
    </row>
    <row r="5730" spans="1:10">
      <c r="A5730" s="170">
        <v>44194</v>
      </c>
      <c r="B5730" s="171">
        <v>44194</v>
      </c>
      <c r="C5730" s="172" t="s">
        <v>774</v>
      </c>
      <c r="D5730" s="173">
        <f>VLOOKUP(Pag_Inicio_Corr_mas_casos[[#This Row],[Corregimiento]],Hoja3!$A$2:$D$676,4,0)</f>
        <v>81001</v>
      </c>
      <c r="E5730" s="172">
        <v>73</v>
      </c>
      <c r="J5730" s="167"/>
    </row>
    <row r="5731" spans="1:10">
      <c r="A5731" s="170">
        <v>44194</v>
      </c>
      <c r="B5731" s="171">
        <v>44194</v>
      </c>
      <c r="C5731" s="172" t="s">
        <v>702</v>
      </c>
      <c r="D5731" s="173">
        <f>VLOOKUP(Pag_Inicio_Corr_mas_casos[[#This Row],[Corregimiento]],Hoja3!$A$2:$D$676,4,0)</f>
        <v>80826</v>
      </c>
      <c r="E5731" s="172">
        <v>72</v>
      </c>
      <c r="J5731" s="167"/>
    </row>
    <row r="5732" spans="1:10">
      <c r="A5732" s="170">
        <v>44194</v>
      </c>
      <c r="B5732" s="171">
        <v>44194</v>
      </c>
      <c r="C5732" s="172" t="s">
        <v>698</v>
      </c>
      <c r="D5732" s="173">
        <f>VLOOKUP(Pag_Inicio_Corr_mas_casos[[#This Row],[Corregimiento]],Hoja3!$A$2:$D$676,4,0)</f>
        <v>80816</v>
      </c>
      <c r="E5732" s="172">
        <v>72</v>
      </c>
      <c r="J5732" s="167"/>
    </row>
    <row r="5733" spans="1:10">
      <c r="A5733" s="170">
        <v>44194</v>
      </c>
      <c r="B5733" s="171">
        <v>44194</v>
      </c>
      <c r="C5733" s="172" t="s">
        <v>697</v>
      </c>
      <c r="D5733" s="173">
        <f>VLOOKUP(Pag_Inicio_Corr_mas_casos[[#This Row],[Corregimiento]],Hoja3!$A$2:$D$676,4,0)</f>
        <v>80807</v>
      </c>
      <c r="E5733" s="172">
        <v>71</v>
      </c>
      <c r="J5733" s="167"/>
    </row>
    <row r="5734" spans="1:10">
      <c r="A5734" s="170">
        <v>44194</v>
      </c>
      <c r="B5734" s="171">
        <v>44194</v>
      </c>
      <c r="C5734" s="172" t="s">
        <v>705</v>
      </c>
      <c r="D5734" s="173">
        <f>VLOOKUP(Pag_Inicio_Corr_mas_casos[[#This Row],[Corregimiento]],Hoja3!$A$2:$D$676,4,0)</f>
        <v>130107</v>
      </c>
      <c r="E5734" s="172">
        <v>66</v>
      </c>
      <c r="J5734" s="167"/>
    </row>
    <row r="5735" spans="1:10">
      <c r="A5735" s="170">
        <v>44194</v>
      </c>
      <c r="B5735" s="171">
        <v>44194</v>
      </c>
      <c r="C5735" s="172" t="s">
        <v>775</v>
      </c>
      <c r="D5735" s="173">
        <f>VLOOKUP(Pag_Inicio_Corr_mas_casos[[#This Row],[Corregimiento]],Hoja3!$A$2:$D$676,4,0)</f>
        <v>81002</v>
      </c>
      <c r="E5735" s="172">
        <v>61</v>
      </c>
      <c r="J5735" s="167"/>
    </row>
    <row r="5736" spans="1:10">
      <c r="A5736" s="170">
        <v>44194</v>
      </c>
      <c r="B5736" s="171">
        <v>44194</v>
      </c>
      <c r="C5736" s="172" t="s">
        <v>700</v>
      </c>
      <c r="D5736" s="173">
        <f>VLOOKUP(Pag_Inicio_Corr_mas_casos[[#This Row],[Corregimiento]],Hoja3!$A$2:$D$676,4,0)</f>
        <v>81007</v>
      </c>
      <c r="E5736" s="172">
        <v>57</v>
      </c>
      <c r="J5736" s="167"/>
    </row>
    <row r="5737" spans="1:10">
      <c r="A5737" s="170">
        <v>44194</v>
      </c>
      <c r="B5737" s="171">
        <v>44194</v>
      </c>
      <c r="C5737" s="172" t="s">
        <v>699</v>
      </c>
      <c r="D5737" s="173">
        <f>VLOOKUP(Pag_Inicio_Corr_mas_casos[[#This Row],[Corregimiento]],Hoja3!$A$2:$D$676,4,0)</f>
        <v>130708</v>
      </c>
      <c r="E5737" s="172">
        <v>55</v>
      </c>
      <c r="J5737" s="167"/>
    </row>
    <row r="5738" spans="1:10">
      <c r="A5738" s="170">
        <v>44194</v>
      </c>
      <c r="B5738" s="171">
        <v>44194</v>
      </c>
      <c r="C5738" s="172" t="s">
        <v>773</v>
      </c>
      <c r="D5738" s="173">
        <f>VLOOKUP(Pag_Inicio_Corr_mas_casos[[#This Row],[Corregimiento]],Hoja3!$A$2:$D$676,4,0)</f>
        <v>81008</v>
      </c>
      <c r="E5738" s="172">
        <v>54</v>
      </c>
      <c r="J5738" s="167"/>
    </row>
    <row r="5739" spans="1:10">
      <c r="A5739" s="170">
        <v>44194</v>
      </c>
      <c r="B5739" s="171">
        <v>44194</v>
      </c>
      <c r="C5739" s="172" t="s">
        <v>749</v>
      </c>
      <c r="D5739" s="173">
        <f>VLOOKUP(Pag_Inicio_Corr_mas_casos[[#This Row],[Corregimiento]],Hoja3!$A$2:$D$676,4,0)</f>
        <v>130105</v>
      </c>
      <c r="E5739" s="172">
        <v>54</v>
      </c>
      <c r="J5739" s="167"/>
    </row>
    <row r="5740" spans="1:10">
      <c r="A5740" s="170">
        <v>44194</v>
      </c>
      <c r="B5740" s="171">
        <v>44194</v>
      </c>
      <c r="C5740" s="172" t="s">
        <v>693</v>
      </c>
      <c r="D5740" s="173">
        <f>VLOOKUP(Pag_Inicio_Corr_mas_casos[[#This Row],[Corregimiento]],Hoja3!$A$2:$D$676,4,0)</f>
        <v>130717</v>
      </c>
      <c r="E5740" s="172">
        <v>51</v>
      </c>
      <c r="J5740" s="167"/>
    </row>
    <row r="5741" spans="1:10">
      <c r="A5741" s="170">
        <v>44194</v>
      </c>
      <c r="B5741" s="171">
        <v>44194</v>
      </c>
      <c r="C5741" s="172" t="s">
        <v>706</v>
      </c>
      <c r="D5741" s="173">
        <f>VLOOKUP(Pag_Inicio_Corr_mas_casos[[#This Row],[Corregimiento]],Hoja3!$A$2:$D$676,4,0)</f>
        <v>80813</v>
      </c>
      <c r="E5741" s="172">
        <v>44</v>
      </c>
      <c r="J5741" s="167"/>
    </row>
    <row r="5742" spans="1:10">
      <c r="A5742" s="170">
        <v>44194</v>
      </c>
      <c r="B5742" s="171">
        <v>44194</v>
      </c>
      <c r="C5742" s="172" t="s">
        <v>714</v>
      </c>
      <c r="D5742" s="173">
        <f>VLOOKUP(Pag_Inicio_Corr_mas_casos[[#This Row],[Corregimiento]],Hoja3!$A$2:$D$676,4,0)</f>
        <v>130701</v>
      </c>
      <c r="E5742" s="172">
        <v>43</v>
      </c>
      <c r="J5742" s="167"/>
    </row>
    <row r="5743" spans="1:10">
      <c r="A5743" s="170">
        <v>44194</v>
      </c>
      <c r="B5743" s="171">
        <v>44194</v>
      </c>
      <c r="C5743" s="172" t="s">
        <v>712</v>
      </c>
      <c r="D5743" s="173">
        <f>VLOOKUP(Pag_Inicio_Corr_mas_casos[[#This Row],[Corregimiento]],Hoja3!$A$2:$D$676,4,0)</f>
        <v>130716</v>
      </c>
      <c r="E5743" s="172">
        <v>43</v>
      </c>
      <c r="J5743" s="167"/>
    </row>
    <row r="5744" spans="1:10">
      <c r="A5744" s="170">
        <v>44194</v>
      </c>
      <c r="B5744" s="171">
        <v>44194</v>
      </c>
      <c r="C5744" s="172" t="s">
        <v>815</v>
      </c>
      <c r="D5744" s="173">
        <f>VLOOKUP(Pag_Inicio_Corr_mas_casos[[#This Row],[Corregimiento]],Hoja3!$A$2:$D$676,4,0)</f>
        <v>40601</v>
      </c>
      <c r="E5744" s="172">
        <v>40</v>
      </c>
      <c r="J5744" s="167"/>
    </row>
    <row r="5745" spans="1:10">
      <c r="A5745" s="170">
        <v>44194</v>
      </c>
      <c r="B5745" s="171">
        <v>44194</v>
      </c>
      <c r="C5745" s="172" t="s">
        <v>746</v>
      </c>
      <c r="D5745" s="173">
        <f>VLOOKUP(Pag_Inicio_Corr_mas_casos[[#This Row],[Corregimiento]],Hoja3!$A$2:$D$676,4,0)</f>
        <v>130706</v>
      </c>
      <c r="E5745" s="172">
        <v>39</v>
      </c>
      <c r="J5745" s="167"/>
    </row>
    <row r="5746" spans="1:10">
      <c r="A5746" s="170">
        <v>44194</v>
      </c>
      <c r="B5746" s="171">
        <v>44194</v>
      </c>
      <c r="C5746" s="172" t="s">
        <v>793</v>
      </c>
      <c r="D5746" s="173">
        <f>VLOOKUP(Pag_Inicio_Corr_mas_casos[[#This Row],[Corregimiento]],Hoja3!$A$2:$D$676,4,0)</f>
        <v>130108</v>
      </c>
      <c r="E5746" s="172">
        <v>37</v>
      </c>
      <c r="J5746" s="167"/>
    </row>
    <row r="5747" spans="1:10">
      <c r="A5747" s="170">
        <v>44194</v>
      </c>
      <c r="B5747" s="171">
        <v>44194</v>
      </c>
      <c r="C5747" s="172" t="s">
        <v>716</v>
      </c>
      <c r="D5747" s="173">
        <f>VLOOKUP(Pag_Inicio_Corr_mas_casos[[#This Row],[Corregimiento]],Hoja3!$A$2:$D$676,4,0)</f>
        <v>20601</v>
      </c>
      <c r="E5747" s="172">
        <v>37</v>
      </c>
      <c r="J5747" s="167"/>
    </row>
    <row r="5748" spans="1:10">
      <c r="A5748" s="170">
        <v>44194</v>
      </c>
      <c r="B5748" s="171">
        <v>44194</v>
      </c>
      <c r="C5748" s="172" t="s">
        <v>722</v>
      </c>
      <c r="D5748" s="173">
        <f>VLOOKUP(Pag_Inicio_Corr_mas_casos[[#This Row],[Corregimiento]],Hoja3!$A$2:$D$676,4,0)</f>
        <v>30107</v>
      </c>
      <c r="E5748" s="172">
        <v>36</v>
      </c>
      <c r="J5748" s="167"/>
    </row>
    <row r="5749" spans="1:10">
      <c r="A5749" s="170">
        <v>44194</v>
      </c>
      <c r="B5749" s="171">
        <v>44194</v>
      </c>
      <c r="C5749" s="172" t="s">
        <v>707</v>
      </c>
      <c r="D5749" s="173">
        <f>VLOOKUP(Pag_Inicio_Corr_mas_casos[[#This Row],[Corregimiento]],Hoja3!$A$2:$D$676,4,0)</f>
        <v>80820</v>
      </c>
      <c r="E5749" s="172">
        <v>36</v>
      </c>
      <c r="J5749" s="167"/>
    </row>
    <row r="5750" spans="1:10">
      <c r="A5750" s="170">
        <v>44194</v>
      </c>
      <c r="B5750" s="171">
        <v>44194</v>
      </c>
      <c r="C5750" s="172" t="s">
        <v>747</v>
      </c>
      <c r="D5750" s="173">
        <f>VLOOKUP(Pag_Inicio_Corr_mas_casos[[#This Row],[Corregimiento]],Hoja3!$A$2:$D$676,4,0)</f>
        <v>80808</v>
      </c>
      <c r="E5750" s="172">
        <v>32</v>
      </c>
      <c r="J5750" s="167"/>
    </row>
    <row r="5751" spans="1:10">
      <c r="A5751" s="170">
        <v>44194</v>
      </c>
      <c r="B5751" s="171">
        <v>44194</v>
      </c>
      <c r="C5751" s="172" t="s">
        <v>814</v>
      </c>
      <c r="D5751" s="173">
        <f>VLOOKUP(Pag_Inicio_Corr_mas_casos[[#This Row],[Corregimiento]],Hoja3!$A$2:$D$676,4,0)</f>
        <v>91007</v>
      </c>
      <c r="E5751" s="172">
        <v>31</v>
      </c>
      <c r="J5751" s="167"/>
    </row>
    <row r="5752" spans="1:10">
      <c r="A5752" s="170">
        <v>44194</v>
      </c>
      <c r="B5752" s="171">
        <v>44194</v>
      </c>
      <c r="C5752" s="172" t="s">
        <v>724</v>
      </c>
      <c r="D5752" s="173">
        <f>VLOOKUP(Pag_Inicio_Corr_mas_casos[[#This Row],[Corregimiento]],Hoja3!$A$2:$D$676,4,0)</f>
        <v>130709</v>
      </c>
      <c r="E5752" s="172">
        <v>31</v>
      </c>
      <c r="J5752" s="167"/>
    </row>
    <row r="5753" spans="1:10">
      <c r="A5753" s="170">
        <v>44194</v>
      </c>
      <c r="B5753" s="171">
        <v>44194</v>
      </c>
      <c r="C5753" s="172" t="s">
        <v>717</v>
      </c>
      <c r="D5753" s="173">
        <f>VLOOKUP(Pag_Inicio_Corr_mas_casos[[#This Row],[Corregimiento]],Hoja3!$A$2:$D$676,4,0)</f>
        <v>81006</v>
      </c>
      <c r="E5753" s="172">
        <v>30</v>
      </c>
      <c r="J5753" s="167"/>
    </row>
    <row r="5754" spans="1:10">
      <c r="A5754" s="170">
        <v>44194</v>
      </c>
      <c r="B5754" s="171">
        <v>44194</v>
      </c>
      <c r="C5754" s="172" t="s">
        <v>751</v>
      </c>
      <c r="D5754" s="173">
        <f>VLOOKUP(Pag_Inicio_Corr_mas_casos[[#This Row],[Corregimiento]],Hoja3!$A$2:$D$676,4,0)</f>
        <v>80802</v>
      </c>
      <c r="E5754" s="172">
        <v>30</v>
      </c>
      <c r="J5754" s="167"/>
    </row>
    <row r="5755" spans="1:10">
      <c r="A5755" s="170">
        <v>44194</v>
      </c>
      <c r="B5755" s="171">
        <v>44194</v>
      </c>
      <c r="C5755" s="172" t="s">
        <v>816</v>
      </c>
      <c r="D5755" s="173">
        <f>VLOOKUP(Pag_Inicio_Corr_mas_casos[[#This Row],[Corregimiento]],Hoja3!$A$2:$D$676,4,0)</f>
        <v>60401</v>
      </c>
      <c r="E5755" s="172">
        <v>29</v>
      </c>
      <c r="J5755" s="167"/>
    </row>
    <row r="5756" spans="1:10">
      <c r="A5756" s="170">
        <v>44194</v>
      </c>
      <c r="B5756" s="171">
        <v>44194</v>
      </c>
      <c r="C5756" s="172" t="s">
        <v>761</v>
      </c>
      <c r="D5756" s="173">
        <f>VLOOKUP(Pag_Inicio_Corr_mas_casos[[#This Row],[Corregimiento]],Hoja3!$A$2:$D$676,4,0)</f>
        <v>60101</v>
      </c>
      <c r="E5756" s="172">
        <v>28</v>
      </c>
      <c r="J5756" s="167"/>
    </row>
    <row r="5757" spans="1:10">
      <c r="A5757" s="170">
        <v>44194</v>
      </c>
      <c r="B5757" s="171">
        <v>44194</v>
      </c>
      <c r="C5757" s="172" t="s">
        <v>813</v>
      </c>
      <c r="D5757" s="173">
        <f>VLOOKUP(Pag_Inicio_Corr_mas_casos[[#This Row],[Corregimiento]],Hoja3!$A$2:$D$676,4,0)</f>
        <v>40501</v>
      </c>
      <c r="E5757" s="172">
        <v>28</v>
      </c>
      <c r="J5757" s="167"/>
    </row>
    <row r="5758" spans="1:10">
      <c r="A5758" s="170">
        <v>44194</v>
      </c>
      <c r="B5758" s="171">
        <v>44194</v>
      </c>
      <c r="C5758" s="172" t="s">
        <v>713</v>
      </c>
      <c r="D5758" s="173">
        <f>VLOOKUP(Pag_Inicio_Corr_mas_casos[[#This Row],[Corregimiento]],Hoja3!$A$2:$D$676,4,0)</f>
        <v>50208</v>
      </c>
      <c r="E5758" s="172">
        <v>28</v>
      </c>
      <c r="J5758" s="167"/>
    </row>
    <row r="5759" spans="1:10">
      <c r="A5759" s="170">
        <v>44194</v>
      </c>
      <c r="B5759" s="171">
        <v>44194</v>
      </c>
      <c r="C5759" s="172" t="s">
        <v>732</v>
      </c>
      <c r="D5759" s="173">
        <f>VLOOKUP(Pag_Inicio_Corr_mas_casos[[#This Row],[Corregimiento]],Hoja3!$A$2:$D$676,4,0)</f>
        <v>80803</v>
      </c>
      <c r="E5759" s="172">
        <v>28</v>
      </c>
      <c r="J5759" s="167"/>
    </row>
    <row r="5760" spans="1:10">
      <c r="A5760" s="170">
        <v>44194</v>
      </c>
      <c r="B5760" s="171">
        <v>44194</v>
      </c>
      <c r="C5760" s="172" t="s">
        <v>701</v>
      </c>
      <c r="D5760" s="173">
        <f>VLOOKUP(Pag_Inicio_Corr_mas_casos[[#This Row],[Corregimiento]],Hoja3!$A$2:$D$676,4,0)</f>
        <v>80814</v>
      </c>
      <c r="E5760" s="172">
        <v>25</v>
      </c>
      <c r="J5760" s="167"/>
    </row>
    <row r="5761" spans="1:10">
      <c r="A5761" s="170">
        <v>44194</v>
      </c>
      <c r="B5761" s="171">
        <v>44194</v>
      </c>
      <c r="C5761" s="172" t="s">
        <v>787</v>
      </c>
      <c r="D5761" s="173">
        <f>VLOOKUP(Pag_Inicio_Corr_mas_casos[[#This Row],[Corregimiento]],Hoja3!$A$2:$D$676,4,0)</f>
        <v>30104</v>
      </c>
      <c r="E5761" s="172">
        <v>25</v>
      </c>
      <c r="J5761" s="167"/>
    </row>
    <row r="5762" spans="1:10">
      <c r="A5762" s="170">
        <v>44194</v>
      </c>
      <c r="B5762" s="171">
        <v>44194</v>
      </c>
      <c r="C5762" s="172" t="s">
        <v>758</v>
      </c>
      <c r="D5762" s="173">
        <f>VLOOKUP(Pag_Inicio_Corr_mas_casos[[#This Row],[Corregimiento]],Hoja3!$A$2:$D$676,4,0)</f>
        <v>40611</v>
      </c>
      <c r="E5762" s="172">
        <v>25</v>
      </c>
      <c r="J5762" s="167"/>
    </row>
    <row r="5763" spans="1:10">
      <c r="A5763" s="170">
        <v>44194</v>
      </c>
      <c r="B5763" s="171">
        <v>44194</v>
      </c>
      <c r="C5763" s="172" t="s">
        <v>782</v>
      </c>
      <c r="D5763" s="173">
        <f>VLOOKUP(Pag_Inicio_Corr_mas_casos[[#This Row],[Corregimiento]],Hoja3!$A$2:$D$676,4,0)</f>
        <v>30103</v>
      </c>
      <c r="E5763" s="172">
        <v>21</v>
      </c>
      <c r="J5763" s="167"/>
    </row>
    <row r="5764" spans="1:10">
      <c r="A5764" s="170">
        <v>44194</v>
      </c>
      <c r="B5764" s="171">
        <v>44194</v>
      </c>
      <c r="C5764" s="172" t="s">
        <v>715</v>
      </c>
      <c r="D5764" s="173">
        <f>VLOOKUP(Pag_Inicio_Corr_mas_casos[[#This Row],[Corregimiento]],Hoja3!$A$2:$D$676,4,0)</f>
        <v>80804</v>
      </c>
      <c r="E5764" s="172">
        <v>21</v>
      </c>
      <c r="J5764" s="167"/>
    </row>
    <row r="5765" spans="1:10">
      <c r="A5765" s="170">
        <v>44194</v>
      </c>
      <c r="B5765" s="171">
        <v>44194</v>
      </c>
      <c r="C5765" s="172" t="s">
        <v>731</v>
      </c>
      <c r="D5765" s="173">
        <f>VLOOKUP(Pag_Inicio_Corr_mas_casos[[#This Row],[Corregimiento]],Hoja3!$A$2:$D$676,4,0)</f>
        <v>60105</v>
      </c>
      <c r="E5765" s="172">
        <v>21</v>
      </c>
      <c r="J5765" s="167"/>
    </row>
    <row r="5766" spans="1:10">
      <c r="A5766" s="170">
        <v>44194</v>
      </c>
      <c r="B5766" s="171">
        <v>44194</v>
      </c>
      <c r="C5766" s="172" t="s">
        <v>824</v>
      </c>
      <c r="D5766" s="173">
        <f>VLOOKUP(Pag_Inicio_Corr_mas_casos[[#This Row],[Corregimiento]],Hoja3!$A$2:$D$676,4,0)</f>
        <v>91013</v>
      </c>
      <c r="E5766" s="172">
        <v>20</v>
      </c>
      <c r="J5766" s="167"/>
    </row>
    <row r="5767" spans="1:10">
      <c r="A5767" s="170">
        <v>44194</v>
      </c>
      <c r="B5767" s="171">
        <v>44194</v>
      </c>
      <c r="C5767" s="172" t="s">
        <v>825</v>
      </c>
      <c r="D5767" s="173">
        <f>VLOOKUP(Pag_Inicio_Corr_mas_casos[[#This Row],[Corregimiento]],Hoja3!$A$2:$D$676,4,0)</f>
        <v>91011</v>
      </c>
      <c r="E5767" s="172">
        <v>19</v>
      </c>
      <c r="J5767" s="163"/>
    </row>
    <row r="5768" spans="1:10">
      <c r="A5768" s="170">
        <v>44194</v>
      </c>
      <c r="B5768" s="171">
        <v>44194</v>
      </c>
      <c r="C5768" s="172" t="s">
        <v>755</v>
      </c>
      <c r="D5768" s="173">
        <f>VLOOKUP(Pag_Inicio_Corr_mas_casos[[#This Row],[Corregimiento]],Hoja3!$A$2:$D$676,4,0)</f>
        <v>80805</v>
      </c>
      <c r="E5768" s="172">
        <v>18</v>
      </c>
      <c r="J5768" s="169"/>
    </row>
    <row r="5769" spans="1:10">
      <c r="A5769" s="170">
        <v>44194</v>
      </c>
      <c r="B5769" s="171">
        <v>44194</v>
      </c>
      <c r="C5769" s="172" t="s">
        <v>754</v>
      </c>
      <c r="D5769" s="173">
        <f>VLOOKUP(Pag_Inicio_Corr_mas_casos[[#This Row],[Corregimiento]],Hoja3!$A$2:$D$676,4,0)</f>
        <v>60104</v>
      </c>
      <c r="E5769" s="172">
        <v>18</v>
      </c>
    </row>
    <row r="5770" spans="1:10">
      <c r="A5770" s="170">
        <v>44194</v>
      </c>
      <c r="B5770" s="171">
        <v>44194</v>
      </c>
      <c r="C5770" s="172" t="s">
        <v>760</v>
      </c>
      <c r="D5770" s="173">
        <f>VLOOKUP(Pag_Inicio_Corr_mas_casos[[#This Row],[Corregimiento]],Hoja3!$A$2:$D$676,4,0)</f>
        <v>60103</v>
      </c>
      <c r="E5770" s="172">
        <v>18</v>
      </c>
    </row>
    <row r="5771" spans="1:10">
      <c r="A5771" s="170">
        <v>44194</v>
      </c>
      <c r="B5771" s="171">
        <v>44194</v>
      </c>
      <c r="C5771" s="172" t="s">
        <v>706</v>
      </c>
      <c r="D5771" s="172">
        <v>40607</v>
      </c>
      <c r="E5771" s="172">
        <v>18</v>
      </c>
      <c r="F5771" s="7" t="s">
        <v>803</v>
      </c>
    </row>
    <row r="5772" spans="1:10">
      <c r="A5772" s="170">
        <v>44194</v>
      </c>
      <c r="B5772" s="171">
        <v>44194</v>
      </c>
      <c r="C5772" s="172" t="s">
        <v>750</v>
      </c>
      <c r="D5772" s="173">
        <f>VLOOKUP(Pag_Inicio_Corr_mas_casos[[#This Row],[Corregimiento]],Hoja3!$A$2:$D$676,4,0)</f>
        <v>81005</v>
      </c>
      <c r="E5772" s="172">
        <v>18</v>
      </c>
    </row>
    <row r="5773" spans="1:10">
      <c r="A5773" s="170">
        <v>44194</v>
      </c>
      <c r="B5773" s="171">
        <v>44194</v>
      </c>
      <c r="C5773" s="172" t="s">
        <v>786</v>
      </c>
      <c r="D5773" s="173">
        <f>VLOOKUP(Pag_Inicio_Corr_mas_casos[[#This Row],[Corregimiento]],Hoja3!$A$2:$D$676,4,0)</f>
        <v>60102</v>
      </c>
      <c r="E5773" s="172">
        <v>17</v>
      </c>
    </row>
    <row r="5774" spans="1:10">
      <c r="A5774" s="170">
        <v>44194</v>
      </c>
      <c r="B5774" s="171">
        <v>44194</v>
      </c>
      <c r="C5774" s="172" t="s">
        <v>811</v>
      </c>
      <c r="D5774" s="173">
        <f>VLOOKUP(Pag_Inicio_Corr_mas_casos[[#This Row],[Corregimiento]],Hoja3!$A$2:$D$676,4,0)</f>
        <v>90605</v>
      </c>
      <c r="E5774" s="172">
        <v>16</v>
      </c>
    </row>
    <row r="5775" spans="1:10">
      <c r="A5775" s="170">
        <v>44194</v>
      </c>
      <c r="B5775" s="171">
        <v>44194</v>
      </c>
      <c r="C5775" s="172" t="s">
        <v>826</v>
      </c>
      <c r="D5775" s="173">
        <f>VLOOKUP(Pag_Inicio_Corr_mas_casos[[#This Row],[Corregimiento]],Hoja3!$A$2:$D$676,4,0)</f>
        <v>130718</v>
      </c>
      <c r="E5775" s="172">
        <v>16</v>
      </c>
    </row>
    <row r="5776" spans="1:10">
      <c r="A5776" s="170">
        <v>44194</v>
      </c>
      <c r="B5776" s="171">
        <v>44194</v>
      </c>
      <c r="C5776" s="172" t="s">
        <v>805</v>
      </c>
      <c r="D5776" s="173">
        <f>VLOOKUP(Pag_Inicio_Corr_mas_casos[[#This Row],[Corregimiento]],Hoja3!$A$2:$D$676,4,0)</f>
        <v>80501</v>
      </c>
      <c r="E5776" s="172">
        <v>15</v>
      </c>
    </row>
    <row r="5777" spans="1:5">
      <c r="A5777" s="170">
        <v>44194</v>
      </c>
      <c r="B5777" s="171">
        <v>44194</v>
      </c>
      <c r="C5777" s="172" t="s">
        <v>762</v>
      </c>
      <c r="D5777" s="173">
        <f>VLOOKUP(Pag_Inicio_Corr_mas_casos[[#This Row],[Corregimiento]],Hoja3!$A$2:$D$676,4,0)</f>
        <v>40612</v>
      </c>
      <c r="E5777" s="172">
        <v>14</v>
      </c>
    </row>
    <row r="5778" spans="1:5">
      <c r="A5778" s="170">
        <v>44194</v>
      </c>
      <c r="B5778" s="171">
        <v>44194</v>
      </c>
      <c r="C5778" s="172" t="s">
        <v>801</v>
      </c>
      <c r="D5778" s="173">
        <f>VLOOKUP(Pag_Inicio_Corr_mas_casos[[#This Row],[Corregimiento]],Hoja3!$A$2:$D$676,4,0)</f>
        <v>80812</v>
      </c>
      <c r="E5778" s="172">
        <v>14</v>
      </c>
    </row>
    <row r="5779" spans="1:5">
      <c r="A5779" s="170">
        <v>44194</v>
      </c>
      <c r="B5779" s="171">
        <v>44194</v>
      </c>
      <c r="C5779" s="172" t="s">
        <v>827</v>
      </c>
      <c r="D5779" s="173">
        <f>VLOOKUP(Pag_Inicio_Corr_mas_casos[[#This Row],[Corregimiento]],Hoja3!$A$2:$D$676,4,0)</f>
        <v>91014</v>
      </c>
      <c r="E5779" s="172">
        <v>14</v>
      </c>
    </row>
    <row r="5780" spans="1:5">
      <c r="A5780" s="170">
        <v>44194</v>
      </c>
      <c r="B5780" s="171">
        <v>44194</v>
      </c>
      <c r="C5780" s="172" t="s">
        <v>730</v>
      </c>
      <c r="D5780" s="173">
        <f>VLOOKUP(Pag_Inicio_Corr_mas_casos[[#This Row],[Corregimiento]],Hoja3!$A$2:$D$676,4,0)</f>
        <v>20207</v>
      </c>
      <c r="E5780" s="172">
        <v>14</v>
      </c>
    </row>
    <row r="5781" spans="1:5">
      <c r="A5781" s="170">
        <v>44194</v>
      </c>
      <c r="B5781" s="171">
        <v>44194</v>
      </c>
      <c r="C5781" s="172" t="s">
        <v>778</v>
      </c>
      <c r="D5781" s="173">
        <f>VLOOKUP(Pag_Inicio_Corr_mas_casos[[#This Row],[Corregimiento]],Hoja3!$A$2:$D$676,4,0)</f>
        <v>30111</v>
      </c>
      <c r="E5781" s="172">
        <v>14</v>
      </c>
    </row>
    <row r="5782" spans="1:5">
      <c r="A5782" s="170">
        <v>44194</v>
      </c>
      <c r="B5782" s="171">
        <v>44194</v>
      </c>
      <c r="C5782" s="172" t="s">
        <v>828</v>
      </c>
      <c r="D5782" s="173">
        <f>VLOOKUP(Pag_Inicio_Corr_mas_casos[[#This Row],[Corregimiento]],Hoja3!$A$2:$D$676,4,0)</f>
        <v>30101</v>
      </c>
      <c r="E5782" s="172">
        <v>13</v>
      </c>
    </row>
    <row r="5783" spans="1:5">
      <c r="A5783" s="170">
        <v>44194</v>
      </c>
      <c r="B5783" s="171">
        <v>44194</v>
      </c>
      <c r="C5783" s="172" t="s">
        <v>783</v>
      </c>
      <c r="D5783" s="173">
        <f>VLOOKUP(Pag_Inicio_Corr_mas_casos[[#This Row],[Corregimiento]],Hoja3!$A$2:$D$676,4,0)</f>
        <v>20103</v>
      </c>
      <c r="E5783" s="172">
        <v>13</v>
      </c>
    </row>
    <row r="5784" spans="1:5">
      <c r="A5784" s="170">
        <v>44194</v>
      </c>
      <c r="B5784" s="171">
        <v>44194</v>
      </c>
      <c r="C5784" s="172" t="s">
        <v>796</v>
      </c>
      <c r="D5784" s="173">
        <f>VLOOKUP(Pag_Inicio_Corr_mas_casos[[#This Row],[Corregimiento]],Hoja3!$A$2:$D$676,4,0)</f>
        <v>70301</v>
      </c>
      <c r="E5784" s="172">
        <v>13</v>
      </c>
    </row>
    <row r="5785" spans="1:5">
      <c r="A5785" s="170">
        <v>44194</v>
      </c>
      <c r="B5785" s="171">
        <v>44194</v>
      </c>
      <c r="C5785" s="172" t="s">
        <v>725</v>
      </c>
      <c r="D5785" s="173">
        <f>VLOOKUP(Pag_Inicio_Corr_mas_casos[[#This Row],[Corregimiento]],Hoja3!$A$2:$D$676,4,0)</f>
        <v>40606</v>
      </c>
      <c r="E5785" s="172">
        <v>13</v>
      </c>
    </row>
    <row r="5786" spans="1:5">
      <c r="A5786" s="170">
        <v>44194</v>
      </c>
      <c r="B5786" s="171">
        <v>44194</v>
      </c>
      <c r="C5786" s="172" t="s">
        <v>759</v>
      </c>
      <c r="D5786" s="173">
        <f>VLOOKUP(Pag_Inicio_Corr_mas_casos[[#This Row],[Corregimiento]],Hoja3!$A$2:$D$676,4,0)</f>
        <v>130310</v>
      </c>
      <c r="E5786" s="172">
        <v>13</v>
      </c>
    </row>
    <row r="5787" spans="1:5">
      <c r="A5787" s="170">
        <v>44194</v>
      </c>
      <c r="B5787" s="171">
        <v>44194</v>
      </c>
      <c r="C5787" s="172" t="s">
        <v>818</v>
      </c>
      <c r="D5787" s="173">
        <f>VLOOKUP(Pag_Inicio_Corr_mas_casos[[#This Row],[Corregimiento]],Hoja3!$A$2:$D$676,4,0)</f>
        <v>20401</v>
      </c>
      <c r="E5787" s="172">
        <v>13</v>
      </c>
    </row>
    <row r="5788" spans="1:5">
      <c r="A5788" s="170">
        <v>44194</v>
      </c>
      <c r="B5788" s="171">
        <v>44194</v>
      </c>
      <c r="C5788" s="172" t="s">
        <v>829</v>
      </c>
      <c r="D5788" s="173">
        <f>VLOOKUP(Pag_Inicio_Corr_mas_casos[[#This Row],[Corregimiento]],Hoja3!$A$2:$D$676,4,0)</f>
        <v>90101</v>
      </c>
      <c r="E5788" s="172">
        <v>12</v>
      </c>
    </row>
    <row r="5789" spans="1:5">
      <c r="A5789" s="170">
        <v>44194</v>
      </c>
      <c r="B5789" s="171">
        <v>44194</v>
      </c>
      <c r="C5789" s="172" t="s">
        <v>830</v>
      </c>
      <c r="D5789" s="173">
        <f>VLOOKUP(Pag_Inicio_Corr_mas_casos[[#This Row],[Corregimiento]],Hoja3!$A$2:$D$676,4,0)</f>
        <v>20205</v>
      </c>
      <c r="E5789" s="172">
        <v>12</v>
      </c>
    </row>
    <row r="5790" spans="1:5">
      <c r="A5790" s="170">
        <v>44194</v>
      </c>
      <c r="B5790" s="171">
        <v>44194</v>
      </c>
      <c r="C5790" s="172" t="s">
        <v>788</v>
      </c>
      <c r="D5790" s="173">
        <f>VLOOKUP(Pag_Inicio_Corr_mas_casos[[#This Row],[Corregimiento]],Hoja3!$A$2:$D$676,4,0)</f>
        <v>91008</v>
      </c>
      <c r="E5790" s="172">
        <v>12</v>
      </c>
    </row>
    <row r="5791" spans="1:5">
      <c r="A5791" s="170">
        <v>44194</v>
      </c>
      <c r="B5791" s="171">
        <v>44194</v>
      </c>
      <c r="C5791" s="172" t="s">
        <v>764</v>
      </c>
      <c r="D5791" s="173">
        <f>VLOOKUP(Pag_Inicio_Corr_mas_casos[[#This Row],[Corregimiento]],Hoja3!$A$2:$D$676,4,0)</f>
        <v>40608</v>
      </c>
      <c r="E5791" s="172">
        <v>12</v>
      </c>
    </row>
    <row r="5792" spans="1:5">
      <c r="A5792" s="170">
        <v>44194</v>
      </c>
      <c r="B5792" s="171">
        <v>44194</v>
      </c>
      <c r="C5792" s="172" t="s">
        <v>831</v>
      </c>
      <c r="D5792" s="173">
        <f>VLOOKUP(Pag_Inicio_Corr_mas_casos[[#This Row],[Corregimiento]],Hoja3!$A$2:$D$676,4,0)</f>
        <v>90103</v>
      </c>
      <c r="E5792" s="172">
        <v>11</v>
      </c>
    </row>
    <row r="5793" spans="1:6">
      <c r="A5793" s="170">
        <v>44194</v>
      </c>
      <c r="B5793" s="171">
        <v>44194</v>
      </c>
      <c r="C5793" s="172" t="s">
        <v>832</v>
      </c>
      <c r="D5793" s="173">
        <f>VLOOKUP(Pag_Inicio_Corr_mas_casos[[#This Row],[Corregimiento]],Hoja3!$A$2:$D$676,4,0)</f>
        <v>40202</v>
      </c>
      <c r="E5793" s="172">
        <v>11</v>
      </c>
    </row>
    <row r="5794" spans="1:6">
      <c r="A5794" s="170">
        <v>44194</v>
      </c>
      <c r="B5794" s="171">
        <v>44194</v>
      </c>
      <c r="C5794" s="172" t="s">
        <v>707</v>
      </c>
      <c r="D5794" s="173">
        <f>VLOOKUP(Pag_Inicio_Corr_mas_casos[[#This Row],[Corregimiento]],Hoja3!$A$2:$D$676,4,0)</f>
        <v>80820</v>
      </c>
      <c r="E5794" s="172">
        <v>11</v>
      </c>
    </row>
    <row r="5795" spans="1:6">
      <c r="A5795" s="170">
        <v>44194</v>
      </c>
      <c r="B5795" s="171">
        <v>44194</v>
      </c>
      <c r="C5795" s="172" t="s">
        <v>753</v>
      </c>
      <c r="D5795" s="173">
        <f>VLOOKUP(Pag_Inicio_Corr_mas_casos[[#This Row],[Corregimiento]],Hoja3!$A$2:$D$676,4,0)</f>
        <v>81004</v>
      </c>
      <c r="E5795" s="172">
        <v>11</v>
      </c>
    </row>
    <row r="5796" spans="1:6">
      <c r="A5796" s="170">
        <v>44194</v>
      </c>
      <c r="B5796" s="171">
        <v>44194</v>
      </c>
      <c r="C5796" s="172" t="s">
        <v>726</v>
      </c>
      <c r="D5796" s="173">
        <f>VLOOKUP(Pag_Inicio_Corr_mas_casos[[#This Row],[Corregimiento]],Hoja3!$A$2:$D$676,4,0)</f>
        <v>130103</v>
      </c>
      <c r="E5796" s="172">
        <v>11</v>
      </c>
    </row>
    <row r="5797" spans="1:6">
      <c r="A5797" s="170">
        <v>44194</v>
      </c>
      <c r="B5797" s="171">
        <v>44194</v>
      </c>
      <c r="C5797" s="172" t="s">
        <v>728</v>
      </c>
      <c r="D5797" s="173">
        <f>VLOOKUP(Pag_Inicio_Corr_mas_casos[[#This Row],[Corregimiento]],Hoja3!$A$2:$D$676,4,0)</f>
        <v>20606</v>
      </c>
      <c r="E5797" s="172">
        <v>11</v>
      </c>
    </row>
    <row r="5798" spans="1:6">
      <c r="A5798" s="158">
        <v>44195</v>
      </c>
      <c r="B5798" s="159">
        <v>44195</v>
      </c>
      <c r="C5798" s="160" t="s">
        <v>767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801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766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809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525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823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791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694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708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692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698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774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777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775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706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697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707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709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701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711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722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776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695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700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703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702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696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747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749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693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787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715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770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732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705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773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751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717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719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716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746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714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699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816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805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761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753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818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825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712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730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725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724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760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793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782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788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750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758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814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754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812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755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827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778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807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833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784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829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824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834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706</v>
      </c>
      <c r="D5869" s="160">
        <v>40607</v>
      </c>
      <c r="E5869" s="160">
        <v>12</v>
      </c>
      <c r="F5869" s="7" t="s">
        <v>803</v>
      </c>
    </row>
    <row r="5870" spans="1:6">
      <c r="A5870" s="158">
        <v>44195</v>
      </c>
      <c r="B5870" s="159">
        <v>44195</v>
      </c>
      <c r="C5870" s="160" t="s">
        <v>822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835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836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762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796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837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820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823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767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801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525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809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708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703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709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692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791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699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766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696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707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694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774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711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698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775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777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700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776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705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770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695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732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722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697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793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773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706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701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715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724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702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815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746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693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787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782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805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714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761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747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726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712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750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717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753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751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713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760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716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838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839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711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840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796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778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814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755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824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841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725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719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825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821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758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842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843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806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844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788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820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830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443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801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525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706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845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823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791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766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698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696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775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773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776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702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703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697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709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708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711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692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774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700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695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787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815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813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694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770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809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699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747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749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722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701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728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712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810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732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725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760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714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751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705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693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707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764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730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758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717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788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716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812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846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731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715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719</v>
      </c>
      <c r="D6007" s="105">
        <f>VLOOKUP(Pag_Inicio_Corr_mas_casos[[#This Row],[Corregimiento]],Hoja3!$A$2:$D$676,4,0)</f>
        <v>30113</v>
      </c>
      <c r="E6007" s="104">
        <v>14</v>
      </c>
      <c r="F6007" s="92" t="s">
        <v>847</v>
      </c>
    </row>
    <row r="6008" spans="1:6">
      <c r="A6008" s="102">
        <v>44197</v>
      </c>
      <c r="B6008" s="103">
        <v>44197</v>
      </c>
      <c r="C6008" s="104" t="s">
        <v>848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814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750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793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796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753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706</v>
      </c>
      <c r="D6014" s="104">
        <v>40607</v>
      </c>
      <c r="E6014" s="104">
        <v>12</v>
      </c>
      <c r="F6014" s="92" t="s">
        <v>803</v>
      </c>
    </row>
    <row r="6015" spans="1:6">
      <c r="A6015" s="102">
        <v>44197</v>
      </c>
      <c r="B6015" s="103">
        <v>44197</v>
      </c>
      <c r="C6015" s="104" t="s">
        <v>759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746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807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849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850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782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821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851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766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695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767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823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809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711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696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707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774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698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773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775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705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709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525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834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699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815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793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805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700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706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770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702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776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708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693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801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818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731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714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852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782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715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713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712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750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746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717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697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813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806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692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753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760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716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694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701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747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825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777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787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722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853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854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794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703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731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721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767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801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809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815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775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693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709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851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823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697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694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770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711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712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692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714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699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724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813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793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766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525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706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746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776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715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705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695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722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698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700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774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702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707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773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825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822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777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814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762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726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703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730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794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758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760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816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855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696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729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750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706</v>
      </c>
      <c r="D6133" s="141">
        <v>40607</v>
      </c>
      <c r="E6133" s="141">
        <v>12</v>
      </c>
      <c r="F6133" s="7" t="s">
        <v>856</v>
      </c>
    </row>
    <row r="6134" spans="1:6">
      <c r="A6134" s="139">
        <v>44199</v>
      </c>
      <c r="B6134" s="140">
        <v>44199</v>
      </c>
      <c r="C6134" s="141" t="s">
        <v>857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701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858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757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753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818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821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619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774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695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767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696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766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709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823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705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708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707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702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525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791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700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693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699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698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770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773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793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706</v>
      </c>
      <c r="D6162" s="100">
        <v>40607</v>
      </c>
      <c r="E6162" s="100">
        <v>31</v>
      </c>
      <c r="F6162" s="7" t="s">
        <v>803</v>
      </c>
    </row>
    <row r="6163" spans="1:6">
      <c r="A6163" s="98">
        <v>44200</v>
      </c>
      <c r="B6163" s="99">
        <v>44200</v>
      </c>
      <c r="C6163" s="100" t="s">
        <v>706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697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692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776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725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703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694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775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805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756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809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762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701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806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777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711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815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747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714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849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788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760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818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712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750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859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758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727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787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746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753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816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716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860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825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715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761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722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724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841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730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808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717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830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857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861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778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809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619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525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823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767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791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709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694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696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692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695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766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711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708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702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698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815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776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722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774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700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697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773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770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775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699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730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701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706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712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707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693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705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714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793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746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777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751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787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703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782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758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716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747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713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818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717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725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706</v>
      </c>
      <c r="D6258" s="129">
        <v>40607</v>
      </c>
      <c r="E6258" s="129">
        <v>21</v>
      </c>
      <c r="F6258" t="s">
        <v>803</v>
      </c>
    </row>
    <row r="6259" spans="1:6">
      <c r="A6259" s="127">
        <v>44201</v>
      </c>
      <c r="B6259" s="128">
        <v>44201</v>
      </c>
      <c r="C6259" s="129" t="s">
        <v>756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732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724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862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812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760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863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749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715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761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750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806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762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754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864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755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796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822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865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746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726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866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804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814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805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867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852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807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834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767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801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525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709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766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695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708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706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809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698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702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823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692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696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694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703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697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700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707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777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776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701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711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773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699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775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791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778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815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722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774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705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787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770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805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714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693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813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716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750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715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793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747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806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719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760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724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751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814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712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732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713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746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749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820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730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755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849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762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753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782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818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725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717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798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852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828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822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868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758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834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869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870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796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832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788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830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825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871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812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759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859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872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838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873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848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874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761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757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862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835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816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824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767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823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791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801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525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775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709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696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708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700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774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809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766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773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706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698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711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692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699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815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695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702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776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694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793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697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717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777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707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813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703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693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787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747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705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714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770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761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722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701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716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746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712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725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730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875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820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778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762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805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753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755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713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749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715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758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750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825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838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852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871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731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867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759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798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807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833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818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727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732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814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876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788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729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706</v>
      </c>
      <c r="D6455" s="100">
        <v>40607</v>
      </c>
      <c r="E6455" s="100">
        <v>13</v>
      </c>
      <c r="F6455" s="7" t="s">
        <v>803</v>
      </c>
    </row>
    <row r="6456" spans="1:6">
      <c r="A6456" s="98">
        <v>44203</v>
      </c>
      <c r="B6456" s="99">
        <v>44203</v>
      </c>
      <c r="C6456" s="100" t="s">
        <v>806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782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821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751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862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804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760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877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784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767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809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709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699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696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823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791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766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801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711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702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700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525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708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770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698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714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775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695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707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773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705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815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746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774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694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692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776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712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701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706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732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697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693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793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724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703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777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722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787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805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813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715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760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717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749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751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759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747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726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730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753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834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716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878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761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762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816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784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758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725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818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706</v>
      </c>
      <c r="D6527" s="129">
        <v>40607</v>
      </c>
      <c r="E6527" s="129">
        <v>19</v>
      </c>
      <c r="F6527" t="s">
        <v>803</v>
      </c>
    </row>
    <row r="6528" spans="1:6">
      <c r="A6528" s="127">
        <v>44204</v>
      </c>
      <c r="B6528" s="128">
        <v>44204</v>
      </c>
      <c r="C6528" s="129" t="s">
        <v>778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713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849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855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750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806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814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755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857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731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822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782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731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821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858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840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865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876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872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820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804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619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791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525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696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767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823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699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706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698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809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714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774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711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695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773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702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697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815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766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694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770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708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700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775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692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693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776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777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703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705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716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717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793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782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709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813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825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715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762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707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724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713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818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746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725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758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706</v>
      </c>
      <c r="D6595" s="92">
        <v>40607</v>
      </c>
      <c r="E6595" s="92">
        <v>25</v>
      </c>
      <c r="F6595" t="s">
        <v>803</v>
      </c>
    </row>
    <row r="6596" spans="1:6">
      <c r="A6596" s="90">
        <v>44205</v>
      </c>
      <c r="B6596" s="91">
        <v>44205</v>
      </c>
      <c r="C6596" s="92" t="s">
        <v>807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761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730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722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760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712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750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833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747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719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821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822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806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759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804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701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814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732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810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805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755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812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879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570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841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788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843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834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749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808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876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729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4">
        <v>44206</v>
      </c>
      <c r="B6628" s="55">
        <v>44206</v>
      </c>
      <c r="C6628" s="10" t="s">
        <v>766</v>
      </c>
      <c r="D6628" s="175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4">
        <v>44206</v>
      </c>
      <c r="B6629" s="55">
        <v>44206</v>
      </c>
      <c r="C6629" s="10" t="s">
        <v>791</v>
      </c>
      <c r="D6629" s="175">
        <f>VLOOKUP(Pag_Inicio_Corr_mas_casos[[#This Row],[Corregimiento]],Hoja3!$A$2:$D$676,4,0)</f>
        <v>130106</v>
      </c>
      <c r="E6629" s="10">
        <v>55</v>
      </c>
    </row>
    <row r="6630" spans="1:6">
      <c r="A6630" s="174">
        <v>44206</v>
      </c>
      <c r="B6630" s="55">
        <v>44206</v>
      </c>
      <c r="C6630" s="10" t="s">
        <v>700</v>
      </c>
      <c r="D6630" s="175">
        <f>VLOOKUP(Pag_Inicio_Corr_mas_casos[[#This Row],[Corregimiento]],Hoja3!$A$2:$D$676,4,0)</f>
        <v>81007</v>
      </c>
      <c r="E6630" s="10">
        <v>51</v>
      </c>
    </row>
    <row r="6631" spans="1:6">
      <c r="A6631" s="174">
        <v>44206</v>
      </c>
      <c r="B6631" s="55">
        <v>44206</v>
      </c>
      <c r="C6631" s="10" t="s">
        <v>774</v>
      </c>
      <c r="D6631" s="175">
        <f>VLOOKUP(Pag_Inicio_Corr_mas_casos[[#This Row],[Corregimiento]],Hoja3!$A$2:$D$676,4,0)</f>
        <v>81001</v>
      </c>
      <c r="E6631" s="10">
        <v>50</v>
      </c>
    </row>
    <row r="6632" spans="1:6">
      <c r="A6632" s="174">
        <v>44206</v>
      </c>
      <c r="B6632" s="55">
        <v>44206</v>
      </c>
      <c r="C6632" s="10" t="s">
        <v>809</v>
      </c>
      <c r="D6632" s="175">
        <f>VLOOKUP(Pag_Inicio_Corr_mas_casos[[#This Row],[Corregimiento]],Hoja3!$A$2:$D$676,4,0)</f>
        <v>130102</v>
      </c>
      <c r="E6632" s="10">
        <v>49</v>
      </c>
    </row>
    <row r="6633" spans="1:6">
      <c r="A6633" s="174">
        <v>44206</v>
      </c>
      <c r="B6633" s="55">
        <v>44206</v>
      </c>
      <c r="C6633" s="10" t="s">
        <v>801</v>
      </c>
      <c r="D6633" s="175">
        <f>VLOOKUP(Pag_Inicio_Corr_mas_casos[[#This Row],[Corregimiento]],Hoja3!$A$2:$D$676,4,0)</f>
        <v>80812</v>
      </c>
      <c r="E6633" s="10">
        <v>48</v>
      </c>
    </row>
    <row r="6634" spans="1:6">
      <c r="A6634" s="174">
        <v>44206</v>
      </c>
      <c r="B6634" s="55">
        <v>44206</v>
      </c>
      <c r="C6634" s="10" t="s">
        <v>696</v>
      </c>
      <c r="D6634" s="175">
        <f>VLOOKUP(Pag_Inicio_Corr_mas_casos[[#This Row],[Corregimiento]],Hoja3!$A$2:$D$676,4,0)</f>
        <v>80823</v>
      </c>
      <c r="E6634" s="10">
        <v>46</v>
      </c>
    </row>
    <row r="6635" spans="1:6">
      <c r="A6635" s="174">
        <v>44206</v>
      </c>
      <c r="B6635" s="55">
        <v>44206</v>
      </c>
      <c r="C6635" s="10" t="s">
        <v>707</v>
      </c>
      <c r="D6635" s="175">
        <f>VLOOKUP(Pag_Inicio_Corr_mas_casos[[#This Row],[Corregimiento]],Hoja3!$A$2:$D$676,4,0)</f>
        <v>80820</v>
      </c>
      <c r="E6635" s="10">
        <v>46</v>
      </c>
    </row>
    <row r="6636" spans="1:6">
      <c r="A6636" s="174">
        <v>44206</v>
      </c>
      <c r="B6636" s="55">
        <v>44206</v>
      </c>
      <c r="C6636" s="10" t="s">
        <v>767</v>
      </c>
      <c r="D6636" s="175">
        <f>VLOOKUP(Pag_Inicio_Corr_mas_casos[[#This Row],[Corregimiento]],Hoja3!$A$2:$D$676,4,0)</f>
        <v>80819</v>
      </c>
      <c r="E6636" s="10">
        <v>45</v>
      </c>
    </row>
    <row r="6637" spans="1:6">
      <c r="A6637" s="174">
        <v>44206</v>
      </c>
      <c r="B6637" s="55">
        <v>44206</v>
      </c>
      <c r="C6637" s="10" t="s">
        <v>525</v>
      </c>
      <c r="D6637" s="175">
        <f>VLOOKUP(Pag_Inicio_Corr_mas_casos[[#This Row],[Corregimiento]],Hoja3!$A$2:$D$676,4,0)</f>
        <v>80821</v>
      </c>
      <c r="E6637" s="10">
        <v>44</v>
      </c>
    </row>
    <row r="6638" spans="1:6">
      <c r="A6638" s="174">
        <v>44206</v>
      </c>
      <c r="B6638" s="55">
        <v>44206</v>
      </c>
      <c r="C6638" s="10" t="s">
        <v>775</v>
      </c>
      <c r="D6638" s="175">
        <f>VLOOKUP(Pag_Inicio_Corr_mas_casos[[#This Row],[Corregimiento]],Hoja3!$A$2:$D$676,4,0)</f>
        <v>81002</v>
      </c>
      <c r="E6638" s="10">
        <v>42</v>
      </c>
    </row>
    <row r="6639" spans="1:6">
      <c r="A6639" s="174">
        <v>44206</v>
      </c>
      <c r="B6639" s="55">
        <v>44206</v>
      </c>
      <c r="C6639" s="10" t="s">
        <v>699</v>
      </c>
      <c r="D6639" s="175">
        <f>VLOOKUP(Pag_Inicio_Corr_mas_casos[[#This Row],[Corregimiento]],Hoja3!$A$2:$D$676,4,0)</f>
        <v>130708</v>
      </c>
      <c r="E6639" s="10">
        <v>42</v>
      </c>
    </row>
    <row r="6640" spans="1:6">
      <c r="A6640" s="174">
        <v>44206</v>
      </c>
      <c r="B6640" s="55">
        <v>44206</v>
      </c>
      <c r="C6640" s="10" t="s">
        <v>823</v>
      </c>
      <c r="D6640" s="175">
        <f>VLOOKUP(Pag_Inicio_Corr_mas_casos[[#This Row],[Corregimiento]],Hoja3!$A$2:$D$676,4,0)</f>
        <v>130101</v>
      </c>
      <c r="E6640" s="10">
        <v>41</v>
      </c>
    </row>
    <row r="6641" spans="1:6">
      <c r="A6641" s="174">
        <v>44206</v>
      </c>
      <c r="B6641" s="55">
        <v>44206</v>
      </c>
      <c r="C6641" s="10" t="s">
        <v>698</v>
      </c>
      <c r="D6641" s="175">
        <f>VLOOKUP(Pag_Inicio_Corr_mas_casos[[#This Row],[Corregimiento]],Hoja3!$A$2:$D$676,4,0)</f>
        <v>80816</v>
      </c>
      <c r="E6641" s="10">
        <v>40</v>
      </c>
    </row>
    <row r="6642" spans="1:6">
      <c r="A6642" s="174">
        <v>44206</v>
      </c>
      <c r="B6642" s="55">
        <v>44206</v>
      </c>
      <c r="C6642" s="10" t="s">
        <v>770</v>
      </c>
      <c r="D6642" s="175">
        <f>VLOOKUP(Pag_Inicio_Corr_mas_casos[[#This Row],[Corregimiento]],Hoja3!$A$2:$D$676,4,0)</f>
        <v>130702</v>
      </c>
      <c r="E6642" s="10">
        <v>39</v>
      </c>
    </row>
    <row r="6643" spans="1:6">
      <c r="A6643" s="174">
        <v>44206</v>
      </c>
      <c r="B6643" s="55">
        <v>44206</v>
      </c>
      <c r="C6643" s="10" t="s">
        <v>787</v>
      </c>
      <c r="D6643" s="175">
        <f>VLOOKUP(Pag_Inicio_Corr_mas_casos[[#This Row],[Corregimiento]],Hoja3!$A$2:$D$676,4,0)</f>
        <v>30104</v>
      </c>
      <c r="E6643" s="10">
        <v>39</v>
      </c>
    </row>
    <row r="6644" spans="1:6">
      <c r="A6644" s="174">
        <v>44206</v>
      </c>
      <c r="B6644" s="55">
        <v>44206</v>
      </c>
      <c r="C6644" s="10" t="s">
        <v>709</v>
      </c>
      <c r="D6644" s="175">
        <f>VLOOKUP(Pag_Inicio_Corr_mas_casos[[#This Row],[Corregimiento]],Hoja3!$A$2:$D$676,4,0)</f>
        <v>80822</v>
      </c>
      <c r="E6644" s="10">
        <v>35</v>
      </c>
    </row>
    <row r="6645" spans="1:6">
      <c r="A6645" s="174">
        <v>44206</v>
      </c>
      <c r="B6645" s="55">
        <v>44206</v>
      </c>
      <c r="C6645" s="10" t="s">
        <v>706</v>
      </c>
      <c r="D6645" s="175">
        <f>VLOOKUP(Pag_Inicio_Corr_mas_casos[[#This Row],[Corregimiento]],Hoja3!$A$2:$D$676,4,0)</f>
        <v>80813</v>
      </c>
      <c r="E6645" s="10">
        <v>33</v>
      </c>
    </row>
    <row r="6646" spans="1:6">
      <c r="A6646" s="174">
        <v>44206</v>
      </c>
      <c r="B6646" s="55">
        <v>44206</v>
      </c>
      <c r="C6646" s="10" t="s">
        <v>695</v>
      </c>
      <c r="D6646" s="175">
        <f>VLOOKUP(Pag_Inicio_Corr_mas_casos[[#This Row],[Corregimiento]],Hoja3!$A$2:$D$676,4,0)</f>
        <v>80806</v>
      </c>
      <c r="E6646" s="10">
        <v>32</v>
      </c>
    </row>
    <row r="6647" spans="1:6">
      <c r="A6647" s="174">
        <v>44206</v>
      </c>
      <c r="B6647" s="55">
        <v>44206</v>
      </c>
      <c r="C6647" s="10" t="s">
        <v>705</v>
      </c>
      <c r="D6647" s="175">
        <f>VLOOKUP(Pag_Inicio_Corr_mas_casos[[#This Row],[Corregimiento]],Hoja3!$A$2:$D$676,4,0)</f>
        <v>130107</v>
      </c>
      <c r="E6647" s="10">
        <v>32</v>
      </c>
    </row>
    <row r="6648" spans="1:6">
      <c r="A6648" s="174">
        <v>44206</v>
      </c>
      <c r="B6648" s="55">
        <v>44206</v>
      </c>
      <c r="C6648" s="10" t="s">
        <v>880</v>
      </c>
      <c r="D6648" s="175">
        <f>VLOOKUP(Pag_Inicio_Corr_mas_casos[[#This Row],[Corregimiento]],Hoja3!$A$2:$D$676,4,0)</f>
        <v>50315</v>
      </c>
      <c r="E6648" s="10">
        <v>32</v>
      </c>
    </row>
    <row r="6649" spans="1:6">
      <c r="A6649" s="174">
        <v>44206</v>
      </c>
      <c r="B6649" s="55">
        <v>44206</v>
      </c>
      <c r="C6649" s="10" t="s">
        <v>693</v>
      </c>
      <c r="D6649" s="175">
        <f>VLOOKUP(Pag_Inicio_Corr_mas_casos[[#This Row],[Corregimiento]],Hoja3!$A$2:$D$676,4,0)</f>
        <v>130717</v>
      </c>
      <c r="E6649" s="10">
        <v>31</v>
      </c>
    </row>
    <row r="6650" spans="1:6">
      <c r="A6650" s="174">
        <v>44206</v>
      </c>
      <c r="B6650" s="55">
        <v>44206</v>
      </c>
      <c r="C6650" s="10" t="s">
        <v>805</v>
      </c>
      <c r="D6650" s="175">
        <f>VLOOKUP(Pag_Inicio_Corr_mas_casos[[#This Row],[Corregimiento]],Hoja3!$A$2:$D$676,4,0)</f>
        <v>80501</v>
      </c>
      <c r="E6650" s="10">
        <v>30</v>
      </c>
    </row>
    <row r="6651" spans="1:6">
      <c r="A6651" s="174">
        <v>44206</v>
      </c>
      <c r="B6651" s="55">
        <v>44206</v>
      </c>
      <c r="C6651" s="10" t="s">
        <v>725</v>
      </c>
      <c r="D6651" s="175">
        <f>VLOOKUP(Pag_Inicio_Corr_mas_casos[[#This Row],[Corregimiento]],Hoja3!$A$2:$D$676,4,0)</f>
        <v>40606</v>
      </c>
      <c r="E6651" s="10">
        <v>30</v>
      </c>
    </row>
    <row r="6652" spans="1:6">
      <c r="A6652" s="174">
        <v>44206</v>
      </c>
      <c r="B6652" s="55">
        <v>44206</v>
      </c>
      <c r="C6652" s="10" t="s">
        <v>815</v>
      </c>
      <c r="D6652" s="175">
        <f>VLOOKUP(Pag_Inicio_Corr_mas_casos[[#This Row],[Corregimiento]],Hoja3!$A$2:$D$676,4,0)</f>
        <v>40601</v>
      </c>
      <c r="E6652" s="10">
        <v>28</v>
      </c>
    </row>
    <row r="6653" spans="1:6">
      <c r="A6653" s="174">
        <v>44206</v>
      </c>
      <c r="B6653" s="55">
        <v>44206</v>
      </c>
      <c r="C6653" s="10" t="s">
        <v>719</v>
      </c>
      <c r="D6653" s="175">
        <f>VLOOKUP(Pag_Inicio_Corr_mas_casos[[#This Row],[Corregimiento]],Hoja3!$A$2:$D$676,4,0)</f>
        <v>30113</v>
      </c>
      <c r="E6653" s="10">
        <v>28</v>
      </c>
    </row>
    <row r="6654" spans="1:6">
      <c r="A6654" s="174">
        <v>44206</v>
      </c>
      <c r="B6654" s="55">
        <v>44206</v>
      </c>
      <c r="C6654" s="10" t="s">
        <v>708</v>
      </c>
      <c r="D6654" s="175">
        <f>VLOOKUP(Pag_Inicio_Corr_mas_casos[[#This Row],[Corregimiento]],Hoja3!$A$2:$D$676,4,0)</f>
        <v>80817</v>
      </c>
      <c r="E6654" s="10">
        <v>27</v>
      </c>
    </row>
    <row r="6655" spans="1:6">
      <c r="A6655" s="174">
        <v>44206</v>
      </c>
      <c r="B6655" s="55">
        <v>44206</v>
      </c>
      <c r="C6655" s="10" t="s">
        <v>782</v>
      </c>
      <c r="D6655" s="175">
        <f>VLOOKUP(Pag_Inicio_Corr_mas_casos[[#This Row],[Corregimiento]],Hoja3!$A$2:$D$676,4,0)</f>
        <v>30103</v>
      </c>
      <c r="E6655" s="10">
        <v>26</v>
      </c>
    </row>
    <row r="6656" spans="1:6">
      <c r="A6656" s="174">
        <v>44206</v>
      </c>
      <c r="B6656" s="55">
        <v>44206</v>
      </c>
      <c r="C6656" s="10" t="s">
        <v>711</v>
      </c>
      <c r="D6656" s="175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4">
        <v>44206</v>
      </c>
      <c r="B6657" s="55">
        <v>44206</v>
      </c>
      <c r="C6657" s="10" t="s">
        <v>746</v>
      </c>
      <c r="D6657" s="175">
        <f>VLOOKUP(Pag_Inicio_Corr_mas_casos[[#This Row],[Corregimiento]],Hoja3!$A$2:$D$676,4,0)</f>
        <v>130706</v>
      </c>
      <c r="E6657" s="10">
        <v>26</v>
      </c>
    </row>
    <row r="6658" spans="1:5">
      <c r="A6658" s="174">
        <v>44206</v>
      </c>
      <c r="B6658" s="55">
        <v>44206</v>
      </c>
      <c r="C6658" s="10" t="s">
        <v>694</v>
      </c>
      <c r="D6658" s="175">
        <f>VLOOKUP(Pag_Inicio_Corr_mas_casos[[#This Row],[Corregimiento]],Hoja3!$A$2:$D$676,4,0)</f>
        <v>81009</v>
      </c>
      <c r="E6658" s="10">
        <v>26</v>
      </c>
    </row>
    <row r="6659" spans="1:5">
      <c r="A6659" s="174">
        <v>44206</v>
      </c>
      <c r="B6659" s="55">
        <v>44206</v>
      </c>
      <c r="C6659" s="10" t="s">
        <v>702</v>
      </c>
      <c r="D6659" s="175">
        <f>VLOOKUP(Pag_Inicio_Corr_mas_casos[[#This Row],[Corregimiento]],Hoja3!$A$2:$D$676,4,0)</f>
        <v>80826</v>
      </c>
      <c r="E6659" s="10">
        <v>25</v>
      </c>
    </row>
    <row r="6660" spans="1:5">
      <c r="A6660" s="174">
        <v>44206</v>
      </c>
      <c r="B6660" s="55">
        <v>44206</v>
      </c>
      <c r="C6660" s="10" t="s">
        <v>714</v>
      </c>
      <c r="D6660" s="175">
        <f>VLOOKUP(Pag_Inicio_Corr_mas_casos[[#This Row],[Corregimiento]],Hoja3!$A$2:$D$676,4,0)</f>
        <v>130701</v>
      </c>
      <c r="E6660" s="10">
        <v>24</v>
      </c>
    </row>
    <row r="6661" spans="1:5">
      <c r="A6661" s="174">
        <v>44206</v>
      </c>
      <c r="B6661" s="55">
        <v>44206</v>
      </c>
      <c r="C6661" s="10" t="s">
        <v>793</v>
      </c>
      <c r="D6661" s="175">
        <f>VLOOKUP(Pag_Inicio_Corr_mas_casos[[#This Row],[Corregimiento]],Hoja3!$A$2:$D$676,4,0)</f>
        <v>130108</v>
      </c>
      <c r="E6661" s="10">
        <v>23</v>
      </c>
    </row>
    <row r="6662" spans="1:5">
      <c r="A6662" s="174">
        <v>44206</v>
      </c>
      <c r="B6662" s="55">
        <v>44206</v>
      </c>
      <c r="C6662" s="10" t="s">
        <v>813</v>
      </c>
      <c r="D6662" s="175">
        <f>VLOOKUP(Pag_Inicio_Corr_mas_casos[[#This Row],[Corregimiento]],Hoja3!$A$2:$D$676,4,0)</f>
        <v>40501</v>
      </c>
      <c r="E6662" s="10">
        <v>23</v>
      </c>
    </row>
    <row r="6663" spans="1:5">
      <c r="A6663" s="174">
        <v>44206</v>
      </c>
      <c r="B6663" s="55">
        <v>44206</v>
      </c>
      <c r="C6663" s="10" t="s">
        <v>784</v>
      </c>
      <c r="D6663" s="175">
        <f>VLOOKUP(Pag_Inicio_Corr_mas_casos[[#This Row],[Corregimiento]],Hoja3!$A$2:$D$676,4,0)</f>
        <v>20609</v>
      </c>
      <c r="E6663" s="10">
        <v>23</v>
      </c>
    </row>
    <row r="6664" spans="1:5">
      <c r="A6664" s="174">
        <v>44206</v>
      </c>
      <c r="B6664" s="55">
        <v>44206</v>
      </c>
      <c r="C6664" s="10" t="s">
        <v>701</v>
      </c>
      <c r="D6664" s="175">
        <f>VLOOKUP(Pag_Inicio_Corr_mas_casos[[#This Row],[Corregimiento]],Hoja3!$A$2:$D$676,4,0)</f>
        <v>80814</v>
      </c>
      <c r="E6664" s="10">
        <v>22</v>
      </c>
    </row>
    <row r="6665" spans="1:5">
      <c r="A6665" s="174">
        <v>44206</v>
      </c>
      <c r="B6665" s="55">
        <v>44206</v>
      </c>
      <c r="C6665" s="10" t="s">
        <v>713</v>
      </c>
      <c r="D6665" s="175">
        <f>VLOOKUP(Pag_Inicio_Corr_mas_casos[[#This Row],[Corregimiento]],Hoja3!$A$2:$D$676,4,0)</f>
        <v>50208</v>
      </c>
      <c r="E6665" s="10">
        <v>22</v>
      </c>
    </row>
    <row r="6666" spans="1:5">
      <c r="A6666" s="174">
        <v>44206</v>
      </c>
      <c r="B6666" s="55">
        <v>44206</v>
      </c>
      <c r="C6666" s="10" t="s">
        <v>773</v>
      </c>
      <c r="D6666" s="175">
        <f>VLOOKUP(Pag_Inicio_Corr_mas_casos[[#This Row],[Corregimiento]],Hoja3!$A$2:$D$676,4,0)</f>
        <v>81008</v>
      </c>
      <c r="E6666" s="10">
        <v>22</v>
      </c>
    </row>
    <row r="6667" spans="1:5">
      <c r="A6667" s="174">
        <v>44206</v>
      </c>
      <c r="B6667" s="55">
        <v>44206</v>
      </c>
      <c r="C6667" s="10" t="s">
        <v>692</v>
      </c>
      <c r="D6667" s="175">
        <f>VLOOKUP(Pag_Inicio_Corr_mas_casos[[#This Row],[Corregimiento]],Hoja3!$A$2:$D$676,4,0)</f>
        <v>80810</v>
      </c>
      <c r="E6667" s="10">
        <v>22</v>
      </c>
    </row>
    <row r="6668" spans="1:5">
      <c r="A6668" s="174">
        <v>44206</v>
      </c>
      <c r="B6668" s="55">
        <v>44206</v>
      </c>
      <c r="C6668" s="10" t="s">
        <v>776</v>
      </c>
      <c r="D6668" s="175">
        <f>VLOOKUP(Pag_Inicio_Corr_mas_casos[[#This Row],[Corregimiento]],Hoja3!$A$2:$D$676,4,0)</f>
        <v>81003</v>
      </c>
      <c r="E6668" s="10">
        <v>21</v>
      </c>
    </row>
    <row r="6669" spans="1:5">
      <c r="A6669" s="174">
        <v>44206</v>
      </c>
      <c r="B6669" s="55">
        <v>44206</v>
      </c>
      <c r="C6669" s="10" t="s">
        <v>814</v>
      </c>
      <c r="D6669" s="175">
        <f>VLOOKUP(Pag_Inicio_Corr_mas_casos[[#This Row],[Corregimiento]],Hoja3!$A$2:$D$676,4,0)</f>
        <v>91007</v>
      </c>
      <c r="E6669" s="10">
        <v>19</v>
      </c>
    </row>
    <row r="6670" spans="1:5">
      <c r="A6670" s="174">
        <v>44206</v>
      </c>
      <c r="B6670" s="55">
        <v>44206</v>
      </c>
      <c r="C6670" s="10" t="s">
        <v>722</v>
      </c>
      <c r="D6670" s="175">
        <f>VLOOKUP(Pag_Inicio_Corr_mas_casos[[#This Row],[Corregimiento]],Hoja3!$A$2:$D$676,4,0)</f>
        <v>30107</v>
      </c>
      <c r="E6670" s="10">
        <v>19</v>
      </c>
    </row>
    <row r="6671" spans="1:5">
      <c r="A6671" s="174">
        <v>44206</v>
      </c>
      <c r="B6671" s="55">
        <v>44206</v>
      </c>
      <c r="C6671" s="10" t="s">
        <v>729</v>
      </c>
      <c r="D6671" s="175">
        <f>VLOOKUP(Pag_Inicio_Corr_mas_casos[[#This Row],[Corregimiento]],Hoja3!$A$2:$D$676,4,0)</f>
        <v>40203</v>
      </c>
      <c r="E6671" s="10">
        <v>19</v>
      </c>
    </row>
    <row r="6672" spans="1:5">
      <c r="A6672" s="174">
        <v>44206</v>
      </c>
      <c r="B6672" s="55">
        <v>44206</v>
      </c>
      <c r="C6672" s="10" t="s">
        <v>881</v>
      </c>
      <c r="D6672" s="175">
        <f>VLOOKUP(Pag_Inicio_Corr_mas_casos[[#This Row],[Corregimiento]],Hoja3!$A$2:$D$676,4,0)</f>
        <v>41203</v>
      </c>
      <c r="E6672" s="10">
        <v>18</v>
      </c>
    </row>
    <row r="6673" spans="1:6">
      <c r="A6673" s="174">
        <v>44206</v>
      </c>
      <c r="B6673" s="55">
        <v>44206</v>
      </c>
      <c r="C6673" s="10" t="s">
        <v>750</v>
      </c>
      <c r="D6673" s="175">
        <f>VLOOKUP(Pag_Inicio_Corr_mas_casos[[#This Row],[Corregimiento]],Hoja3!$A$2:$D$676,4,0)</f>
        <v>81005</v>
      </c>
      <c r="E6673" s="10">
        <v>18</v>
      </c>
    </row>
    <row r="6674" spans="1:6">
      <c r="A6674" s="174">
        <v>44206</v>
      </c>
      <c r="B6674" s="55">
        <v>44206</v>
      </c>
      <c r="C6674" s="10" t="s">
        <v>717</v>
      </c>
      <c r="D6674" s="175">
        <f>VLOOKUP(Pag_Inicio_Corr_mas_casos[[#This Row],[Corregimiento]],Hoja3!$A$2:$D$676,4,0)</f>
        <v>81006</v>
      </c>
      <c r="E6674" s="10">
        <v>17</v>
      </c>
    </row>
    <row r="6675" spans="1:6">
      <c r="A6675" s="174">
        <v>44206</v>
      </c>
      <c r="B6675" s="55">
        <v>44206</v>
      </c>
      <c r="C6675" s="10" t="s">
        <v>712</v>
      </c>
      <c r="D6675" s="175">
        <f>VLOOKUP(Pag_Inicio_Corr_mas_casos[[#This Row],[Corregimiento]],Hoja3!$A$2:$D$676,4,0)</f>
        <v>130716</v>
      </c>
      <c r="E6675" s="10">
        <v>17</v>
      </c>
    </row>
    <row r="6676" spans="1:6">
      <c r="A6676" s="174">
        <v>44206</v>
      </c>
      <c r="B6676" s="55">
        <v>44206</v>
      </c>
      <c r="C6676" s="10" t="s">
        <v>730</v>
      </c>
      <c r="D6676" s="175">
        <f>VLOOKUP(Pag_Inicio_Corr_mas_casos[[#This Row],[Corregimiento]],Hoja3!$A$2:$D$676,4,0)</f>
        <v>20207</v>
      </c>
      <c r="E6676" s="10">
        <v>17</v>
      </c>
    </row>
    <row r="6677" spans="1:6">
      <c r="A6677" s="174">
        <v>44206</v>
      </c>
      <c r="B6677" s="55">
        <v>44206</v>
      </c>
      <c r="C6677" s="10" t="s">
        <v>761</v>
      </c>
      <c r="D6677" s="175">
        <f>VLOOKUP(Pag_Inicio_Corr_mas_casos[[#This Row],[Corregimiento]],Hoja3!$A$2:$D$676,4,0)</f>
        <v>60101</v>
      </c>
      <c r="E6677" s="10">
        <v>16</v>
      </c>
    </row>
    <row r="6678" spans="1:6">
      <c r="A6678" s="174">
        <v>44206</v>
      </c>
      <c r="B6678" s="55">
        <v>44206</v>
      </c>
      <c r="C6678" s="10" t="s">
        <v>718</v>
      </c>
      <c r="D6678" s="175">
        <f>VLOOKUP(Pag_Inicio_Corr_mas_casos[[#This Row],[Corregimiento]],Hoja3!$A$2:$D$676,4,0)</f>
        <v>130908</v>
      </c>
      <c r="E6678" s="10">
        <v>16</v>
      </c>
    </row>
    <row r="6679" spans="1:6">
      <c r="A6679" s="174">
        <v>44206</v>
      </c>
      <c r="B6679" s="55">
        <v>44206</v>
      </c>
      <c r="C6679" s="10" t="s">
        <v>882</v>
      </c>
      <c r="D6679" s="175">
        <f>VLOOKUP(Pag_Inicio_Corr_mas_casos[[#This Row],[Corregimiento]],Hoja3!$A$2:$D$676,4,0)</f>
        <v>30112</v>
      </c>
      <c r="E6679" s="10">
        <v>16</v>
      </c>
    </row>
    <row r="6680" spans="1:6">
      <c r="A6680" s="174">
        <v>44206</v>
      </c>
      <c r="B6680" s="55">
        <v>44206</v>
      </c>
      <c r="C6680" s="10" t="s">
        <v>777</v>
      </c>
      <c r="D6680" s="175">
        <f>VLOOKUP(Pag_Inicio_Corr_mas_casos[[#This Row],[Corregimiento]],Hoja3!$A$2:$D$676,4,0)</f>
        <v>91001</v>
      </c>
      <c r="E6680" s="10">
        <v>16</v>
      </c>
    </row>
    <row r="6681" spans="1:6">
      <c r="A6681" s="174">
        <v>44206</v>
      </c>
      <c r="B6681" s="55">
        <v>44206</v>
      </c>
      <c r="C6681" s="10" t="s">
        <v>778</v>
      </c>
      <c r="D6681" s="175">
        <f>VLOOKUP(Pag_Inicio_Corr_mas_casos[[#This Row],[Corregimiento]],Hoja3!$A$2:$D$676,4,0)</f>
        <v>30111</v>
      </c>
      <c r="E6681" s="10">
        <v>15</v>
      </c>
    </row>
    <row r="6682" spans="1:6">
      <c r="A6682" s="174">
        <v>44206</v>
      </c>
      <c r="B6682" s="55">
        <v>44206</v>
      </c>
      <c r="C6682" s="10" t="s">
        <v>715</v>
      </c>
      <c r="D6682" s="175">
        <f>VLOOKUP(Pag_Inicio_Corr_mas_casos[[#This Row],[Corregimiento]],Hoja3!$A$2:$D$676,4,0)</f>
        <v>80804</v>
      </c>
      <c r="E6682" s="10">
        <v>14</v>
      </c>
    </row>
    <row r="6683" spans="1:6">
      <c r="A6683" s="174">
        <v>44206</v>
      </c>
      <c r="B6683" s="55">
        <v>44206</v>
      </c>
      <c r="C6683" s="10" t="s">
        <v>724</v>
      </c>
      <c r="D6683" s="175">
        <f>VLOOKUP(Pag_Inicio_Corr_mas_casos[[#This Row],[Corregimiento]],Hoja3!$A$2:$D$676,4,0)</f>
        <v>130709</v>
      </c>
      <c r="E6683" s="10">
        <v>14</v>
      </c>
    </row>
    <row r="6684" spans="1:6">
      <c r="A6684" s="174">
        <v>44206</v>
      </c>
      <c r="B6684" s="55">
        <v>44206</v>
      </c>
      <c r="C6684" s="10" t="s">
        <v>754</v>
      </c>
      <c r="D6684" s="175">
        <f>VLOOKUP(Pag_Inicio_Corr_mas_casos[[#This Row],[Corregimiento]],Hoja3!$A$2:$D$676,4,0)</f>
        <v>60104</v>
      </c>
      <c r="E6684" s="10">
        <v>14</v>
      </c>
    </row>
    <row r="6685" spans="1:6">
      <c r="A6685" s="174">
        <v>44206</v>
      </c>
      <c r="B6685" s="55">
        <v>44206</v>
      </c>
      <c r="C6685" s="10" t="s">
        <v>697</v>
      </c>
      <c r="D6685" s="175">
        <f>VLOOKUP(Pag_Inicio_Corr_mas_casos[[#This Row],[Corregimiento]],Hoja3!$A$2:$D$676,4,0)</f>
        <v>80807</v>
      </c>
      <c r="E6685" s="10">
        <v>13</v>
      </c>
    </row>
    <row r="6686" spans="1:6">
      <c r="A6686" s="174">
        <v>44206</v>
      </c>
      <c r="B6686" s="55">
        <v>44206</v>
      </c>
      <c r="C6686" s="10" t="s">
        <v>833</v>
      </c>
      <c r="D6686" s="175">
        <f>VLOOKUP(Pag_Inicio_Corr_mas_casos[[#This Row],[Corregimiento]],Hoja3!$A$2:$D$676,4,0)</f>
        <v>40503</v>
      </c>
      <c r="E6686" s="10">
        <v>13</v>
      </c>
    </row>
    <row r="6687" spans="1:6">
      <c r="A6687" s="174">
        <v>44206</v>
      </c>
      <c r="B6687" s="55">
        <v>44206</v>
      </c>
      <c r="C6687" s="10" t="s">
        <v>758</v>
      </c>
      <c r="D6687" s="175">
        <f>VLOOKUP(Pag_Inicio_Corr_mas_casos[[#This Row],[Corregimiento]],Hoja3!$A$2:$D$676,4,0)</f>
        <v>40611</v>
      </c>
      <c r="E6687" s="10">
        <v>13</v>
      </c>
    </row>
    <row r="6688" spans="1:6">
      <c r="A6688" s="174">
        <v>44206</v>
      </c>
      <c r="B6688" s="55">
        <v>44206</v>
      </c>
      <c r="C6688" s="10" t="s">
        <v>746</v>
      </c>
      <c r="D6688" s="10">
        <v>20605</v>
      </c>
      <c r="E6688" s="10">
        <v>13</v>
      </c>
      <c r="F6688" t="s">
        <v>876</v>
      </c>
    </row>
    <row r="6689" spans="1:6">
      <c r="A6689" s="174">
        <v>44206</v>
      </c>
      <c r="B6689" s="55">
        <v>44206</v>
      </c>
      <c r="C6689" s="10" t="s">
        <v>706</v>
      </c>
      <c r="D6689" s="10">
        <v>40607</v>
      </c>
      <c r="E6689" s="10">
        <v>13</v>
      </c>
      <c r="F6689" t="s">
        <v>803</v>
      </c>
    </row>
    <row r="6690" spans="1:6">
      <c r="A6690" s="174">
        <v>44206</v>
      </c>
      <c r="B6690" s="55">
        <v>44206</v>
      </c>
      <c r="C6690" s="10" t="s">
        <v>747</v>
      </c>
      <c r="D6690" s="175">
        <f>VLOOKUP(Pag_Inicio_Corr_mas_casos[[#This Row],[Corregimiento]],Hoja3!$A$2:$D$676,4,0)</f>
        <v>80808</v>
      </c>
      <c r="E6690" s="10">
        <v>13</v>
      </c>
    </row>
    <row r="6691" spans="1:6">
      <c r="A6691" s="174">
        <v>44206</v>
      </c>
      <c r="B6691" s="55">
        <v>44206</v>
      </c>
      <c r="C6691" s="10" t="s">
        <v>703</v>
      </c>
      <c r="D6691" s="175">
        <f>VLOOKUP(Pag_Inicio_Corr_mas_casos[[#This Row],[Corregimiento]],Hoja3!$A$2:$D$676,4,0)</f>
        <v>80811</v>
      </c>
      <c r="E6691" s="10">
        <v>13</v>
      </c>
    </row>
    <row r="6692" spans="1:6">
      <c r="A6692" s="174">
        <v>44206</v>
      </c>
      <c r="B6692" s="55">
        <v>44206</v>
      </c>
      <c r="C6692" s="10" t="s">
        <v>883</v>
      </c>
      <c r="D6692" s="175">
        <f>VLOOKUP(Pag_Inicio_Corr_mas_casos[[#This Row],[Corregimiento]],Hoja3!$A$2:$D$676,4,0)</f>
        <v>60701</v>
      </c>
      <c r="E6692" s="10">
        <v>13</v>
      </c>
    </row>
    <row r="6693" spans="1:6">
      <c r="A6693" s="174">
        <v>44206</v>
      </c>
      <c r="B6693" s="55">
        <v>44206</v>
      </c>
      <c r="C6693" s="10" t="s">
        <v>884</v>
      </c>
      <c r="D6693" s="175">
        <f>VLOOKUP(Pag_Inicio_Corr_mas_casos[[#This Row],[Corregimiento]],Hoja3!$A$2:$D$676,4,0)</f>
        <v>40204</v>
      </c>
      <c r="E6693" s="10">
        <v>12</v>
      </c>
    </row>
    <row r="6694" spans="1:6">
      <c r="A6694" s="174">
        <v>44206</v>
      </c>
      <c r="B6694" s="55">
        <v>44206</v>
      </c>
      <c r="C6694" s="10" t="s">
        <v>726</v>
      </c>
      <c r="D6694" s="175">
        <f>VLOOKUP(Pag_Inicio_Corr_mas_casos[[#This Row],[Corregimiento]],Hoja3!$A$2:$D$676,4,0)</f>
        <v>130103</v>
      </c>
      <c r="E6694" s="10">
        <v>12</v>
      </c>
    </row>
    <row r="6695" spans="1:6">
      <c r="A6695" s="174">
        <v>44206</v>
      </c>
      <c r="B6695" s="55">
        <v>44206</v>
      </c>
      <c r="C6695" s="10" t="s">
        <v>885</v>
      </c>
      <c r="D6695" s="175">
        <f>VLOOKUP(Pag_Inicio_Corr_mas_casos[[#This Row],[Corregimiento]],Hoja3!$A$2:$D$676,4,0)</f>
        <v>130309</v>
      </c>
      <c r="E6695" s="10">
        <v>11</v>
      </c>
    </row>
    <row r="6696" spans="1:6">
      <c r="A6696" s="174">
        <v>44206</v>
      </c>
      <c r="B6696" s="55">
        <v>44206</v>
      </c>
      <c r="C6696" s="10" t="s">
        <v>716</v>
      </c>
      <c r="D6696" s="175">
        <f>VLOOKUP(Pag_Inicio_Corr_mas_casos[[#This Row],[Corregimiento]],Hoja3!$A$2:$D$676,4,0)</f>
        <v>20601</v>
      </c>
      <c r="E6696" s="10">
        <v>11</v>
      </c>
    </row>
    <row r="6697" spans="1:6">
      <c r="A6697" s="174">
        <v>44206</v>
      </c>
      <c r="B6697" s="55">
        <v>44206</v>
      </c>
      <c r="C6697" s="10" t="s">
        <v>871</v>
      </c>
      <c r="D6697" s="175">
        <f>VLOOKUP(Pag_Inicio_Corr_mas_casos[[#This Row],[Corregimiento]],Hoja3!$A$2:$D$676,4,0)</f>
        <v>20106</v>
      </c>
      <c r="E6697" s="10">
        <v>11</v>
      </c>
    </row>
    <row r="6698" spans="1:6">
      <c r="A6698" s="174">
        <v>44206</v>
      </c>
      <c r="B6698" s="55">
        <v>44206</v>
      </c>
      <c r="C6698" s="10" t="s">
        <v>731</v>
      </c>
      <c r="D6698" s="175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525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766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706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702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823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767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801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708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703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716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762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695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802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711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707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700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696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697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709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722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806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825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804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701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705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758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809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805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818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774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886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706</v>
      </c>
      <c r="D6730" s="100">
        <v>40607</v>
      </c>
      <c r="E6730" s="100">
        <v>19</v>
      </c>
      <c r="F6730" s="7" t="s">
        <v>803</v>
      </c>
    </row>
    <row r="6731" spans="1:6">
      <c r="A6731" s="98">
        <v>44207</v>
      </c>
      <c r="B6731" s="99">
        <v>44207</v>
      </c>
      <c r="C6731" s="100" t="s">
        <v>807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777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791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713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723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698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849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712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717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887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775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724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725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773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833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888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793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796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714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761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754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760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827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692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852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862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715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747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834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787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889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699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719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443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791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801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809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525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696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709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708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823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766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706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699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700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702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711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705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774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692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698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775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823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525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767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801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699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766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711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696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791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692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694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708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774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722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775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706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777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700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815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702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890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525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851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767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777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809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801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708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707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706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699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766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696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770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692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773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793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709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815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890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791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708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801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777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767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815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525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709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766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700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693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702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711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775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774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714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770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809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773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525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791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698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767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696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709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700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777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708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774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773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711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815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801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809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823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775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695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703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812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801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791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823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809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767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525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702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707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770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709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774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696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705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706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716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722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711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861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777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700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525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767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809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774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823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699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725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700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777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775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707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807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766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714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813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716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731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709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761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696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777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791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707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767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525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709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8" t="s">
        <v>809</v>
      </c>
      <c r="D6909" s="179">
        <f>VLOOKUP(Pag_Inicio_Corr_mas_casos[[#This Row],[Corregimiento]],Hoja3!$A$2:$D$676,4,0)</f>
        <v>130102</v>
      </c>
      <c r="E6909" s="180">
        <v>39</v>
      </c>
    </row>
    <row r="6910" spans="1:5">
      <c r="A6910" s="135">
        <v>44215</v>
      </c>
      <c r="B6910" s="136">
        <v>44215</v>
      </c>
      <c r="C6910" s="178" t="s">
        <v>766</v>
      </c>
      <c r="D6910" s="181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8" t="s">
        <v>825</v>
      </c>
      <c r="D6911" s="181">
        <f>VLOOKUP(Pag_Inicio_Corr_mas_casos[[#This Row],[Corregimiento]],Hoja3!$A$2:$D$676,4,0)</f>
        <v>91011</v>
      </c>
      <c r="E6911" s="180">
        <v>38</v>
      </c>
    </row>
    <row r="6912" spans="1:5">
      <c r="A6912" s="135">
        <v>44215</v>
      </c>
      <c r="B6912" s="136">
        <v>44215</v>
      </c>
      <c r="C6912" s="178" t="s">
        <v>711</v>
      </c>
      <c r="D6912" s="181">
        <f>VLOOKUP(Pag_Inicio_Corr_mas_casos[[#This Row],[Corregimiento]],Hoja3!$A$2:$D$676,4,0)</f>
        <v>80815</v>
      </c>
      <c r="E6912" s="180">
        <v>35</v>
      </c>
    </row>
    <row r="6913" spans="1:5">
      <c r="A6913" s="135">
        <v>44215</v>
      </c>
      <c r="B6913" s="136">
        <v>44215</v>
      </c>
      <c r="C6913" s="178" t="s">
        <v>801</v>
      </c>
      <c r="D6913" s="181">
        <f>VLOOKUP(Pag_Inicio_Corr_mas_casos[[#This Row],[Corregimiento]],Hoja3!$A$2:$D$676,4,0)</f>
        <v>80812</v>
      </c>
      <c r="E6913" s="180">
        <v>34</v>
      </c>
    </row>
    <row r="6914" spans="1:5">
      <c r="A6914" s="135">
        <v>44215</v>
      </c>
      <c r="B6914" s="136">
        <v>44215</v>
      </c>
      <c r="C6914" s="178" t="s">
        <v>706</v>
      </c>
      <c r="D6914" s="181">
        <f>VLOOKUP(Pag_Inicio_Corr_mas_casos[[#This Row],[Corregimiento]],Hoja3!$A$2:$D$676,4,0)</f>
        <v>80813</v>
      </c>
      <c r="E6914" s="180">
        <v>34</v>
      </c>
    </row>
    <row r="6915" spans="1:5">
      <c r="A6915" s="135">
        <v>44215</v>
      </c>
      <c r="B6915" s="136">
        <v>44215</v>
      </c>
      <c r="C6915" s="178" t="s">
        <v>696</v>
      </c>
      <c r="D6915" s="181">
        <f>VLOOKUP(Pag_Inicio_Corr_mas_casos[[#This Row],[Corregimiento]],Hoja3!$A$2:$D$676,4,0)</f>
        <v>80823</v>
      </c>
      <c r="E6915" s="180">
        <v>33</v>
      </c>
    </row>
    <row r="6916" spans="1:5">
      <c r="A6916" s="135">
        <v>44215</v>
      </c>
      <c r="B6916" s="136">
        <v>44215</v>
      </c>
      <c r="C6916" s="178" t="s">
        <v>722</v>
      </c>
      <c r="D6916" s="181">
        <f>VLOOKUP(Pag_Inicio_Corr_mas_casos[[#This Row],[Corregimiento]],Hoja3!$A$2:$D$676,4,0)</f>
        <v>30107</v>
      </c>
      <c r="E6916" s="180">
        <v>30</v>
      </c>
    </row>
    <row r="6917" spans="1:5">
      <c r="A6917" s="135">
        <v>44215</v>
      </c>
      <c r="B6917" s="136">
        <v>44215</v>
      </c>
      <c r="C6917" s="178" t="s">
        <v>815</v>
      </c>
      <c r="D6917" s="181">
        <f>VLOOKUP(Pag_Inicio_Corr_mas_casos[[#This Row],[Corregimiento]],Hoja3!$A$2:$D$676,4,0)</f>
        <v>40601</v>
      </c>
      <c r="E6917" s="180">
        <v>30</v>
      </c>
    </row>
    <row r="6918" spans="1:5">
      <c r="A6918" s="135">
        <v>44215</v>
      </c>
      <c r="B6918" s="136">
        <v>44215</v>
      </c>
      <c r="C6918" s="178" t="s">
        <v>716</v>
      </c>
      <c r="D6918" s="181">
        <f>VLOOKUP(Pag_Inicio_Corr_mas_casos[[#This Row],[Corregimiento]],Hoja3!$A$2:$D$676,4,0)</f>
        <v>20601</v>
      </c>
      <c r="E6918" s="180">
        <v>30</v>
      </c>
    </row>
    <row r="6919" spans="1:5">
      <c r="A6919" s="135">
        <v>44215</v>
      </c>
      <c r="B6919" s="136">
        <v>44215</v>
      </c>
      <c r="C6919" s="178" t="s">
        <v>695</v>
      </c>
      <c r="D6919" s="181">
        <f>VLOOKUP(Pag_Inicio_Corr_mas_casos[[#This Row],[Corregimiento]],Hoja3!$A$2:$D$676,4,0)</f>
        <v>80806</v>
      </c>
      <c r="E6919" s="180">
        <v>29</v>
      </c>
    </row>
    <row r="6920" spans="1:5">
      <c r="A6920" s="135">
        <v>44215</v>
      </c>
      <c r="B6920" s="136">
        <v>44215</v>
      </c>
      <c r="C6920" s="178" t="s">
        <v>708</v>
      </c>
      <c r="D6920" s="181">
        <f>VLOOKUP(Pag_Inicio_Corr_mas_casos[[#This Row],[Corregimiento]],Hoja3!$A$2:$D$676,4,0)</f>
        <v>80817</v>
      </c>
      <c r="E6920" s="180">
        <v>29</v>
      </c>
    </row>
    <row r="6921" spans="1:5">
      <c r="A6921" s="135">
        <v>44215</v>
      </c>
      <c r="B6921" s="136">
        <v>44215</v>
      </c>
      <c r="C6921" s="178" t="s">
        <v>775</v>
      </c>
      <c r="D6921" s="181">
        <f>VLOOKUP(Pag_Inicio_Corr_mas_casos[[#This Row],[Corregimiento]],Hoja3!$A$2:$D$676,4,0)</f>
        <v>81002</v>
      </c>
      <c r="E6921" s="180">
        <v>27</v>
      </c>
    </row>
    <row r="6922" spans="1:5">
      <c r="A6922" s="135">
        <v>44215</v>
      </c>
      <c r="B6922" s="136">
        <v>44215</v>
      </c>
      <c r="C6922" s="178" t="s">
        <v>751</v>
      </c>
      <c r="D6922" s="181">
        <f>VLOOKUP(Pag_Inicio_Corr_mas_casos[[#This Row],[Corregimiento]],Hoja3!$A$2:$D$676,4,0)</f>
        <v>80802</v>
      </c>
      <c r="E6922" s="180">
        <v>27</v>
      </c>
    </row>
    <row r="6923" spans="1:5">
      <c r="A6923" s="98">
        <v>44216</v>
      </c>
      <c r="B6923" s="182">
        <v>44216</v>
      </c>
      <c r="C6923" s="183" t="s">
        <v>823</v>
      </c>
      <c r="D6923" s="184">
        <f>VLOOKUP(Pag_Inicio_Corr_mas_casos[[#This Row],[Corregimiento]],Hoja3!$A$2:$D$676,4,0)</f>
        <v>130101</v>
      </c>
      <c r="E6923" s="185">
        <v>61</v>
      </c>
    </row>
    <row r="6924" spans="1:5">
      <c r="A6924" s="98">
        <v>44216</v>
      </c>
      <c r="B6924" s="182">
        <v>44216</v>
      </c>
      <c r="C6924" s="183" t="s">
        <v>525</v>
      </c>
      <c r="D6924" s="184">
        <f>VLOOKUP(Pag_Inicio_Corr_mas_casos[[#This Row],[Corregimiento]],Hoja3!$A$2:$D$676,4,0)</f>
        <v>80821</v>
      </c>
      <c r="E6924" s="185">
        <v>55</v>
      </c>
    </row>
    <row r="6925" spans="1:5">
      <c r="A6925" s="98">
        <v>44216</v>
      </c>
      <c r="B6925" s="182">
        <v>44216</v>
      </c>
      <c r="C6925" s="183" t="s">
        <v>777</v>
      </c>
      <c r="D6925" s="184">
        <f>VLOOKUP(Pag_Inicio_Corr_mas_casos[[#This Row],[Corregimiento]],Hoja3!$A$2:$D$676,4,0)</f>
        <v>91001</v>
      </c>
      <c r="E6925" s="185">
        <v>54</v>
      </c>
    </row>
    <row r="6926" spans="1:5">
      <c r="A6926" s="98">
        <v>44216</v>
      </c>
      <c r="B6926" s="182">
        <v>44216</v>
      </c>
      <c r="C6926" s="183" t="s">
        <v>791</v>
      </c>
      <c r="D6926" s="184">
        <f>VLOOKUP(Pag_Inicio_Corr_mas_casos[[#This Row],[Corregimiento]],Hoja3!$A$2:$D$676,4,0)</f>
        <v>130106</v>
      </c>
      <c r="E6926" s="185">
        <v>54</v>
      </c>
    </row>
    <row r="6927" spans="1:5">
      <c r="A6927" s="98">
        <v>44216</v>
      </c>
      <c r="B6927" s="182">
        <v>44216</v>
      </c>
      <c r="C6927" s="183" t="s">
        <v>767</v>
      </c>
      <c r="D6927" s="184">
        <f>VLOOKUP(Pag_Inicio_Corr_mas_casos[[#This Row],[Corregimiento]],Hoja3!$A$2:$D$676,4,0)</f>
        <v>80819</v>
      </c>
      <c r="E6927" s="185">
        <v>53</v>
      </c>
    </row>
    <row r="6928" spans="1:5">
      <c r="A6928" s="98">
        <v>44216</v>
      </c>
      <c r="B6928" s="182">
        <v>44216</v>
      </c>
      <c r="C6928" s="183" t="s">
        <v>868</v>
      </c>
      <c r="D6928" s="184">
        <f>VLOOKUP(Pag_Inicio_Corr_mas_casos[[#This Row],[Corregimiento]],Hoja3!$A$2:$D$676,4,0)</f>
        <v>20307</v>
      </c>
      <c r="E6928" s="185">
        <v>45</v>
      </c>
    </row>
    <row r="6929" spans="1:5">
      <c r="A6929" s="98">
        <v>44216</v>
      </c>
      <c r="B6929" s="182">
        <v>44216</v>
      </c>
      <c r="C6929" s="183" t="s">
        <v>706</v>
      </c>
      <c r="D6929" s="184">
        <f>VLOOKUP(Pag_Inicio_Corr_mas_casos[[#This Row],[Corregimiento]],Hoja3!$A$2:$D$676,4,0)</f>
        <v>80813</v>
      </c>
      <c r="E6929" s="185">
        <v>34</v>
      </c>
    </row>
    <row r="6930" spans="1:5">
      <c r="A6930" s="98">
        <v>44216</v>
      </c>
      <c r="B6930" s="182">
        <v>44216</v>
      </c>
      <c r="C6930" s="183" t="s">
        <v>801</v>
      </c>
      <c r="D6930" s="184">
        <f>VLOOKUP(Pag_Inicio_Corr_mas_casos[[#This Row],[Corregimiento]],Hoja3!$A$2:$D$676,4,0)</f>
        <v>80812</v>
      </c>
      <c r="E6930" s="185">
        <v>34</v>
      </c>
    </row>
    <row r="6931" spans="1:5">
      <c r="A6931" s="98">
        <v>44216</v>
      </c>
      <c r="B6931" s="182">
        <v>44216</v>
      </c>
      <c r="C6931" s="183" t="s">
        <v>699</v>
      </c>
      <c r="D6931" s="184">
        <f>VLOOKUP(Pag_Inicio_Corr_mas_casos[[#This Row],[Corregimiento]],Hoja3!$A$2:$D$676,4,0)</f>
        <v>130708</v>
      </c>
      <c r="E6931" s="185">
        <v>33</v>
      </c>
    </row>
    <row r="6932" spans="1:5">
      <c r="A6932" s="98">
        <v>44216</v>
      </c>
      <c r="B6932" s="182">
        <v>44216</v>
      </c>
      <c r="C6932" s="183" t="s">
        <v>696</v>
      </c>
      <c r="D6932" s="184">
        <f>VLOOKUP(Pag_Inicio_Corr_mas_casos[[#This Row],[Corregimiento]],Hoja3!$A$2:$D$676,4,0)</f>
        <v>80823</v>
      </c>
      <c r="E6932" s="185">
        <v>31</v>
      </c>
    </row>
    <row r="6933" spans="1:5">
      <c r="A6933" s="98">
        <v>44216</v>
      </c>
      <c r="B6933" s="182">
        <v>44216</v>
      </c>
      <c r="C6933" s="183" t="s">
        <v>815</v>
      </c>
      <c r="D6933" s="184">
        <f>VLOOKUP(Pag_Inicio_Corr_mas_casos[[#This Row],[Corregimiento]],Hoja3!$A$2:$D$676,4,0)</f>
        <v>40601</v>
      </c>
      <c r="E6933" s="185">
        <v>31</v>
      </c>
    </row>
    <row r="6934" spans="1:5">
      <c r="A6934" s="98">
        <v>44216</v>
      </c>
      <c r="B6934" s="182">
        <v>44216</v>
      </c>
      <c r="C6934" s="183" t="s">
        <v>708</v>
      </c>
      <c r="D6934" s="184">
        <f>VLOOKUP(Pag_Inicio_Corr_mas_casos[[#This Row],[Corregimiento]],Hoja3!$A$2:$D$676,4,0)</f>
        <v>80817</v>
      </c>
      <c r="E6934" s="185">
        <v>30</v>
      </c>
    </row>
    <row r="6935" spans="1:5">
      <c r="A6935" s="98">
        <v>44216</v>
      </c>
      <c r="B6935" s="182">
        <v>44216</v>
      </c>
      <c r="C6935" s="183" t="s">
        <v>709</v>
      </c>
      <c r="D6935" s="184">
        <f>VLOOKUP(Pag_Inicio_Corr_mas_casos[[#This Row],[Corregimiento]],Hoja3!$A$2:$D$676,4,0)</f>
        <v>80822</v>
      </c>
      <c r="E6935" s="185">
        <v>30</v>
      </c>
    </row>
    <row r="6936" spans="1:5">
      <c r="A6936" s="98">
        <v>44216</v>
      </c>
      <c r="B6936" s="182">
        <v>44216</v>
      </c>
      <c r="C6936" s="183" t="s">
        <v>776</v>
      </c>
      <c r="D6936" s="184">
        <f>VLOOKUP(Pag_Inicio_Corr_mas_casos[[#This Row],[Corregimiento]],Hoja3!$A$2:$D$676,4,0)</f>
        <v>81003</v>
      </c>
      <c r="E6936" s="185">
        <v>28</v>
      </c>
    </row>
    <row r="6937" spans="1:5">
      <c r="A6937" s="98">
        <v>44216</v>
      </c>
      <c r="B6937" s="182">
        <v>44216</v>
      </c>
      <c r="C6937" s="183" t="s">
        <v>694</v>
      </c>
      <c r="D6937" s="184">
        <f>VLOOKUP(Pag_Inicio_Corr_mas_casos[[#This Row],[Corregimiento]],Hoja3!$A$2:$D$676,4,0)</f>
        <v>81009</v>
      </c>
      <c r="E6937" s="185">
        <v>28</v>
      </c>
    </row>
    <row r="6938" spans="1:5">
      <c r="A6938" s="98">
        <v>44216</v>
      </c>
      <c r="B6938" s="182">
        <v>44216</v>
      </c>
      <c r="C6938" s="183" t="s">
        <v>698</v>
      </c>
      <c r="D6938" s="184">
        <f>VLOOKUP(Pag_Inicio_Corr_mas_casos[[#This Row],[Corregimiento]],Hoja3!$A$2:$D$676,4,0)</f>
        <v>80816</v>
      </c>
      <c r="E6938" s="185">
        <v>28</v>
      </c>
    </row>
    <row r="6939" spans="1:5">
      <c r="A6939" s="98">
        <v>44216</v>
      </c>
      <c r="B6939" s="182">
        <v>44216</v>
      </c>
      <c r="C6939" s="183" t="s">
        <v>809</v>
      </c>
      <c r="D6939" s="184">
        <f>VLOOKUP(Pag_Inicio_Corr_mas_casos[[#This Row],[Corregimiento]],Hoja3!$A$2:$D$676,4,0)</f>
        <v>130102</v>
      </c>
      <c r="E6939" s="185">
        <v>27</v>
      </c>
    </row>
    <row r="6940" spans="1:5">
      <c r="A6940" s="98">
        <v>44216</v>
      </c>
      <c r="B6940" s="182">
        <v>44216</v>
      </c>
      <c r="C6940" s="183" t="s">
        <v>695</v>
      </c>
      <c r="D6940" s="184">
        <f>VLOOKUP(Pag_Inicio_Corr_mas_casos[[#This Row],[Corregimiento]],Hoja3!$A$2:$D$676,4,0)</f>
        <v>80806</v>
      </c>
      <c r="E6940" s="185">
        <v>27</v>
      </c>
    </row>
    <row r="6941" spans="1:5">
      <c r="A6941" s="98">
        <v>44216</v>
      </c>
      <c r="B6941" s="182">
        <v>44216</v>
      </c>
      <c r="C6941" s="183" t="s">
        <v>711</v>
      </c>
      <c r="D6941" s="184">
        <f>VLOOKUP(Pag_Inicio_Corr_mas_casos[[#This Row],[Corregimiento]],Hoja3!$A$2:$D$676,4,0)</f>
        <v>80815</v>
      </c>
      <c r="E6941" s="185">
        <v>25</v>
      </c>
    </row>
    <row r="6942" spans="1:5">
      <c r="A6942" s="98">
        <v>44216</v>
      </c>
      <c r="B6942" s="182">
        <v>44216</v>
      </c>
      <c r="C6942" s="183" t="s">
        <v>770</v>
      </c>
      <c r="D6942" s="184">
        <f>VLOOKUP(Pag_Inicio_Corr_mas_casos[[#This Row],[Corregimiento]],Hoja3!$A$2:$D$676,4,0)</f>
        <v>130702</v>
      </c>
      <c r="E6942" s="185">
        <v>24</v>
      </c>
    </row>
    <row r="6943" spans="1:5">
      <c r="A6943" s="127">
        <v>44217</v>
      </c>
      <c r="B6943" s="186">
        <v>44217</v>
      </c>
      <c r="C6943" s="187" t="s">
        <v>801</v>
      </c>
      <c r="D6943" s="188">
        <f>VLOOKUP(Pag_Inicio_Corr_mas_casos[[#This Row],[Corregimiento]],Hoja3!$A$2:$D$676,4,0)</f>
        <v>80812</v>
      </c>
      <c r="E6943" s="189">
        <v>40</v>
      </c>
    </row>
    <row r="6944" spans="1:5">
      <c r="A6944" s="127">
        <v>44217</v>
      </c>
      <c r="B6944" s="186">
        <v>44217</v>
      </c>
      <c r="C6944" s="187" t="s">
        <v>698</v>
      </c>
      <c r="D6944" s="188">
        <f>VLOOKUP(Pag_Inicio_Corr_mas_casos[[#This Row],[Corregimiento]],Hoja3!$A$2:$D$676,4,0)</f>
        <v>80816</v>
      </c>
      <c r="E6944" s="189">
        <v>36</v>
      </c>
    </row>
    <row r="6945" spans="1:5">
      <c r="A6945" s="127">
        <v>44217</v>
      </c>
      <c r="B6945" s="186">
        <v>44217</v>
      </c>
      <c r="C6945" s="187" t="s">
        <v>767</v>
      </c>
      <c r="D6945" s="188">
        <f>VLOOKUP(Pag_Inicio_Corr_mas_casos[[#This Row],[Corregimiento]],Hoja3!$A$2:$D$676,4,0)</f>
        <v>80819</v>
      </c>
      <c r="E6945" s="189">
        <v>35</v>
      </c>
    </row>
    <row r="6946" spans="1:5">
      <c r="A6946" s="127">
        <v>44217</v>
      </c>
      <c r="B6946" s="186">
        <v>44217</v>
      </c>
      <c r="C6946" s="187" t="s">
        <v>791</v>
      </c>
      <c r="D6946" s="188">
        <f>VLOOKUP(Pag_Inicio_Corr_mas_casos[[#This Row],[Corregimiento]],Hoja3!$A$2:$D$676,4,0)</f>
        <v>130106</v>
      </c>
      <c r="E6946" s="189">
        <v>35</v>
      </c>
    </row>
    <row r="6947" spans="1:5">
      <c r="A6947" s="127">
        <v>44217</v>
      </c>
      <c r="B6947" s="186">
        <v>44217</v>
      </c>
      <c r="C6947" s="187" t="s">
        <v>815</v>
      </c>
      <c r="D6947" s="188">
        <f>VLOOKUP(Pag_Inicio_Corr_mas_casos[[#This Row],[Corregimiento]],Hoja3!$A$2:$D$676,4,0)</f>
        <v>40601</v>
      </c>
      <c r="E6947" s="189">
        <v>34</v>
      </c>
    </row>
    <row r="6948" spans="1:5">
      <c r="A6948" s="127">
        <v>44217</v>
      </c>
      <c r="B6948" s="186">
        <v>44217</v>
      </c>
      <c r="C6948" s="187" t="s">
        <v>525</v>
      </c>
      <c r="D6948" s="188">
        <f>VLOOKUP(Pag_Inicio_Corr_mas_casos[[#This Row],[Corregimiento]],Hoja3!$A$2:$D$676,4,0)</f>
        <v>80821</v>
      </c>
      <c r="E6948" s="189">
        <v>33</v>
      </c>
    </row>
    <row r="6949" spans="1:5">
      <c r="A6949" s="127">
        <v>44217</v>
      </c>
      <c r="B6949" s="186">
        <v>44217</v>
      </c>
      <c r="C6949" s="187" t="s">
        <v>711</v>
      </c>
      <c r="D6949" s="188">
        <f>VLOOKUP(Pag_Inicio_Corr_mas_casos[[#This Row],[Corregimiento]],Hoja3!$A$2:$D$676,4,0)</f>
        <v>80815</v>
      </c>
      <c r="E6949" s="189">
        <v>33</v>
      </c>
    </row>
    <row r="6950" spans="1:5">
      <c r="A6950" s="127">
        <v>44217</v>
      </c>
      <c r="B6950" s="186">
        <v>44217</v>
      </c>
      <c r="C6950" s="187" t="s">
        <v>823</v>
      </c>
      <c r="D6950" s="188">
        <f>VLOOKUP(Pag_Inicio_Corr_mas_casos[[#This Row],[Corregimiento]],Hoja3!$A$2:$D$676,4,0)</f>
        <v>130101</v>
      </c>
      <c r="E6950" s="189">
        <v>30</v>
      </c>
    </row>
    <row r="6951" spans="1:5">
      <c r="A6951" s="127">
        <v>44217</v>
      </c>
      <c r="B6951" s="186">
        <v>44217</v>
      </c>
      <c r="C6951" s="187" t="s">
        <v>695</v>
      </c>
      <c r="D6951" s="188">
        <f>VLOOKUP(Pag_Inicio_Corr_mas_casos[[#This Row],[Corregimiento]],Hoja3!$A$2:$D$676,4,0)</f>
        <v>80806</v>
      </c>
      <c r="E6951" s="189">
        <v>30</v>
      </c>
    </row>
    <row r="6952" spans="1:5">
      <c r="A6952" s="127">
        <v>44217</v>
      </c>
      <c r="B6952" s="186">
        <v>44217</v>
      </c>
      <c r="C6952" s="187" t="s">
        <v>766</v>
      </c>
      <c r="D6952" s="188">
        <f>VLOOKUP(Pag_Inicio_Corr_mas_casos[[#This Row],[Corregimiento]],Hoja3!$A$2:$D$676,4,0)</f>
        <v>80809</v>
      </c>
      <c r="E6952" s="189">
        <v>30</v>
      </c>
    </row>
    <row r="6953" spans="1:5">
      <c r="A6953" s="127">
        <v>44217</v>
      </c>
      <c r="B6953" s="186">
        <v>44217</v>
      </c>
      <c r="C6953" s="187" t="s">
        <v>692</v>
      </c>
      <c r="D6953" s="188">
        <f>VLOOKUP(Pag_Inicio_Corr_mas_casos[[#This Row],[Corregimiento]],Hoja3!$A$2:$D$676,4,0)</f>
        <v>80810</v>
      </c>
      <c r="E6953" s="189">
        <v>29</v>
      </c>
    </row>
    <row r="6954" spans="1:5">
      <c r="A6954" s="127">
        <v>44217</v>
      </c>
      <c r="B6954" s="186">
        <v>44217</v>
      </c>
      <c r="C6954" s="187" t="s">
        <v>694</v>
      </c>
      <c r="D6954" s="188">
        <f>VLOOKUP(Pag_Inicio_Corr_mas_casos[[#This Row],[Corregimiento]],Hoja3!$A$2:$D$676,4,0)</f>
        <v>81009</v>
      </c>
      <c r="E6954" s="189">
        <v>29</v>
      </c>
    </row>
    <row r="6955" spans="1:5">
      <c r="A6955" s="127">
        <v>44217</v>
      </c>
      <c r="B6955" s="186">
        <v>44217</v>
      </c>
      <c r="C6955" s="187" t="s">
        <v>697</v>
      </c>
      <c r="D6955" s="188">
        <f>VLOOKUP(Pag_Inicio_Corr_mas_casos[[#This Row],[Corregimiento]],Hoja3!$A$2:$D$676,4,0)</f>
        <v>80807</v>
      </c>
      <c r="E6955" s="189">
        <v>28</v>
      </c>
    </row>
    <row r="6956" spans="1:5">
      <c r="A6956" s="127">
        <v>44217</v>
      </c>
      <c r="B6956" s="186">
        <v>44217</v>
      </c>
      <c r="C6956" s="187" t="s">
        <v>709</v>
      </c>
      <c r="D6956" s="188">
        <f>VLOOKUP(Pag_Inicio_Corr_mas_casos[[#This Row],[Corregimiento]],Hoja3!$A$2:$D$676,4,0)</f>
        <v>80822</v>
      </c>
      <c r="E6956" s="189">
        <v>27</v>
      </c>
    </row>
    <row r="6957" spans="1:5">
      <c r="A6957" s="127">
        <v>44217</v>
      </c>
      <c r="B6957" s="186">
        <v>44217</v>
      </c>
      <c r="C6957" s="187" t="s">
        <v>707</v>
      </c>
      <c r="D6957" s="188">
        <f>VLOOKUP(Pag_Inicio_Corr_mas_casos[[#This Row],[Corregimiento]],Hoja3!$A$2:$D$676,4,0)</f>
        <v>80820</v>
      </c>
      <c r="E6957" s="189">
        <v>27</v>
      </c>
    </row>
    <row r="6958" spans="1:5">
      <c r="A6958" s="127">
        <v>44217</v>
      </c>
      <c r="B6958" s="186">
        <v>44217</v>
      </c>
      <c r="C6958" s="187" t="s">
        <v>703</v>
      </c>
      <c r="D6958" s="188">
        <f>VLOOKUP(Pag_Inicio_Corr_mas_casos[[#This Row],[Corregimiento]],Hoja3!$A$2:$D$676,4,0)</f>
        <v>80811</v>
      </c>
      <c r="E6958" s="189">
        <v>27</v>
      </c>
    </row>
    <row r="6959" spans="1:5">
      <c r="A6959" s="127">
        <v>44217</v>
      </c>
      <c r="B6959" s="186">
        <v>44217</v>
      </c>
      <c r="C6959" s="187" t="s">
        <v>787</v>
      </c>
      <c r="D6959" s="188">
        <f>VLOOKUP(Pag_Inicio_Corr_mas_casos[[#This Row],[Corregimiento]],Hoja3!$A$2:$D$676,4,0)</f>
        <v>30104</v>
      </c>
      <c r="E6959" s="189">
        <v>25</v>
      </c>
    </row>
    <row r="6960" spans="1:5">
      <c r="A6960" s="127">
        <v>44217</v>
      </c>
      <c r="B6960" s="186">
        <v>44217</v>
      </c>
      <c r="C6960" s="187" t="s">
        <v>777</v>
      </c>
      <c r="D6960" s="188">
        <f>VLOOKUP(Pag_Inicio_Corr_mas_casos[[#This Row],[Corregimiento]],Hoja3!$A$2:$D$676,4,0)</f>
        <v>91001</v>
      </c>
      <c r="E6960" s="189">
        <v>25</v>
      </c>
    </row>
    <row r="6961" spans="1:5">
      <c r="A6961" s="127">
        <v>44217</v>
      </c>
      <c r="B6961" s="186">
        <v>44217</v>
      </c>
      <c r="C6961" s="187" t="s">
        <v>774</v>
      </c>
      <c r="D6961" s="188">
        <f>VLOOKUP(Pag_Inicio_Corr_mas_casos[[#This Row],[Corregimiento]],Hoja3!$A$2:$D$676,4,0)</f>
        <v>81001</v>
      </c>
      <c r="E6961" s="189">
        <v>23</v>
      </c>
    </row>
    <row r="6962" spans="1:5">
      <c r="A6962" s="127">
        <v>44217</v>
      </c>
      <c r="B6962" s="186">
        <v>44217</v>
      </c>
      <c r="C6962" s="187" t="s">
        <v>722</v>
      </c>
      <c r="D6962" s="188">
        <f>VLOOKUP(Pag_Inicio_Corr_mas_casos[[#This Row],[Corregimiento]],Hoja3!$A$2:$D$676,4,0)</f>
        <v>30107</v>
      </c>
      <c r="E6962" s="189">
        <v>23</v>
      </c>
    </row>
    <row r="6963" spans="1:5">
      <c r="A6963" s="158">
        <v>44218</v>
      </c>
      <c r="B6963" s="190">
        <v>44218</v>
      </c>
      <c r="C6963" s="191" t="s">
        <v>767</v>
      </c>
      <c r="D6963" s="192">
        <f>VLOOKUP(Pag_Inicio_Corr_mas_casos[[#This Row],[Corregimiento]],Hoja3!$A$2:$D$676,4,0)</f>
        <v>80819</v>
      </c>
      <c r="E6963" s="193">
        <v>44</v>
      </c>
    </row>
    <row r="6964" spans="1:5">
      <c r="A6964" s="158">
        <v>44218</v>
      </c>
      <c r="B6964" s="190">
        <v>44218</v>
      </c>
      <c r="C6964" s="191" t="s">
        <v>791</v>
      </c>
      <c r="D6964" s="192">
        <f>VLOOKUP(Pag_Inicio_Corr_mas_casos[[#This Row],[Corregimiento]],Hoja3!$A$2:$D$676,4,0)</f>
        <v>130106</v>
      </c>
      <c r="E6964" s="193">
        <v>44</v>
      </c>
    </row>
    <row r="6965" spans="1:5">
      <c r="A6965" s="158">
        <v>44218</v>
      </c>
      <c r="B6965" s="190">
        <v>44218</v>
      </c>
      <c r="C6965" s="191" t="s">
        <v>815</v>
      </c>
      <c r="D6965" s="192">
        <f>VLOOKUP(Pag_Inicio_Corr_mas_casos[[#This Row],[Corregimiento]],Hoja3!$A$2:$D$676,4,0)</f>
        <v>40601</v>
      </c>
      <c r="E6965" s="193">
        <v>42</v>
      </c>
    </row>
    <row r="6966" spans="1:5">
      <c r="A6966" s="158">
        <v>44218</v>
      </c>
      <c r="B6966" s="190">
        <v>44218</v>
      </c>
      <c r="C6966" s="191" t="s">
        <v>770</v>
      </c>
      <c r="D6966" s="192">
        <f>VLOOKUP(Pag_Inicio_Corr_mas_casos[[#This Row],[Corregimiento]],Hoja3!$A$2:$D$676,4,0)</f>
        <v>130702</v>
      </c>
      <c r="E6966" s="193">
        <v>38</v>
      </c>
    </row>
    <row r="6967" spans="1:5">
      <c r="A6967" s="158">
        <v>44218</v>
      </c>
      <c r="B6967" s="190">
        <v>44218</v>
      </c>
      <c r="C6967" s="191" t="s">
        <v>696</v>
      </c>
      <c r="D6967" s="192">
        <f>VLOOKUP(Pag_Inicio_Corr_mas_casos[[#This Row],[Corregimiento]],Hoja3!$A$2:$D$676,4,0)</f>
        <v>80823</v>
      </c>
      <c r="E6967" s="193">
        <v>37</v>
      </c>
    </row>
    <row r="6968" spans="1:5">
      <c r="A6968" s="158">
        <v>44218</v>
      </c>
      <c r="B6968" s="190">
        <v>44218</v>
      </c>
      <c r="C6968" s="191" t="s">
        <v>801</v>
      </c>
      <c r="D6968" s="192">
        <f>VLOOKUP(Pag_Inicio_Corr_mas_casos[[#This Row],[Corregimiento]],Hoja3!$A$2:$D$676,4,0)</f>
        <v>80812</v>
      </c>
      <c r="E6968" s="193">
        <v>31</v>
      </c>
    </row>
    <row r="6969" spans="1:5">
      <c r="A6969" s="158">
        <v>44218</v>
      </c>
      <c r="B6969" s="190">
        <v>44218</v>
      </c>
      <c r="C6969" s="191" t="s">
        <v>774</v>
      </c>
      <c r="D6969" s="192">
        <f>VLOOKUP(Pag_Inicio_Corr_mas_casos[[#This Row],[Corregimiento]],Hoja3!$A$2:$D$676,4,0)</f>
        <v>81001</v>
      </c>
      <c r="E6969" s="193">
        <v>30</v>
      </c>
    </row>
    <row r="6970" spans="1:5">
      <c r="A6970" s="158">
        <v>44218</v>
      </c>
      <c r="B6970" s="190">
        <v>44218</v>
      </c>
      <c r="C6970" s="191" t="s">
        <v>699</v>
      </c>
      <c r="D6970" s="192">
        <f>VLOOKUP(Pag_Inicio_Corr_mas_casos[[#This Row],[Corregimiento]],Hoja3!$A$2:$D$676,4,0)</f>
        <v>130708</v>
      </c>
      <c r="E6970" s="193">
        <v>30</v>
      </c>
    </row>
    <row r="6971" spans="1:5">
      <c r="A6971" s="158">
        <v>44218</v>
      </c>
      <c r="B6971" s="190">
        <v>44218</v>
      </c>
      <c r="C6971" s="191" t="s">
        <v>777</v>
      </c>
      <c r="D6971" s="192">
        <f>VLOOKUP(Pag_Inicio_Corr_mas_casos[[#This Row],[Corregimiento]],Hoja3!$A$2:$D$676,4,0)</f>
        <v>91001</v>
      </c>
      <c r="E6971" s="193">
        <v>30</v>
      </c>
    </row>
    <row r="6972" spans="1:5">
      <c r="A6972" s="158">
        <v>44218</v>
      </c>
      <c r="B6972" s="190">
        <v>44218</v>
      </c>
      <c r="C6972" s="191" t="s">
        <v>709</v>
      </c>
      <c r="D6972" s="192">
        <f>VLOOKUP(Pag_Inicio_Corr_mas_casos[[#This Row],[Corregimiento]],Hoja3!$A$2:$D$676,4,0)</f>
        <v>80822</v>
      </c>
      <c r="E6972" s="193">
        <v>29</v>
      </c>
    </row>
    <row r="6973" spans="1:5">
      <c r="A6973" s="158">
        <v>44218</v>
      </c>
      <c r="B6973" s="190">
        <v>44218</v>
      </c>
      <c r="C6973" s="191" t="s">
        <v>809</v>
      </c>
      <c r="D6973" s="192">
        <f>VLOOKUP(Pag_Inicio_Corr_mas_casos[[#This Row],[Corregimiento]],Hoja3!$A$2:$D$676,4,0)</f>
        <v>130102</v>
      </c>
      <c r="E6973" s="193">
        <v>28</v>
      </c>
    </row>
    <row r="6974" spans="1:5">
      <c r="A6974" s="158">
        <v>44218</v>
      </c>
      <c r="B6974" s="190">
        <v>44218</v>
      </c>
      <c r="C6974" s="191" t="s">
        <v>714</v>
      </c>
      <c r="D6974" s="192">
        <f>VLOOKUP(Pag_Inicio_Corr_mas_casos[[#This Row],[Corregimiento]],Hoja3!$A$2:$D$676,4,0)</f>
        <v>130701</v>
      </c>
      <c r="E6974" s="193">
        <v>27</v>
      </c>
    </row>
    <row r="6975" spans="1:5">
      <c r="A6975" s="158">
        <v>44218</v>
      </c>
      <c r="B6975" s="190">
        <v>44218</v>
      </c>
      <c r="C6975" s="191" t="s">
        <v>700</v>
      </c>
      <c r="D6975" s="192">
        <f>VLOOKUP(Pag_Inicio_Corr_mas_casos[[#This Row],[Corregimiento]],Hoja3!$A$2:$D$676,4,0)</f>
        <v>81007</v>
      </c>
      <c r="E6975" s="193">
        <v>27</v>
      </c>
    </row>
    <row r="6976" spans="1:5">
      <c r="A6976" s="158">
        <v>44218</v>
      </c>
      <c r="B6976" s="190">
        <v>44218</v>
      </c>
      <c r="C6976" s="191" t="s">
        <v>695</v>
      </c>
      <c r="D6976" s="192">
        <f>VLOOKUP(Pag_Inicio_Corr_mas_casos[[#This Row],[Corregimiento]],Hoja3!$A$2:$D$676,4,0)</f>
        <v>80806</v>
      </c>
      <c r="E6976" s="193">
        <v>27</v>
      </c>
    </row>
    <row r="6977" spans="1:5">
      <c r="A6977" s="158">
        <v>44218</v>
      </c>
      <c r="B6977" s="190">
        <v>44218</v>
      </c>
      <c r="C6977" s="191" t="s">
        <v>712</v>
      </c>
      <c r="D6977" s="192">
        <f>VLOOKUP(Pag_Inicio_Corr_mas_casos[[#This Row],[Corregimiento]],Hoja3!$A$2:$D$676,4,0)</f>
        <v>130716</v>
      </c>
      <c r="E6977" s="193">
        <v>27</v>
      </c>
    </row>
    <row r="6978" spans="1:5">
      <c r="A6978" s="158">
        <v>44218</v>
      </c>
      <c r="B6978" s="190">
        <v>44218</v>
      </c>
      <c r="C6978" s="191" t="s">
        <v>525</v>
      </c>
      <c r="D6978" s="192">
        <f>VLOOKUP(Pag_Inicio_Corr_mas_casos[[#This Row],[Corregimiento]],Hoja3!$A$2:$D$676,4,0)</f>
        <v>80821</v>
      </c>
      <c r="E6978" s="193">
        <v>26</v>
      </c>
    </row>
    <row r="6979" spans="1:5">
      <c r="A6979" s="158">
        <v>44218</v>
      </c>
      <c r="B6979" s="190">
        <v>44218</v>
      </c>
      <c r="C6979" s="191" t="s">
        <v>711</v>
      </c>
      <c r="D6979" s="192">
        <f>VLOOKUP(Pag_Inicio_Corr_mas_casos[[#This Row],[Corregimiento]],Hoja3!$A$2:$D$676,4,0)</f>
        <v>80815</v>
      </c>
      <c r="E6979" s="193">
        <v>25</v>
      </c>
    </row>
    <row r="6980" spans="1:5">
      <c r="A6980" s="158">
        <v>44218</v>
      </c>
      <c r="B6980" s="190">
        <v>44218</v>
      </c>
      <c r="C6980" s="191" t="s">
        <v>776</v>
      </c>
      <c r="D6980" s="192">
        <f>VLOOKUP(Pag_Inicio_Corr_mas_casos[[#This Row],[Corregimiento]],Hoja3!$A$2:$D$676,4,0)</f>
        <v>81003</v>
      </c>
      <c r="E6980" s="193">
        <v>25</v>
      </c>
    </row>
    <row r="6981" spans="1:5">
      <c r="A6981" s="158">
        <v>44218</v>
      </c>
      <c r="B6981" s="190">
        <v>44218</v>
      </c>
      <c r="C6981" s="191" t="s">
        <v>693</v>
      </c>
      <c r="D6981" s="192">
        <f>VLOOKUP(Pag_Inicio_Corr_mas_casos[[#This Row],[Corregimiento]],Hoja3!$A$2:$D$676,4,0)</f>
        <v>130717</v>
      </c>
      <c r="E6981" s="193">
        <v>24</v>
      </c>
    </row>
    <row r="6982" spans="1:5">
      <c r="A6982" s="158">
        <v>44218</v>
      </c>
      <c r="B6982" s="190">
        <v>44218</v>
      </c>
      <c r="C6982" s="191" t="s">
        <v>823</v>
      </c>
      <c r="D6982" s="192">
        <f>VLOOKUP(Pag_Inicio_Corr_mas_casos[[#This Row],[Corregimiento]],Hoja3!$A$2:$D$676,4,0)</f>
        <v>130101</v>
      </c>
      <c r="E6982" s="193">
        <v>23</v>
      </c>
    </row>
    <row r="6983" spans="1:5">
      <c r="C6983" s="176"/>
      <c r="D6983" s="176"/>
    </row>
    <row r="6984" spans="1:5">
      <c r="C6984" s="176"/>
      <c r="D6984" s="176"/>
    </row>
    <row r="6985" spans="1:5">
      <c r="C6985" s="176"/>
      <c r="D6985" s="176"/>
    </row>
    <row r="6986" spans="1:5">
      <c r="C6986" s="176"/>
      <c r="D6986" s="176"/>
    </row>
    <row r="6987" spans="1:5">
      <c r="C6987" s="176"/>
      <c r="D6987" s="176"/>
    </row>
    <row r="6988" spans="1:5">
      <c r="C6988" s="176"/>
      <c r="D6988" s="176"/>
    </row>
    <row r="6989" spans="1:5">
      <c r="C6989" s="176"/>
      <c r="D6989" s="176"/>
    </row>
    <row r="6990" spans="1:5">
      <c r="C6990" s="176"/>
      <c r="D6990" s="176"/>
    </row>
    <row r="6991" spans="1:5">
      <c r="C6991" s="176"/>
      <c r="D6991" s="176"/>
    </row>
    <row r="6992" spans="1:5">
      <c r="C6992" s="176"/>
      <c r="D6992" s="176"/>
    </row>
    <row r="6993" spans="3:4">
      <c r="C6993" s="176"/>
      <c r="D6993" s="176"/>
    </row>
    <row r="6994" spans="3:4">
      <c r="C6994" s="176"/>
      <c r="D6994" s="176"/>
    </row>
    <row r="6995" spans="3:4">
      <c r="C6995" s="176"/>
      <c r="D6995" s="176"/>
    </row>
    <row r="6996" spans="3:4">
      <c r="C6996" s="176"/>
      <c r="D6996" s="176"/>
    </row>
    <row r="6997" spans="3:4">
      <c r="C6997" s="176"/>
      <c r="D6997" s="176"/>
    </row>
    <row r="6998" spans="3:4">
      <c r="C6998" s="176"/>
      <c r="D6998" s="176"/>
    </row>
    <row r="6999" spans="3:4">
      <c r="C6999" s="176"/>
      <c r="D6999" s="176"/>
    </row>
    <row r="7000" spans="3:4">
      <c r="C7000" s="176"/>
      <c r="D7000" s="176"/>
    </row>
    <row r="7001" spans="3:4">
      <c r="C7001" s="176"/>
      <c r="D7001" s="176"/>
    </row>
    <row r="7002" spans="3:4">
      <c r="C7002" s="176"/>
      <c r="D7002" s="176"/>
    </row>
    <row r="7003" spans="3:4">
      <c r="C7003" s="176"/>
      <c r="D7003" s="176"/>
    </row>
    <row r="7004" spans="3:4">
      <c r="C7004" s="176"/>
      <c r="D7004" s="176"/>
    </row>
    <row r="7005" spans="3:4">
      <c r="C7005" s="176"/>
      <c r="D7005" s="176"/>
    </row>
    <row r="7006" spans="3:4">
      <c r="C7006" s="176"/>
      <c r="D7006" s="176"/>
    </row>
    <row r="7007" spans="3:4">
      <c r="C7007" s="176"/>
      <c r="D7007" s="176"/>
    </row>
    <row r="7008" spans="3:4">
      <c r="C7008" s="176"/>
      <c r="D7008" s="176"/>
    </row>
    <row r="7009" spans="3:4">
      <c r="C7009" s="176"/>
      <c r="D7009" s="176"/>
    </row>
    <row r="7010" spans="3:4">
      <c r="C7010" s="176"/>
      <c r="D7010" s="176"/>
    </row>
    <row r="7011" spans="3:4">
      <c r="C7011" s="176"/>
      <c r="D7011" s="176"/>
    </row>
    <row r="7012" spans="3:4">
      <c r="C7012" s="176"/>
      <c r="D7012" s="176"/>
    </row>
    <row r="7013" spans="3:4">
      <c r="C7013" s="176"/>
      <c r="D7013" s="176"/>
    </row>
    <row r="7014" spans="3:4">
      <c r="C7014" s="176"/>
      <c r="D7014" s="176"/>
    </row>
    <row r="7015" spans="3:4">
      <c r="C7015" s="176"/>
      <c r="D7015" s="176"/>
    </row>
    <row r="7016" spans="3:4">
      <c r="C7016" s="176"/>
      <c r="D7016" s="176"/>
    </row>
    <row r="7017" spans="3:4">
      <c r="C7017" s="176"/>
      <c r="D7017" s="176"/>
    </row>
    <row r="7018" spans="3:4">
      <c r="C7018" s="176"/>
      <c r="D7018" s="176"/>
    </row>
    <row r="7019" spans="3:4">
      <c r="C7019" s="176"/>
      <c r="D7019" s="176"/>
    </row>
    <row r="7020" spans="3:4">
      <c r="C7020" s="176"/>
      <c r="D7020" s="176"/>
    </row>
    <row r="7021" spans="3:4">
      <c r="C7021" s="176"/>
      <c r="D7021" s="176"/>
    </row>
    <row r="7022" spans="3:4">
      <c r="C7022" s="176"/>
      <c r="D7022" s="176"/>
    </row>
    <row r="7023" spans="3:4">
      <c r="C7023" s="176"/>
      <c r="D7023" s="176"/>
    </row>
    <row r="7024" spans="3:4">
      <c r="C7024" s="176"/>
      <c r="D7024" s="176"/>
    </row>
    <row r="7025" spans="3:4">
      <c r="C7025" s="176"/>
      <c r="D7025" s="176"/>
    </row>
    <row r="7026" spans="3:4">
      <c r="C7026" s="176"/>
      <c r="D7026" s="176"/>
    </row>
    <row r="7027" spans="3:4">
      <c r="C7027" s="176"/>
      <c r="D7027" s="176"/>
    </row>
    <row r="7028" spans="3:4">
      <c r="C7028" s="176"/>
      <c r="D7028" s="176"/>
    </row>
    <row r="7029" spans="3:4">
      <c r="C7029" s="176"/>
      <c r="D7029" s="176"/>
    </row>
    <row r="7030" spans="3:4">
      <c r="C7030" s="176"/>
      <c r="D7030" s="176"/>
    </row>
    <row r="7031" spans="3:4">
      <c r="C7031" s="176"/>
      <c r="D7031" s="176"/>
    </row>
    <row r="7032" spans="3:4">
      <c r="C7032" s="176"/>
      <c r="D7032" s="176"/>
    </row>
    <row r="7033" spans="3:4">
      <c r="C7033" s="176"/>
      <c r="D7033" s="176"/>
    </row>
    <row r="7034" spans="3:4">
      <c r="C7034" s="176"/>
      <c r="D7034" s="176"/>
    </row>
    <row r="7035" spans="3:4">
      <c r="C7035" s="176"/>
      <c r="D7035" s="176"/>
    </row>
    <row r="7036" spans="3:4">
      <c r="C7036" s="176"/>
      <c r="D7036" s="176"/>
    </row>
    <row r="7037" spans="3:4">
      <c r="C7037" s="176"/>
      <c r="D7037" s="176"/>
    </row>
    <row r="7038" spans="3:4">
      <c r="C7038" s="176"/>
      <c r="D7038" s="176"/>
    </row>
    <row r="7039" spans="3:4">
      <c r="C7039" s="176"/>
      <c r="D7039" s="176"/>
    </row>
    <row r="7040" spans="3:4">
      <c r="C7040" s="176"/>
      <c r="D7040" s="176"/>
    </row>
    <row r="7041" spans="3:4">
      <c r="C7041" s="176"/>
      <c r="D7041" s="176"/>
    </row>
    <row r="7042" spans="3:4">
      <c r="C7042" s="176"/>
      <c r="D7042" s="176"/>
    </row>
    <row r="7043" spans="3:4">
      <c r="C7043" s="176"/>
      <c r="D7043" s="176"/>
    </row>
    <row r="7044" spans="3:4">
      <c r="C7044" s="176"/>
      <c r="D7044" s="176"/>
    </row>
    <row r="7045" spans="3:4">
      <c r="C7045" s="176"/>
      <c r="D7045" s="176"/>
    </row>
    <row r="7046" spans="3:4">
      <c r="C7046" s="176"/>
      <c r="D7046" s="176"/>
    </row>
    <row r="7047" spans="3:4">
      <c r="C7047" s="177"/>
      <c r="D7047" s="17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83" workbookViewId="0">
      <selection activeCell="D190" sqref="D190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427</v>
      </c>
      <c r="B1" t="s">
        <v>79</v>
      </c>
      <c r="C1" t="s">
        <v>891</v>
      </c>
      <c r="D1" t="s">
        <v>892</v>
      </c>
    </row>
    <row r="2" spans="1:4">
      <c r="A2" t="s">
        <v>435</v>
      </c>
      <c r="B2" t="s">
        <v>421</v>
      </c>
      <c r="C2" t="s">
        <v>421</v>
      </c>
      <c r="D2">
        <v>80821</v>
      </c>
    </row>
    <row r="3" spans="1:4">
      <c r="A3" t="s">
        <v>893</v>
      </c>
      <c r="B3" t="s">
        <v>417</v>
      </c>
      <c r="C3" t="s">
        <v>894</v>
      </c>
      <c r="D3">
        <v>30202</v>
      </c>
    </row>
    <row r="4" spans="1:4">
      <c r="A4" t="s">
        <v>895</v>
      </c>
      <c r="B4" t="s">
        <v>424</v>
      </c>
      <c r="C4" t="s">
        <v>424</v>
      </c>
      <c r="D4">
        <v>70313</v>
      </c>
    </row>
    <row r="5" spans="1:4">
      <c r="A5" t="s">
        <v>896</v>
      </c>
      <c r="B5" t="s">
        <v>416</v>
      </c>
      <c r="C5" t="s">
        <v>897</v>
      </c>
      <c r="D5">
        <v>120502</v>
      </c>
    </row>
    <row r="6" spans="1:4">
      <c r="A6" t="s">
        <v>898</v>
      </c>
      <c r="B6" t="s">
        <v>420</v>
      </c>
      <c r="C6" t="s">
        <v>899</v>
      </c>
      <c r="D6">
        <v>50313</v>
      </c>
    </row>
    <row r="7" spans="1:4">
      <c r="A7" t="s">
        <v>499</v>
      </c>
      <c r="B7" t="s">
        <v>422</v>
      </c>
      <c r="C7" t="s">
        <v>900</v>
      </c>
      <c r="D7">
        <v>20101</v>
      </c>
    </row>
    <row r="8" spans="1:4">
      <c r="A8" t="s">
        <v>530</v>
      </c>
      <c r="B8" t="s">
        <v>419</v>
      </c>
      <c r="C8" t="s">
        <v>419</v>
      </c>
      <c r="D8">
        <v>100102</v>
      </c>
    </row>
    <row r="9" spans="1:4">
      <c r="A9" t="s">
        <v>497</v>
      </c>
      <c r="B9" t="s">
        <v>426</v>
      </c>
      <c r="C9" t="s">
        <v>901</v>
      </c>
      <c r="D9">
        <v>40101</v>
      </c>
    </row>
    <row r="10" spans="1:4">
      <c r="A10" t="s">
        <v>440</v>
      </c>
      <c r="B10" t="s">
        <v>421</v>
      </c>
      <c r="C10" t="s">
        <v>421</v>
      </c>
      <c r="D10">
        <v>80822</v>
      </c>
    </row>
    <row r="11" spans="1:4">
      <c r="A11" t="s">
        <v>503</v>
      </c>
      <c r="B11" t="s">
        <v>415</v>
      </c>
      <c r="C11" t="s">
        <v>902</v>
      </c>
      <c r="D11">
        <v>10401</v>
      </c>
    </row>
    <row r="12" spans="1:4">
      <c r="A12" t="s">
        <v>903</v>
      </c>
      <c r="B12" t="s">
        <v>416</v>
      </c>
      <c r="C12" t="s">
        <v>904</v>
      </c>
      <c r="D12">
        <v>120902</v>
      </c>
    </row>
    <row r="13" spans="1:4">
      <c r="A13" t="s">
        <v>551</v>
      </c>
      <c r="B13" t="s">
        <v>426</v>
      </c>
      <c r="C13" t="s">
        <v>905</v>
      </c>
      <c r="D13">
        <v>40404</v>
      </c>
    </row>
    <row r="14" spans="1:4">
      <c r="A14" t="s">
        <v>537</v>
      </c>
      <c r="B14" t="s">
        <v>416</v>
      </c>
      <c r="C14" t="s">
        <v>906</v>
      </c>
      <c r="D14">
        <v>120302</v>
      </c>
    </row>
    <row r="15" spans="1:4">
      <c r="A15" t="s">
        <v>627</v>
      </c>
      <c r="B15" t="s">
        <v>416</v>
      </c>
      <c r="C15" t="s">
        <v>897</v>
      </c>
      <c r="D15">
        <v>120503</v>
      </c>
    </row>
    <row r="16" spans="1:4">
      <c r="A16" t="s">
        <v>907</v>
      </c>
      <c r="B16" t="s">
        <v>424</v>
      </c>
      <c r="C16" t="s">
        <v>908</v>
      </c>
      <c r="D16">
        <v>70702</v>
      </c>
    </row>
    <row r="17" spans="1:4">
      <c r="A17" t="s">
        <v>599</v>
      </c>
      <c r="B17" t="s">
        <v>418</v>
      </c>
      <c r="C17" t="s">
        <v>909</v>
      </c>
      <c r="D17">
        <v>130703</v>
      </c>
    </row>
    <row r="18" spans="1:4">
      <c r="A18" t="s">
        <v>442</v>
      </c>
      <c r="B18" t="s">
        <v>421</v>
      </c>
      <c r="C18" t="s">
        <v>910</v>
      </c>
      <c r="D18">
        <v>81001</v>
      </c>
    </row>
    <row r="19" spans="1:4">
      <c r="A19" t="s">
        <v>483</v>
      </c>
      <c r="B19" t="s">
        <v>421</v>
      </c>
      <c r="C19" t="s">
        <v>421</v>
      </c>
      <c r="D19">
        <v>80814</v>
      </c>
    </row>
    <row r="20" spans="1:4">
      <c r="A20" t="s">
        <v>574</v>
      </c>
      <c r="B20" t="s">
        <v>422</v>
      </c>
      <c r="C20" t="s">
        <v>911</v>
      </c>
      <c r="D20">
        <v>20201</v>
      </c>
    </row>
    <row r="21" spans="1:4">
      <c r="A21" t="s">
        <v>912</v>
      </c>
      <c r="B21" t="s">
        <v>425</v>
      </c>
      <c r="C21" t="s">
        <v>913</v>
      </c>
      <c r="D21">
        <v>91202</v>
      </c>
    </row>
    <row r="22" spans="1:4">
      <c r="A22" t="s">
        <v>445</v>
      </c>
      <c r="B22" t="s">
        <v>421</v>
      </c>
      <c r="C22" t="s">
        <v>910</v>
      </c>
      <c r="D22">
        <v>81006</v>
      </c>
    </row>
    <row r="23" spans="1:4">
      <c r="A23" t="s">
        <v>914</v>
      </c>
      <c r="B23" t="s">
        <v>418</v>
      </c>
      <c r="C23" t="s">
        <v>909</v>
      </c>
      <c r="D23">
        <v>130704</v>
      </c>
    </row>
    <row r="24" spans="1:4">
      <c r="A24" t="s">
        <v>430</v>
      </c>
      <c r="B24" t="s">
        <v>418</v>
      </c>
      <c r="C24" t="s">
        <v>915</v>
      </c>
      <c r="D24">
        <v>130101</v>
      </c>
    </row>
    <row r="25" spans="1:4">
      <c r="A25" t="s">
        <v>571</v>
      </c>
      <c r="B25" t="s">
        <v>426</v>
      </c>
      <c r="C25" t="s">
        <v>501</v>
      </c>
      <c r="D25">
        <v>40502</v>
      </c>
    </row>
    <row r="26" spans="1:4">
      <c r="A26" t="s">
        <v>602</v>
      </c>
      <c r="B26" t="s">
        <v>425</v>
      </c>
      <c r="C26" t="s">
        <v>916</v>
      </c>
      <c r="D26">
        <v>90101</v>
      </c>
    </row>
    <row r="27" spans="1:4">
      <c r="A27" t="s">
        <v>577</v>
      </c>
      <c r="B27" t="s">
        <v>426</v>
      </c>
      <c r="C27" t="s">
        <v>473</v>
      </c>
      <c r="D27">
        <v>40204</v>
      </c>
    </row>
    <row r="28" spans="1:4">
      <c r="A28" t="s">
        <v>917</v>
      </c>
      <c r="B28" t="s">
        <v>426</v>
      </c>
      <c r="C28" t="s">
        <v>918</v>
      </c>
      <c r="D28">
        <v>40302</v>
      </c>
    </row>
    <row r="29" spans="1:4">
      <c r="A29" t="s">
        <v>919</v>
      </c>
      <c r="B29" t="s">
        <v>416</v>
      </c>
      <c r="C29" t="s">
        <v>508</v>
      </c>
      <c r="D29">
        <v>120702</v>
      </c>
    </row>
    <row r="30" spans="1:4">
      <c r="A30" t="s">
        <v>532</v>
      </c>
      <c r="B30" t="s">
        <v>425</v>
      </c>
      <c r="C30" t="s">
        <v>920</v>
      </c>
      <c r="D30">
        <v>91102</v>
      </c>
    </row>
    <row r="31" spans="1:4">
      <c r="A31" t="s">
        <v>532</v>
      </c>
      <c r="B31" t="s">
        <v>424</v>
      </c>
      <c r="C31" t="s">
        <v>921</v>
      </c>
      <c r="D31">
        <v>70402</v>
      </c>
    </row>
    <row r="32" spans="1:4">
      <c r="A32" t="s">
        <v>922</v>
      </c>
      <c r="B32" t="s">
        <v>415</v>
      </c>
      <c r="C32" t="s">
        <v>923</v>
      </c>
      <c r="D32">
        <v>10306</v>
      </c>
    </row>
    <row r="33" spans="1:4">
      <c r="A33" t="s">
        <v>924</v>
      </c>
      <c r="B33" t="s">
        <v>424</v>
      </c>
      <c r="C33" t="s">
        <v>528</v>
      </c>
      <c r="D33">
        <v>70202</v>
      </c>
    </row>
    <row r="34" spans="1:4">
      <c r="A34" t="s">
        <v>925</v>
      </c>
      <c r="B34" t="s">
        <v>424</v>
      </c>
      <c r="C34" t="s">
        <v>921</v>
      </c>
      <c r="D34">
        <v>70403</v>
      </c>
    </row>
    <row r="35" spans="1:4">
      <c r="A35" t="s">
        <v>547</v>
      </c>
      <c r="B35" t="s">
        <v>416</v>
      </c>
      <c r="C35" t="s">
        <v>906</v>
      </c>
      <c r="D35">
        <v>120303</v>
      </c>
    </row>
    <row r="36" spans="1:4">
      <c r="A36" t="s">
        <v>926</v>
      </c>
      <c r="B36" t="s">
        <v>425</v>
      </c>
      <c r="C36" t="s">
        <v>927</v>
      </c>
      <c r="D36">
        <v>90202</v>
      </c>
    </row>
    <row r="37" spans="1:4">
      <c r="A37" t="s">
        <v>928</v>
      </c>
      <c r="B37" t="s">
        <v>415</v>
      </c>
      <c r="C37" t="s">
        <v>929</v>
      </c>
      <c r="D37">
        <v>10213</v>
      </c>
    </row>
    <row r="38" spans="1:4">
      <c r="A38" t="s">
        <v>527</v>
      </c>
      <c r="B38" t="s">
        <v>415</v>
      </c>
      <c r="C38" t="s">
        <v>902</v>
      </c>
      <c r="D38">
        <v>10403</v>
      </c>
    </row>
    <row r="39" spans="1:4">
      <c r="A39" t="s">
        <v>479</v>
      </c>
      <c r="B39" t="s">
        <v>418</v>
      </c>
      <c r="C39" t="s">
        <v>909</v>
      </c>
      <c r="D39">
        <v>130701</v>
      </c>
    </row>
    <row r="40" spans="1:4">
      <c r="A40" t="s">
        <v>447</v>
      </c>
      <c r="B40" t="s">
        <v>418</v>
      </c>
      <c r="C40" t="s">
        <v>909</v>
      </c>
      <c r="D40">
        <v>130702</v>
      </c>
    </row>
    <row r="41" spans="1:4">
      <c r="A41" t="s">
        <v>930</v>
      </c>
      <c r="B41" t="s">
        <v>415</v>
      </c>
      <c r="C41" t="s">
        <v>902</v>
      </c>
      <c r="D41">
        <v>10402</v>
      </c>
    </row>
    <row r="42" spans="1:4">
      <c r="A42" t="s">
        <v>513</v>
      </c>
      <c r="B42" t="s">
        <v>417</v>
      </c>
      <c r="C42" t="s">
        <v>417</v>
      </c>
      <c r="D42">
        <v>30101</v>
      </c>
    </row>
    <row r="43" spans="1:4">
      <c r="A43" t="s">
        <v>931</v>
      </c>
      <c r="B43" t="s">
        <v>417</v>
      </c>
      <c r="C43" t="s">
        <v>417</v>
      </c>
      <c r="D43">
        <v>30102</v>
      </c>
    </row>
    <row r="44" spans="1:4">
      <c r="A44" t="s">
        <v>653</v>
      </c>
      <c r="B44" t="s">
        <v>422</v>
      </c>
      <c r="C44" t="s">
        <v>900</v>
      </c>
      <c r="D44">
        <v>20105</v>
      </c>
    </row>
    <row r="45" spans="1:4">
      <c r="A45" t="s">
        <v>932</v>
      </c>
      <c r="B45" t="s">
        <v>415</v>
      </c>
      <c r="C45" t="s">
        <v>415</v>
      </c>
      <c r="D45">
        <v>10102</v>
      </c>
    </row>
    <row r="46" spans="1:4">
      <c r="A46" t="s">
        <v>933</v>
      </c>
      <c r="B46" t="s">
        <v>424</v>
      </c>
      <c r="C46" t="s">
        <v>528</v>
      </c>
      <c r="D46">
        <v>70203</v>
      </c>
    </row>
    <row r="47" spans="1:4">
      <c r="A47" t="s">
        <v>645</v>
      </c>
      <c r="B47" t="s">
        <v>418</v>
      </c>
      <c r="C47" t="s">
        <v>934</v>
      </c>
      <c r="D47">
        <v>130402</v>
      </c>
    </row>
    <row r="48" spans="1:4">
      <c r="A48" t="s">
        <v>436</v>
      </c>
      <c r="B48" t="s">
        <v>421</v>
      </c>
      <c r="C48" t="s">
        <v>910</v>
      </c>
      <c r="D48">
        <v>81007</v>
      </c>
    </row>
    <row r="49" spans="1:4">
      <c r="A49" t="s">
        <v>431</v>
      </c>
      <c r="B49" t="s">
        <v>421</v>
      </c>
      <c r="C49" t="s">
        <v>910</v>
      </c>
      <c r="D49">
        <v>81002</v>
      </c>
    </row>
    <row r="50" spans="1:4">
      <c r="A50" t="s">
        <v>482</v>
      </c>
      <c r="B50" t="s">
        <v>421</v>
      </c>
      <c r="C50" t="s">
        <v>421</v>
      </c>
      <c r="D50">
        <v>80807</v>
      </c>
    </row>
    <row r="51" spans="1:4">
      <c r="A51" t="s">
        <v>482</v>
      </c>
      <c r="B51" t="s">
        <v>426</v>
      </c>
      <c r="C51" t="s">
        <v>935</v>
      </c>
      <c r="D51">
        <v>41302</v>
      </c>
    </row>
    <row r="52" spans="1:4">
      <c r="A52" t="s">
        <v>449</v>
      </c>
      <c r="B52" t="s">
        <v>421</v>
      </c>
      <c r="C52" t="s">
        <v>421</v>
      </c>
      <c r="D52">
        <v>80806</v>
      </c>
    </row>
    <row r="53" spans="1:4">
      <c r="A53" t="s">
        <v>936</v>
      </c>
      <c r="B53" t="s">
        <v>426</v>
      </c>
      <c r="C53" t="s">
        <v>564</v>
      </c>
      <c r="D53">
        <v>40602</v>
      </c>
    </row>
    <row r="54" spans="1:4">
      <c r="A54" t="s">
        <v>504</v>
      </c>
      <c r="B54" t="s">
        <v>416</v>
      </c>
      <c r="C54" t="s">
        <v>457</v>
      </c>
      <c r="D54">
        <v>120601</v>
      </c>
    </row>
    <row r="55" spans="1:4">
      <c r="A55" t="s">
        <v>568</v>
      </c>
      <c r="B55" t="s">
        <v>425</v>
      </c>
      <c r="C55" t="s">
        <v>615</v>
      </c>
      <c r="D55">
        <v>90402</v>
      </c>
    </row>
    <row r="56" spans="1:4">
      <c r="A56" t="s">
        <v>937</v>
      </c>
      <c r="B56" t="s">
        <v>426</v>
      </c>
      <c r="C56" t="s">
        <v>938</v>
      </c>
      <c r="D56">
        <v>41202</v>
      </c>
    </row>
    <row r="57" spans="1:4">
      <c r="A57" t="s">
        <v>598</v>
      </c>
      <c r="B57" t="s">
        <v>416</v>
      </c>
      <c r="C57" t="s">
        <v>939</v>
      </c>
      <c r="D57">
        <v>120102</v>
      </c>
    </row>
    <row r="58" spans="1:4">
      <c r="A58" t="s">
        <v>500</v>
      </c>
      <c r="B58" t="s">
        <v>420</v>
      </c>
      <c r="C58" t="s">
        <v>488</v>
      </c>
      <c r="D58">
        <v>50202</v>
      </c>
    </row>
    <row r="59" spans="1:4">
      <c r="A59" t="s">
        <v>940</v>
      </c>
      <c r="B59" t="s">
        <v>426</v>
      </c>
      <c r="C59" t="s">
        <v>938</v>
      </c>
      <c r="D59">
        <v>41203</v>
      </c>
    </row>
    <row r="60" spans="1:4">
      <c r="A60" t="s">
        <v>529</v>
      </c>
      <c r="B60" t="s">
        <v>415</v>
      </c>
      <c r="C60" t="s">
        <v>415</v>
      </c>
      <c r="D60">
        <v>10101</v>
      </c>
    </row>
    <row r="61" spans="1:4">
      <c r="A61" t="s">
        <v>552</v>
      </c>
      <c r="B61" t="s">
        <v>426</v>
      </c>
      <c r="C61" t="s">
        <v>918</v>
      </c>
      <c r="D61">
        <v>40301</v>
      </c>
    </row>
    <row r="62" spans="1:4">
      <c r="A62" t="s">
        <v>608</v>
      </c>
      <c r="B62" t="s">
        <v>426</v>
      </c>
      <c r="C62" t="s">
        <v>905</v>
      </c>
      <c r="D62">
        <v>40401</v>
      </c>
    </row>
    <row r="63" spans="1:4">
      <c r="A63" t="s">
        <v>941</v>
      </c>
      <c r="B63" t="s">
        <v>425</v>
      </c>
      <c r="C63" t="s">
        <v>615</v>
      </c>
      <c r="D63">
        <v>90403</v>
      </c>
    </row>
    <row r="64" spans="1:4">
      <c r="A64" t="s">
        <v>942</v>
      </c>
      <c r="B64" t="s">
        <v>426</v>
      </c>
      <c r="C64" t="s">
        <v>943</v>
      </c>
      <c r="D64">
        <v>41002</v>
      </c>
    </row>
    <row r="65" spans="1:4">
      <c r="A65" t="s">
        <v>944</v>
      </c>
      <c r="B65" t="s">
        <v>421</v>
      </c>
      <c r="C65" t="s">
        <v>945</v>
      </c>
      <c r="D65">
        <v>80602</v>
      </c>
    </row>
    <row r="66" spans="1:4">
      <c r="A66" t="s">
        <v>514</v>
      </c>
      <c r="B66" t="s">
        <v>417</v>
      </c>
      <c r="C66" t="s">
        <v>417</v>
      </c>
      <c r="D66">
        <v>30103</v>
      </c>
    </row>
    <row r="67" spans="1:4">
      <c r="A67" t="s">
        <v>946</v>
      </c>
      <c r="B67" t="s">
        <v>418</v>
      </c>
      <c r="C67" t="s">
        <v>934</v>
      </c>
      <c r="D67">
        <v>130403</v>
      </c>
    </row>
    <row r="68" spans="1:4">
      <c r="A68" t="s">
        <v>947</v>
      </c>
      <c r="B68" t="s">
        <v>416</v>
      </c>
      <c r="C68" t="s">
        <v>897</v>
      </c>
      <c r="D68">
        <v>120501</v>
      </c>
    </row>
    <row r="69" spans="1:4">
      <c r="A69" t="s">
        <v>501</v>
      </c>
      <c r="B69" t="s">
        <v>426</v>
      </c>
      <c r="C69" t="s">
        <v>501</v>
      </c>
      <c r="D69">
        <v>40503</v>
      </c>
    </row>
    <row r="70" spans="1:4">
      <c r="A70" t="s">
        <v>948</v>
      </c>
      <c r="B70" t="s">
        <v>416</v>
      </c>
      <c r="C70" t="s">
        <v>949</v>
      </c>
      <c r="D70">
        <v>120802</v>
      </c>
    </row>
    <row r="71" spans="1:4">
      <c r="A71" t="s">
        <v>444</v>
      </c>
      <c r="B71" t="s">
        <v>418</v>
      </c>
      <c r="C71" t="s">
        <v>915</v>
      </c>
      <c r="D71">
        <v>130107</v>
      </c>
    </row>
    <row r="72" spans="1:4">
      <c r="A72" t="s">
        <v>950</v>
      </c>
      <c r="B72" t="s">
        <v>422</v>
      </c>
      <c r="C72" t="s">
        <v>911</v>
      </c>
      <c r="D72">
        <v>20210</v>
      </c>
    </row>
    <row r="73" spans="1:4">
      <c r="A73" t="s">
        <v>951</v>
      </c>
      <c r="B73" t="s">
        <v>423</v>
      </c>
      <c r="C73" t="s">
        <v>952</v>
      </c>
      <c r="D73">
        <v>60502</v>
      </c>
    </row>
    <row r="74" spans="1:4">
      <c r="A74" t="s">
        <v>951</v>
      </c>
      <c r="B74" t="s">
        <v>418</v>
      </c>
      <c r="C74" t="s">
        <v>934</v>
      </c>
      <c r="D74">
        <v>130404</v>
      </c>
    </row>
    <row r="75" spans="1:4">
      <c r="A75" t="s">
        <v>951</v>
      </c>
      <c r="B75" t="s">
        <v>422</v>
      </c>
      <c r="C75" t="s">
        <v>911</v>
      </c>
      <c r="D75">
        <v>20202</v>
      </c>
    </row>
    <row r="76" spans="1:4">
      <c r="A76" t="s">
        <v>953</v>
      </c>
      <c r="B76" t="s">
        <v>417</v>
      </c>
      <c r="C76" t="s">
        <v>954</v>
      </c>
      <c r="D76">
        <v>30402</v>
      </c>
    </row>
    <row r="77" spans="1:4">
      <c r="A77" t="s">
        <v>461</v>
      </c>
      <c r="B77" t="s">
        <v>421</v>
      </c>
      <c r="C77" t="s">
        <v>421</v>
      </c>
      <c r="D77">
        <v>80815</v>
      </c>
    </row>
    <row r="78" spans="1:4">
      <c r="A78" t="s">
        <v>649</v>
      </c>
      <c r="B78" t="s">
        <v>418</v>
      </c>
      <c r="C78" t="s">
        <v>955</v>
      </c>
      <c r="D78">
        <v>130302</v>
      </c>
    </row>
    <row r="79" spans="1:4">
      <c r="A79" t="s">
        <v>956</v>
      </c>
      <c r="B79" t="s">
        <v>416</v>
      </c>
      <c r="C79" t="s">
        <v>457</v>
      </c>
      <c r="D79">
        <v>120610</v>
      </c>
    </row>
    <row r="80" spans="1:4">
      <c r="A80" t="s">
        <v>957</v>
      </c>
      <c r="B80" t="s">
        <v>426</v>
      </c>
      <c r="C80" t="s">
        <v>905</v>
      </c>
      <c r="D80">
        <v>40402</v>
      </c>
    </row>
    <row r="81" spans="1:4">
      <c r="A81" t="s">
        <v>629</v>
      </c>
      <c r="B81" t="s">
        <v>425</v>
      </c>
      <c r="C81" t="s">
        <v>920</v>
      </c>
      <c r="D81">
        <v>91103</v>
      </c>
    </row>
    <row r="82" spans="1:4">
      <c r="A82" t="s">
        <v>958</v>
      </c>
      <c r="B82" t="s">
        <v>425</v>
      </c>
      <c r="C82" t="s">
        <v>927</v>
      </c>
      <c r="D82">
        <v>90201</v>
      </c>
    </row>
    <row r="83" spans="1:4">
      <c r="A83" t="s">
        <v>959</v>
      </c>
      <c r="B83" t="s">
        <v>425</v>
      </c>
      <c r="C83" t="s">
        <v>899</v>
      </c>
      <c r="D83">
        <v>90902</v>
      </c>
    </row>
    <row r="84" spans="1:4">
      <c r="A84" t="s">
        <v>960</v>
      </c>
      <c r="B84" t="s">
        <v>416</v>
      </c>
      <c r="C84" t="s">
        <v>939</v>
      </c>
      <c r="D84">
        <v>120103</v>
      </c>
    </row>
    <row r="85" spans="1:4">
      <c r="A85" t="s">
        <v>961</v>
      </c>
      <c r="B85" t="s">
        <v>424</v>
      </c>
      <c r="C85" t="s">
        <v>908</v>
      </c>
      <c r="D85">
        <v>70710</v>
      </c>
    </row>
    <row r="86" spans="1:4">
      <c r="A86" t="s">
        <v>962</v>
      </c>
      <c r="B86" t="s">
        <v>420</v>
      </c>
      <c r="C86" t="s">
        <v>963</v>
      </c>
      <c r="D86">
        <v>50102</v>
      </c>
    </row>
    <row r="87" spans="1:4">
      <c r="A87" t="s">
        <v>964</v>
      </c>
      <c r="B87" t="s">
        <v>418</v>
      </c>
      <c r="C87" t="s">
        <v>955</v>
      </c>
      <c r="D87">
        <v>130303</v>
      </c>
    </row>
    <row r="88" spans="1:4">
      <c r="A88" t="s">
        <v>965</v>
      </c>
      <c r="B88" t="s">
        <v>426</v>
      </c>
      <c r="C88" t="s">
        <v>901</v>
      </c>
      <c r="D88">
        <v>40108</v>
      </c>
    </row>
    <row r="89" spans="1:4">
      <c r="A89" t="s">
        <v>617</v>
      </c>
      <c r="B89" t="s">
        <v>425</v>
      </c>
      <c r="C89" t="s">
        <v>966</v>
      </c>
      <c r="D89">
        <v>91007</v>
      </c>
    </row>
    <row r="90" spans="1:4">
      <c r="A90" t="s">
        <v>967</v>
      </c>
      <c r="B90" t="s">
        <v>424</v>
      </c>
      <c r="C90" t="s">
        <v>908</v>
      </c>
      <c r="D90">
        <v>70703</v>
      </c>
    </row>
    <row r="91" spans="1:4">
      <c r="A91" t="s">
        <v>651</v>
      </c>
      <c r="B91" t="s">
        <v>426</v>
      </c>
      <c r="C91" t="s">
        <v>943</v>
      </c>
      <c r="D91">
        <v>41003</v>
      </c>
    </row>
    <row r="92" spans="1:4">
      <c r="A92" t="s">
        <v>641</v>
      </c>
      <c r="B92" t="s">
        <v>422</v>
      </c>
      <c r="C92" t="s">
        <v>968</v>
      </c>
      <c r="D92">
        <v>20602</v>
      </c>
    </row>
    <row r="93" spans="1:4">
      <c r="A93" t="s">
        <v>641</v>
      </c>
      <c r="B93" t="s">
        <v>416</v>
      </c>
      <c r="C93" t="s">
        <v>508</v>
      </c>
      <c r="D93">
        <v>120708</v>
      </c>
    </row>
    <row r="94" spans="1:4">
      <c r="A94" t="s">
        <v>533</v>
      </c>
      <c r="B94" t="s">
        <v>425</v>
      </c>
      <c r="C94" t="s">
        <v>969</v>
      </c>
      <c r="D94">
        <v>90301</v>
      </c>
    </row>
    <row r="95" spans="1:4">
      <c r="A95" t="s">
        <v>519</v>
      </c>
      <c r="B95" t="s">
        <v>421</v>
      </c>
      <c r="C95" t="s">
        <v>634</v>
      </c>
      <c r="D95">
        <v>80502</v>
      </c>
    </row>
    <row r="96" spans="1:4">
      <c r="A96" t="s">
        <v>970</v>
      </c>
      <c r="B96" t="s">
        <v>422</v>
      </c>
      <c r="C96" t="s">
        <v>971</v>
      </c>
      <c r="D96">
        <v>20402</v>
      </c>
    </row>
    <row r="97" spans="1:4">
      <c r="A97" t="s">
        <v>496</v>
      </c>
      <c r="B97" t="s">
        <v>418</v>
      </c>
      <c r="C97" t="s">
        <v>955</v>
      </c>
      <c r="D97">
        <v>130301</v>
      </c>
    </row>
    <row r="98" spans="1:4">
      <c r="A98" t="s">
        <v>972</v>
      </c>
      <c r="B98" t="s">
        <v>425</v>
      </c>
      <c r="C98" t="s">
        <v>966</v>
      </c>
      <c r="D98">
        <v>91009</v>
      </c>
    </row>
    <row r="99" spans="1:4">
      <c r="A99" t="s">
        <v>973</v>
      </c>
      <c r="B99" t="s">
        <v>416</v>
      </c>
      <c r="C99" t="s">
        <v>974</v>
      </c>
      <c r="D99">
        <v>120202</v>
      </c>
    </row>
    <row r="100" spans="1:4">
      <c r="A100" t="s">
        <v>478</v>
      </c>
      <c r="B100" t="s">
        <v>417</v>
      </c>
      <c r="C100" t="s">
        <v>417</v>
      </c>
      <c r="D100">
        <v>30104</v>
      </c>
    </row>
    <row r="101" spans="1:4">
      <c r="A101" t="s">
        <v>975</v>
      </c>
      <c r="B101" t="s">
        <v>425</v>
      </c>
      <c r="C101" t="s">
        <v>920</v>
      </c>
      <c r="D101">
        <v>91104</v>
      </c>
    </row>
    <row r="102" spans="1:4">
      <c r="A102" t="s">
        <v>665</v>
      </c>
      <c r="B102" t="s">
        <v>425</v>
      </c>
      <c r="C102" t="s">
        <v>976</v>
      </c>
      <c r="D102">
        <v>90705</v>
      </c>
    </row>
    <row r="103" spans="1:4">
      <c r="A103" t="s">
        <v>977</v>
      </c>
      <c r="B103" t="s">
        <v>415</v>
      </c>
      <c r="C103" t="s">
        <v>415</v>
      </c>
      <c r="D103">
        <v>10103</v>
      </c>
    </row>
    <row r="104" spans="1:4">
      <c r="A104" t="s">
        <v>978</v>
      </c>
      <c r="B104" t="s">
        <v>425</v>
      </c>
      <c r="C104" t="s">
        <v>979</v>
      </c>
      <c r="D104">
        <v>90606</v>
      </c>
    </row>
    <row r="105" spans="1:4">
      <c r="A105" t="s">
        <v>980</v>
      </c>
      <c r="B105" t="s">
        <v>418</v>
      </c>
      <c r="C105" t="s">
        <v>955</v>
      </c>
      <c r="D105">
        <v>130304</v>
      </c>
    </row>
    <row r="106" spans="1:4">
      <c r="A106" t="s">
        <v>981</v>
      </c>
      <c r="B106" t="s">
        <v>416</v>
      </c>
      <c r="C106" t="s">
        <v>939</v>
      </c>
      <c r="D106">
        <v>120104</v>
      </c>
    </row>
    <row r="107" spans="1:4">
      <c r="A107" t="s">
        <v>982</v>
      </c>
      <c r="B107" t="s">
        <v>416</v>
      </c>
      <c r="C107" t="s">
        <v>906</v>
      </c>
      <c r="D107">
        <v>120304</v>
      </c>
    </row>
    <row r="108" spans="1:4">
      <c r="A108" t="s">
        <v>983</v>
      </c>
      <c r="B108" t="s">
        <v>425</v>
      </c>
      <c r="C108" t="s">
        <v>567</v>
      </c>
      <c r="D108">
        <v>90502</v>
      </c>
    </row>
    <row r="109" spans="1:4">
      <c r="A109" t="s">
        <v>984</v>
      </c>
      <c r="B109" t="s">
        <v>416</v>
      </c>
      <c r="C109" t="s">
        <v>939</v>
      </c>
      <c r="D109">
        <v>120105</v>
      </c>
    </row>
    <row r="110" spans="1:4">
      <c r="A110" t="s">
        <v>985</v>
      </c>
      <c r="B110" t="s">
        <v>416</v>
      </c>
      <c r="C110" t="s">
        <v>986</v>
      </c>
      <c r="D110">
        <v>120401</v>
      </c>
    </row>
    <row r="111" spans="1:4">
      <c r="A111" t="s">
        <v>987</v>
      </c>
      <c r="B111" t="s">
        <v>423</v>
      </c>
      <c r="C111" t="s">
        <v>988</v>
      </c>
      <c r="D111">
        <v>60402</v>
      </c>
    </row>
    <row r="112" spans="1:4">
      <c r="A112" t="s">
        <v>505</v>
      </c>
      <c r="B112" t="s">
        <v>416</v>
      </c>
      <c r="C112" t="s">
        <v>897</v>
      </c>
      <c r="D112">
        <v>120504</v>
      </c>
    </row>
    <row r="113" spans="1:4">
      <c r="A113" t="s">
        <v>637</v>
      </c>
      <c r="B113" t="s">
        <v>425</v>
      </c>
      <c r="C113" t="s">
        <v>969</v>
      </c>
      <c r="D113">
        <v>90302</v>
      </c>
    </row>
    <row r="114" spans="1:4">
      <c r="A114" t="s">
        <v>989</v>
      </c>
      <c r="B114" t="s">
        <v>416</v>
      </c>
      <c r="C114" t="s">
        <v>906</v>
      </c>
      <c r="D114">
        <v>120305</v>
      </c>
    </row>
    <row r="115" spans="1:4">
      <c r="A115" t="s">
        <v>516</v>
      </c>
      <c r="B115" t="s">
        <v>426</v>
      </c>
      <c r="C115" t="s">
        <v>990</v>
      </c>
      <c r="D115">
        <v>41402</v>
      </c>
    </row>
    <row r="116" spans="1:4">
      <c r="A116" t="s">
        <v>450</v>
      </c>
      <c r="B116" t="s">
        <v>418</v>
      </c>
      <c r="C116" t="s">
        <v>915</v>
      </c>
      <c r="D116">
        <v>130108</v>
      </c>
    </row>
    <row r="117" spans="1:4">
      <c r="A117" t="s">
        <v>991</v>
      </c>
      <c r="B117" t="s">
        <v>426</v>
      </c>
      <c r="C117" t="s">
        <v>935</v>
      </c>
      <c r="D117">
        <v>41303</v>
      </c>
    </row>
    <row r="118" spans="1:4">
      <c r="A118" t="s">
        <v>646</v>
      </c>
      <c r="B118" t="s">
        <v>418</v>
      </c>
      <c r="C118" t="s">
        <v>934</v>
      </c>
      <c r="D118">
        <v>130401</v>
      </c>
    </row>
    <row r="119" spans="1:4">
      <c r="A119" t="s">
        <v>454</v>
      </c>
      <c r="B119" t="s">
        <v>415</v>
      </c>
      <c r="C119" t="s">
        <v>929</v>
      </c>
      <c r="D119">
        <v>10201</v>
      </c>
    </row>
    <row r="120" spans="1:4">
      <c r="A120" t="s">
        <v>963</v>
      </c>
      <c r="B120" t="s">
        <v>420</v>
      </c>
      <c r="C120" t="s">
        <v>963</v>
      </c>
      <c r="D120">
        <v>50103</v>
      </c>
    </row>
    <row r="121" spans="1:4">
      <c r="A121" t="s">
        <v>634</v>
      </c>
      <c r="B121" t="s">
        <v>423</v>
      </c>
      <c r="C121" t="s">
        <v>992</v>
      </c>
      <c r="D121">
        <v>60202</v>
      </c>
    </row>
    <row r="122" spans="1:4">
      <c r="A122" t="s">
        <v>458</v>
      </c>
      <c r="B122" t="s">
        <v>421</v>
      </c>
      <c r="C122" t="s">
        <v>634</v>
      </c>
      <c r="D122">
        <v>80501</v>
      </c>
    </row>
    <row r="123" spans="1:4">
      <c r="A123" t="s">
        <v>993</v>
      </c>
      <c r="B123" t="s">
        <v>418</v>
      </c>
      <c r="C123" t="s">
        <v>934</v>
      </c>
      <c r="D123">
        <v>130405</v>
      </c>
    </row>
    <row r="124" spans="1:4">
      <c r="A124" t="s">
        <v>509</v>
      </c>
      <c r="B124" t="s">
        <v>416</v>
      </c>
      <c r="C124" t="s">
        <v>906</v>
      </c>
      <c r="D124">
        <v>120301</v>
      </c>
    </row>
    <row r="125" spans="1:4">
      <c r="A125" t="s">
        <v>666</v>
      </c>
      <c r="B125" t="s">
        <v>422</v>
      </c>
      <c r="C125" t="s">
        <v>968</v>
      </c>
      <c r="D125">
        <v>20604</v>
      </c>
    </row>
    <row r="126" spans="1:4">
      <c r="A126" t="s">
        <v>555</v>
      </c>
      <c r="B126" t="s">
        <v>421</v>
      </c>
      <c r="C126" t="s">
        <v>945</v>
      </c>
      <c r="D126">
        <v>80601</v>
      </c>
    </row>
    <row r="127" spans="1:4">
      <c r="A127" t="s">
        <v>426</v>
      </c>
      <c r="B127" t="s">
        <v>426</v>
      </c>
      <c r="C127" t="s">
        <v>564</v>
      </c>
      <c r="D127">
        <v>40604</v>
      </c>
    </row>
    <row r="128" spans="1:4">
      <c r="A128" t="s">
        <v>994</v>
      </c>
      <c r="B128" t="s">
        <v>415</v>
      </c>
      <c r="C128" t="s">
        <v>923</v>
      </c>
      <c r="D128">
        <v>10301</v>
      </c>
    </row>
    <row r="129" spans="1:4">
      <c r="A129" t="s">
        <v>995</v>
      </c>
      <c r="B129" t="s">
        <v>425</v>
      </c>
      <c r="C129" t="s">
        <v>927</v>
      </c>
      <c r="D129">
        <v>90203</v>
      </c>
    </row>
    <row r="130" spans="1:4">
      <c r="A130" t="s">
        <v>593</v>
      </c>
      <c r="B130" t="s">
        <v>423</v>
      </c>
      <c r="C130" t="s">
        <v>996</v>
      </c>
      <c r="D130">
        <v>60101</v>
      </c>
    </row>
    <row r="131" spans="1:4">
      <c r="A131" t="s">
        <v>997</v>
      </c>
      <c r="B131" t="s">
        <v>423</v>
      </c>
      <c r="C131" t="s">
        <v>992</v>
      </c>
      <c r="D131">
        <v>60203</v>
      </c>
    </row>
    <row r="132" spans="1:4">
      <c r="A132" t="s">
        <v>998</v>
      </c>
      <c r="B132" t="s">
        <v>424</v>
      </c>
      <c r="C132" t="s">
        <v>921</v>
      </c>
      <c r="D132">
        <v>70405</v>
      </c>
    </row>
    <row r="133" spans="1:4">
      <c r="A133" t="s">
        <v>999</v>
      </c>
      <c r="B133" t="s">
        <v>423</v>
      </c>
      <c r="C133" t="s">
        <v>1000</v>
      </c>
      <c r="D133">
        <v>60702</v>
      </c>
    </row>
    <row r="134" spans="1:4">
      <c r="A134" t="s">
        <v>1001</v>
      </c>
      <c r="B134" t="s">
        <v>418</v>
      </c>
      <c r="C134" t="s">
        <v>955</v>
      </c>
      <c r="D134">
        <v>130305</v>
      </c>
    </row>
    <row r="135" spans="1:4">
      <c r="A135" t="s">
        <v>1002</v>
      </c>
      <c r="B135" t="s">
        <v>418</v>
      </c>
      <c r="C135" t="s">
        <v>955</v>
      </c>
      <c r="D135">
        <v>130306</v>
      </c>
    </row>
    <row r="136" spans="1:4">
      <c r="A136" t="s">
        <v>1003</v>
      </c>
      <c r="B136" t="s">
        <v>417</v>
      </c>
      <c r="C136" t="s">
        <v>417</v>
      </c>
      <c r="D136">
        <v>30105</v>
      </c>
    </row>
    <row r="137" spans="1:4">
      <c r="A137" t="s">
        <v>498</v>
      </c>
      <c r="B137" t="s">
        <v>1004</v>
      </c>
      <c r="C137" t="s">
        <v>1005</v>
      </c>
      <c r="D137">
        <v>110101</v>
      </c>
    </row>
    <row r="138" spans="1:4">
      <c r="A138" t="s">
        <v>1006</v>
      </c>
      <c r="B138" t="s">
        <v>426</v>
      </c>
      <c r="C138" t="s">
        <v>564</v>
      </c>
      <c r="D138">
        <v>40603</v>
      </c>
    </row>
    <row r="139" spans="1:4">
      <c r="A139" t="s">
        <v>1007</v>
      </c>
      <c r="B139" t="s">
        <v>415</v>
      </c>
      <c r="C139" t="s">
        <v>929</v>
      </c>
      <c r="D139">
        <v>10208</v>
      </c>
    </row>
    <row r="140" spans="1:4">
      <c r="A140" t="s">
        <v>422</v>
      </c>
      <c r="B140" t="s">
        <v>422</v>
      </c>
      <c r="C140" t="s">
        <v>968</v>
      </c>
      <c r="D140">
        <v>20603</v>
      </c>
    </row>
    <row r="141" spans="1:4">
      <c r="A141" t="s">
        <v>635</v>
      </c>
      <c r="B141" t="s">
        <v>417</v>
      </c>
      <c r="C141" t="s">
        <v>1008</v>
      </c>
      <c r="D141">
        <v>30302</v>
      </c>
    </row>
    <row r="142" spans="1:4">
      <c r="A142" t="s">
        <v>1009</v>
      </c>
      <c r="B142" t="s">
        <v>421</v>
      </c>
      <c r="C142" t="s">
        <v>634</v>
      </c>
      <c r="D142">
        <v>80507</v>
      </c>
    </row>
    <row r="143" spans="1:4">
      <c r="A143" t="s">
        <v>1010</v>
      </c>
      <c r="B143" t="s">
        <v>420</v>
      </c>
      <c r="C143" t="s">
        <v>488</v>
      </c>
      <c r="D143">
        <v>50209</v>
      </c>
    </row>
    <row r="144" spans="1:4">
      <c r="A144" t="s">
        <v>1011</v>
      </c>
      <c r="B144" t="s">
        <v>426</v>
      </c>
      <c r="C144" t="s">
        <v>918</v>
      </c>
      <c r="D144">
        <v>40303</v>
      </c>
    </row>
    <row r="145" spans="1:4">
      <c r="A145" t="s">
        <v>1012</v>
      </c>
      <c r="B145" t="s">
        <v>425</v>
      </c>
      <c r="C145" t="s">
        <v>567</v>
      </c>
      <c r="D145">
        <v>90503</v>
      </c>
    </row>
    <row r="146" spans="1:4">
      <c r="A146" t="s">
        <v>1012</v>
      </c>
      <c r="B146" t="s">
        <v>424</v>
      </c>
      <c r="C146" t="s">
        <v>921</v>
      </c>
      <c r="D146">
        <v>70404</v>
      </c>
    </row>
    <row r="147" spans="1:4">
      <c r="A147" t="s">
        <v>1013</v>
      </c>
      <c r="B147" t="s">
        <v>425</v>
      </c>
      <c r="C147" t="s">
        <v>471</v>
      </c>
      <c r="D147">
        <v>90802</v>
      </c>
    </row>
    <row r="148" spans="1:4">
      <c r="A148" t="s">
        <v>669</v>
      </c>
      <c r="B148" t="s">
        <v>425</v>
      </c>
      <c r="C148" t="s">
        <v>979</v>
      </c>
      <c r="D148">
        <v>90607</v>
      </c>
    </row>
    <row r="149" spans="1:4">
      <c r="A149" t="s">
        <v>452</v>
      </c>
      <c r="B149" t="s">
        <v>417</v>
      </c>
      <c r="C149" t="s">
        <v>417</v>
      </c>
      <c r="D149">
        <v>30107</v>
      </c>
    </row>
    <row r="150" spans="1:4">
      <c r="A150" t="s">
        <v>507</v>
      </c>
      <c r="B150" t="s">
        <v>417</v>
      </c>
      <c r="C150" t="s">
        <v>417</v>
      </c>
      <c r="D150">
        <v>30115</v>
      </c>
    </row>
    <row r="151" spans="1:4">
      <c r="A151" t="s">
        <v>1014</v>
      </c>
      <c r="B151" t="s">
        <v>417</v>
      </c>
      <c r="C151" t="s">
        <v>1015</v>
      </c>
      <c r="D151">
        <v>30502</v>
      </c>
    </row>
    <row r="152" spans="1:4">
      <c r="A152" t="s">
        <v>1016</v>
      </c>
      <c r="B152" t="s">
        <v>420</v>
      </c>
      <c r="C152" t="s">
        <v>899</v>
      </c>
      <c r="D152">
        <v>50314</v>
      </c>
    </row>
    <row r="153" spans="1:4">
      <c r="A153" t="s">
        <v>1017</v>
      </c>
      <c r="B153" t="s">
        <v>426</v>
      </c>
      <c r="C153" t="s">
        <v>990</v>
      </c>
      <c r="D153">
        <v>41403</v>
      </c>
    </row>
    <row r="154" spans="1:4">
      <c r="A154" t="s">
        <v>474</v>
      </c>
      <c r="B154" t="s">
        <v>421</v>
      </c>
      <c r="C154" t="s">
        <v>421</v>
      </c>
      <c r="D154">
        <v>80805</v>
      </c>
    </row>
    <row r="155" spans="1:4">
      <c r="A155" t="s">
        <v>448</v>
      </c>
      <c r="B155" t="s">
        <v>426</v>
      </c>
      <c r="C155" t="s">
        <v>564</v>
      </c>
      <c r="D155">
        <v>40601</v>
      </c>
    </row>
    <row r="156" spans="1:4">
      <c r="A156" t="s">
        <v>510</v>
      </c>
      <c r="B156" t="s">
        <v>426</v>
      </c>
      <c r="C156" t="s">
        <v>564</v>
      </c>
      <c r="D156">
        <v>40611</v>
      </c>
    </row>
    <row r="157" spans="1:4">
      <c r="A157" t="s">
        <v>550</v>
      </c>
      <c r="B157" t="s">
        <v>426</v>
      </c>
      <c r="C157" t="s">
        <v>564</v>
      </c>
      <c r="D157">
        <v>40612</v>
      </c>
    </row>
    <row r="158" spans="1:4">
      <c r="A158" t="s">
        <v>1018</v>
      </c>
      <c r="B158" t="s">
        <v>416</v>
      </c>
      <c r="C158" t="s">
        <v>906</v>
      </c>
      <c r="D158">
        <v>120313</v>
      </c>
    </row>
    <row r="159" spans="1:4">
      <c r="A159" t="s">
        <v>1019</v>
      </c>
      <c r="B159" t="s">
        <v>416</v>
      </c>
      <c r="C159" t="s">
        <v>906</v>
      </c>
      <c r="D159">
        <v>120315</v>
      </c>
    </row>
    <row r="160" spans="1:4">
      <c r="A160" t="s">
        <v>1020</v>
      </c>
      <c r="B160" t="s">
        <v>426</v>
      </c>
      <c r="C160" t="s">
        <v>901</v>
      </c>
      <c r="D160">
        <v>40102</v>
      </c>
    </row>
    <row r="161" spans="1:4">
      <c r="A161" t="s">
        <v>515</v>
      </c>
      <c r="B161" t="s">
        <v>426</v>
      </c>
      <c r="C161" t="s">
        <v>1021</v>
      </c>
      <c r="D161">
        <v>40701</v>
      </c>
    </row>
    <row r="162" spans="1:4">
      <c r="A162" t="s">
        <v>1022</v>
      </c>
      <c r="B162" t="s">
        <v>426</v>
      </c>
      <c r="C162" t="s">
        <v>943</v>
      </c>
      <c r="D162">
        <v>41007</v>
      </c>
    </row>
    <row r="163" spans="1:4">
      <c r="A163" t="s">
        <v>466</v>
      </c>
      <c r="B163" t="s">
        <v>421</v>
      </c>
      <c r="C163" t="s">
        <v>421</v>
      </c>
      <c r="D163">
        <v>80826</v>
      </c>
    </row>
    <row r="164" spans="1:4">
      <c r="A164" t="s">
        <v>1023</v>
      </c>
      <c r="B164" t="s">
        <v>426</v>
      </c>
      <c r="C164" t="s">
        <v>1021</v>
      </c>
      <c r="D164">
        <v>40702</v>
      </c>
    </row>
    <row r="165" spans="1:4">
      <c r="A165" t="s">
        <v>656</v>
      </c>
      <c r="B165" t="s">
        <v>425</v>
      </c>
      <c r="C165" t="s">
        <v>966</v>
      </c>
      <c r="D165">
        <v>91010</v>
      </c>
    </row>
    <row r="166" spans="1:4">
      <c r="A166" t="s">
        <v>1024</v>
      </c>
      <c r="B166" t="s">
        <v>425</v>
      </c>
      <c r="C166" t="s">
        <v>899</v>
      </c>
      <c r="D166">
        <v>90903</v>
      </c>
    </row>
    <row r="167" spans="1:4">
      <c r="A167" t="s">
        <v>548</v>
      </c>
      <c r="B167" t="s">
        <v>418</v>
      </c>
      <c r="C167" t="s">
        <v>909</v>
      </c>
      <c r="D167">
        <v>130705</v>
      </c>
    </row>
    <row r="168" spans="1:4">
      <c r="A168" t="s">
        <v>1025</v>
      </c>
      <c r="B168" t="s">
        <v>425</v>
      </c>
      <c r="C168" t="s">
        <v>969</v>
      </c>
      <c r="D168">
        <v>90307</v>
      </c>
    </row>
    <row r="169" spans="1:4">
      <c r="A169" t="s">
        <v>1026</v>
      </c>
      <c r="B169" t="s">
        <v>416</v>
      </c>
      <c r="C169" t="s">
        <v>897</v>
      </c>
      <c r="D169">
        <v>120505</v>
      </c>
    </row>
    <row r="170" spans="1:4">
      <c r="A170" t="s">
        <v>609</v>
      </c>
      <c r="B170" t="s">
        <v>423</v>
      </c>
      <c r="C170" t="s">
        <v>1027</v>
      </c>
      <c r="D170">
        <v>60604</v>
      </c>
    </row>
    <row r="171" spans="1:4">
      <c r="A171" t="s">
        <v>1028</v>
      </c>
      <c r="B171" t="s">
        <v>425</v>
      </c>
      <c r="C171" t="s">
        <v>916</v>
      </c>
      <c r="D171">
        <v>90102</v>
      </c>
    </row>
    <row r="172" spans="1:4">
      <c r="A172" t="s">
        <v>1029</v>
      </c>
      <c r="B172" t="s">
        <v>424</v>
      </c>
      <c r="C172" t="s">
        <v>908</v>
      </c>
      <c r="D172">
        <v>70704</v>
      </c>
    </row>
    <row r="173" spans="1:4">
      <c r="A173" t="s">
        <v>575</v>
      </c>
      <c r="B173" t="s">
        <v>426</v>
      </c>
      <c r="C173" t="s">
        <v>501</v>
      </c>
      <c r="D173">
        <v>40513</v>
      </c>
    </row>
    <row r="174" spans="1:4">
      <c r="A174" t="s">
        <v>1030</v>
      </c>
      <c r="B174" t="s">
        <v>424</v>
      </c>
      <c r="C174" t="s">
        <v>908</v>
      </c>
      <c r="D174">
        <v>70705</v>
      </c>
    </row>
    <row r="175" spans="1:4">
      <c r="A175" t="s">
        <v>1030</v>
      </c>
      <c r="B175" t="s">
        <v>425</v>
      </c>
      <c r="C175" t="s">
        <v>913</v>
      </c>
      <c r="D175">
        <v>91203</v>
      </c>
    </row>
    <row r="176" spans="1:4">
      <c r="A176" t="s">
        <v>1030</v>
      </c>
      <c r="B176" t="s">
        <v>418</v>
      </c>
      <c r="C176" t="s">
        <v>955</v>
      </c>
      <c r="D176">
        <v>130307</v>
      </c>
    </row>
    <row r="177" spans="1:4">
      <c r="A177" t="s">
        <v>1031</v>
      </c>
      <c r="B177" t="s">
        <v>423</v>
      </c>
      <c r="C177" t="s">
        <v>1032</v>
      </c>
      <c r="D177">
        <v>60303</v>
      </c>
    </row>
    <row r="178" spans="1:4">
      <c r="A178" t="s">
        <v>1033</v>
      </c>
      <c r="B178" t="s">
        <v>424</v>
      </c>
      <c r="C178" t="s">
        <v>1034</v>
      </c>
      <c r="D178">
        <v>70602</v>
      </c>
    </row>
    <row r="179" spans="1:4">
      <c r="A179" t="s">
        <v>1035</v>
      </c>
      <c r="B179" t="s">
        <v>422</v>
      </c>
      <c r="C179" t="s">
        <v>971</v>
      </c>
      <c r="D179">
        <v>20403</v>
      </c>
    </row>
    <row r="180" spans="1:4">
      <c r="A180" t="s">
        <v>1036</v>
      </c>
      <c r="B180" t="s">
        <v>423</v>
      </c>
      <c r="C180" t="s">
        <v>1032</v>
      </c>
      <c r="D180">
        <v>60302</v>
      </c>
    </row>
    <row r="181" spans="1:4">
      <c r="A181" t="s">
        <v>1037</v>
      </c>
      <c r="B181" t="s">
        <v>424</v>
      </c>
      <c r="C181" t="s">
        <v>528</v>
      </c>
      <c r="D181">
        <v>70204</v>
      </c>
    </row>
    <row r="182" spans="1:4">
      <c r="A182" t="s">
        <v>1038</v>
      </c>
      <c r="B182" t="s">
        <v>423</v>
      </c>
      <c r="C182" t="s">
        <v>1032</v>
      </c>
      <c r="D182">
        <v>60304</v>
      </c>
    </row>
    <row r="183" spans="1:4">
      <c r="A183" t="s">
        <v>1038</v>
      </c>
      <c r="B183" t="s">
        <v>424</v>
      </c>
      <c r="C183" t="s">
        <v>921</v>
      </c>
      <c r="D183">
        <v>70406</v>
      </c>
    </row>
    <row r="184" spans="1:4">
      <c r="A184" t="s">
        <v>1039</v>
      </c>
      <c r="B184" t="s">
        <v>422</v>
      </c>
      <c r="C184" t="s">
        <v>911</v>
      </c>
      <c r="D184">
        <v>20203</v>
      </c>
    </row>
    <row r="185" spans="1:4">
      <c r="A185" t="s">
        <v>433</v>
      </c>
      <c r="B185" t="s">
        <v>421</v>
      </c>
      <c r="C185" t="s">
        <v>421</v>
      </c>
      <c r="D185">
        <v>80802</v>
      </c>
    </row>
    <row r="186" spans="1:4">
      <c r="A186" t="s">
        <v>1040</v>
      </c>
      <c r="B186" t="s">
        <v>423</v>
      </c>
      <c r="C186" t="s">
        <v>1027</v>
      </c>
      <c r="D186">
        <v>60606</v>
      </c>
    </row>
    <row r="187" spans="1:4">
      <c r="A187" t="s">
        <v>1041</v>
      </c>
      <c r="B187" t="s">
        <v>424</v>
      </c>
      <c r="C187" t="s">
        <v>528</v>
      </c>
      <c r="D187">
        <v>70205</v>
      </c>
    </row>
    <row r="188" spans="1:4">
      <c r="A188" t="s">
        <v>1042</v>
      </c>
      <c r="B188" t="s">
        <v>425</v>
      </c>
      <c r="C188" t="s">
        <v>927</v>
      </c>
      <c r="D188">
        <v>90204</v>
      </c>
    </row>
    <row r="189" spans="1:4">
      <c r="A189" t="s">
        <v>486</v>
      </c>
      <c r="B189" t="s">
        <v>418</v>
      </c>
      <c r="C189" t="s">
        <v>909</v>
      </c>
      <c r="D189">
        <v>130706</v>
      </c>
    </row>
    <row r="190" spans="1:4">
      <c r="A190" t="s">
        <v>486</v>
      </c>
      <c r="B190" t="s">
        <v>422</v>
      </c>
      <c r="C190" t="s">
        <v>968</v>
      </c>
      <c r="D190">
        <v>20605</v>
      </c>
    </row>
    <row r="191" spans="1:4">
      <c r="A191" t="s">
        <v>1043</v>
      </c>
      <c r="B191" t="s">
        <v>422</v>
      </c>
      <c r="C191" t="s">
        <v>1044</v>
      </c>
      <c r="D191">
        <v>20502</v>
      </c>
    </row>
    <row r="192" spans="1:4">
      <c r="A192" t="s">
        <v>1045</v>
      </c>
      <c r="B192" t="s">
        <v>424</v>
      </c>
      <c r="C192" t="s">
        <v>908</v>
      </c>
      <c r="D192">
        <v>70706</v>
      </c>
    </row>
    <row r="193" spans="1:4">
      <c r="A193" t="s">
        <v>622</v>
      </c>
      <c r="B193" t="s">
        <v>422</v>
      </c>
      <c r="C193" t="s">
        <v>900</v>
      </c>
      <c r="D193">
        <v>20102</v>
      </c>
    </row>
    <row r="194" spans="1:4">
      <c r="A194" t="s">
        <v>622</v>
      </c>
      <c r="B194" t="s">
        <v>426</v>
      </c>
      <c r="C194" t="s">
        <v>935</v>
      </c>
      <c r="D194">
        <v>41304</v>
      </c>
    </row>
    <row r="195" spans="1:4">
      <c r="A195" t="s">
        <v>1046</v>
      </c>
      <c r="B195" t="s">
        <v>425</v>
      </c>
      <c r="C195" t="s">
        <v>899</v>
      </c>
      <c r="D195">
        <v>90904</v>
      </c>
    </row>
    <row r="196" spans="1:4">
      <c r="A196" t="s">
        <v>1047</v>
      </c>
      <c r="B196" t="s">
        <v>424</v>
      </c>
      <c r="C196" t="s">
        <v>424</v>
      </c>
      <c r="D196">
        <v>70315</v>
      </c>
    </row>
    <row r="197" spans="1:4">
      <c r="A197" t="s">
        <v>512</v>
      </c>
      <c r="B197" t="s">
        <v>415</v>
      </c>
      <c r="C197" t="s">
        <v>929</v>
      </c>
      <c r="D197">
        <v>10206</v>
      </c>
    </row>
    <row r="198" spans="1:4">
      <c r="A198" t="s">
        <v>1048</v>
      </c>
      <c r="B198" t="s">
        <v>424</v>
      </c>
      <c r="C198" t="s">
        <v>1049</v>
      </c>
      <c r="D198">
        <v>70102</v>
      </c>
    </row>
    <row r="199" spans="1:4">
      <c r="A199" t="s">
        <v>1050</v>
      </c>
      <c r="B199" t="s">
        <v>418</v>
      </c>
      <c r="C199" t="s">
        <v>636</v>
      </c>
      <c r="D199">
        <v>130902</v>
      </c>
    </row>
    <row r="200" spans="1:4">
      <c r="A200" t="s">
        <v>559</v>
      </c>
      <c r="B200" t="s">
        <v>417</v>
      </c>
      <c r="C200" t="s">
        <v>894</v>
      </c>
      <c r="D200">
        <v>30203</v>
      </c>
    </row>
    <row r="201" spans="1:4">
      <c r="A201" t="s">
        <v>1051</v>
      </c>
      <c r="B201" t="s">
        <v>417</v>
      </c>
      <c r="C201" t="s">
        <v>1008</v>
      </c>
      <c r="D201">
        <v>30303</v>
      </c>
    </row>
    <row r="202" spans="1:4">
      <c r="A202" t="s">
        <v>1051</v>
      </c>
      <c r="B202" t="s">
        <v>424</v>
      </c>
      <c r="C202" t="s">
        <v>424</v>
      </c>
      <c r="D202">
        <v>70302</v>
      </c>
    </row>
    <row r="203" spans="1:4">
      <c r="A203" t="s">
        <v>632</v>
      </c>
      <c r="B203" t="s">
        <v>422</v>
      </c>
      <c r="C203" t="s">
        <v>1052</v>
      </c>
      <c r="D203">
        <v>20302</v>
      </c>
    </row>
    <row r="204" spans="1:4">
      <c r="A204" t="s">
        <v>1053</v>
      </c>
      <c r="B204" t="s">
        <v>424</v>
      </c>
      <c r="C204" t="s">
        <v>1049</v>
      </c>
      <c r="D204">
        <v>70109</v>
      </c>
    </row>
    <row r="205" spans="1:4">
      <c r="A205" t="s">
        <v>1054</v>
      </c>
      <c r="B205" t="s">
        <v>422</v>
      </c>
      <c r="C205" t="s">
        <v>900</v>
      </c>
      <c r="D205">
        <v>20108</v>
      </c>
    </row>
    <row r="206" spans="1:4">
      <c r="A206" t="s">
        <v>589</v>
      </c>
      <c r="B206" t="s">
        <v>425</v>
      </c>
      <c r="C206" t="s">
        <v>615</v>
      </c>
      <c r="D206">
        <v>90407</v>
      </c>
    </row>
    <row r="207" spans="1:4">
      <c r="A207" t="s">
        <v>589</v>
      </c>
      <c r="B207" t="s">
        <v>418</v>
      </c>
      <c r="C207" t="s">
        <v>636</v>
      </c>
      <c r="D207">
        <v>130903</v>
      </c>
    </row>
    <row r="208" spans="1:4">
      <c r="A208" t="s">
        <v>1055</v>
      </c>
      <c r="B208" t="s">
        <v>418</v>
      </c>
      <c r="C208" t="s">
        <v>934</v>
      </c>
      <c r="D208">
        <v>130406</v>
      </c>
    </row>
    <row r="209" spans="1:4">
      <c r="A209" t="s">
        <v>1056</v>
      </c>
      <c r="B209" t="s">
        <v>423</v>
      </c>
      <c r="C209" t="s">
        <v>1000</v>
      </c>
      <c r="D209">
        <v>60704</v>
      </c>
    </row>
    <row r="210" spans="1:4">
      <c r="A210" t="s">
        <v>1057</v>
      </c>
      <c r="B210" t="s">
        <v>421</v>
      </c>
      <c r="C210" t="s">
        <v>634</v>
      </c>
      <c r="D210">
        <v>80504</v>
      </c>
    </row>
    <row r="211" spans="1:4">
      <c r="A211" t="s">
        <v>1058</v>
      </c>
      <c r="B211" t="s">
        <v>424</v>
      </c>
      <c r="C211" t="s">
        <v>1049</v>
      </c>
      <c r="D211">
        <v>70103</v>
      </c>
    </row>
    <row r="212" spans="1:4">
      <c r="A212" t="s">
        <v>1059</v>
      </c>
      <c r="B212" t="s">
        <v>424</v>
      </c>
      <c r="C212" t="s">
        <v>528</v>
      </c>
      <c r="D212">
        <v>70206</v>
      </c>
    </row>
    <row r="213" spans="1:4">
      <c r="A213" t="s">
        <v>633</v>
      </c>
      <c r="B213" t="s">
        <v>425</v>
      </c>
      <c r="C213" t="s">
        <v>920</v>
      </c>
      <c r="D213">
        <v>91105</v>
      </c>
    </row>
    <row r="214" spans="1:4">
      <c r="A214" t="s">
        <v>1060</v>
      </c>
      <c r="B214" t="s">
        <v>425</v>
      </c>
      <c r="C214" t="s">
        <v>567</v>
      </c>
      <c r="D214">
        <v>90504</v>
      </c>
    </row>
    <row r="215" spans="1:4">
      <c r="A215" t="s">
        <v>1061</v>
      </c>
      <c r="B215" t="s">
        <v>424</v>
      </c>
      <c r="C215" t="s">
        <v>528</v>
      </c>
      <c r="D215">
        <v>70207</v>
      </c>
    </row>
    <row r="216" spans="1:4">
      <c r="A216" t="s">
        <v>1062</v>
      </c>
      <c r="B216" t="s">
        <v>426</v>
      </c>
      <c r="C216" t="s">
        <v>1063</v>
      </c>
      <c r="D216">
        <v>40902</v>
      </c>
    </row>
    <row r="217" spans="1:4">
      <c r="A217" t="s">
        <v>1064</v>
      </c>
      <c r="B217" t="s">
        <v>423</v>
      </c>
      <c r="C217" t="s">
        <v>1027</v>
      </c>
      <c r="D217">
        <v>60603</v>
      </c>
    </row>
    <row r="218" spans="1:4">
      <c r="A218" t="s">
        <v>1065</v>
      </c>
      <c r="B218" t="s">
        <v>422</v>
      </c>
      <c r="C218" t="s">
        <v>1044</v>
      </c>
      <c r="D218">
        <v>20503</v>
      </c>
    </row>
    <row r="219" spans="1:4">
      <c r="A219" t="s">
        <v>1066</v>
      </c>
      <c r="B219" t="s">
        <v>425</v>
      </c>
      <c r="C219" t="s">
        <v>899</v>
      </c>
      <c r="D219">
        <v>90905</v>
      </c>
    </row>
    <row r="220" spans="1:4">
      <c r="A220" t="s">
        <v>1067</v>
      </c>
      <c r="B220" t="s">
        <v>416</v>
      </c>
      <c r="C220" t="s">
        <v>897</v>
      </c>
      <c r="D220">
        <v>120506</v>
      </c>
    </row>
    <row r="221" spans="1:4">
      <c r="A221" t="s">
        <v>1068</v>
      </c>
      <c r="B221" t="s">
        <v>423</v>
      </c>
      <c r="C221" t="s">
        <v>1027</v>
      </c>
      <c r="D221">
        <v>60605</v>
      </c>
    </row>
    <row r="222" spans="1:4">
      <c r="A222" t="s">
        <v>1068</v>
      </c>
      <c r="B222" t="s">
        <v>424</v>
      </c>
      <c r="C222" t="s">
        <v>528</v>
      </c>
      <c r="D222">
        <v>70208</v>
      </c>
    </row>
    <row r="223" spans="1:4">
      <c r="A223" t="s">
        <v>611</v>
      </c>
      <c r="B223" t="s">
        <v>416</v>
      </c>
      <c r="C223" t="s">
        <v>897</v>
      </c>
      <c r="D223">
        <v>120510</v>
      </c>
    </row>
    <row r="224" spans="1:4">
      <c r="A224" t="s">
        <v>1069</v>
      </c>
      <c r="B224" t="s">
        <v>422</v>
      </c>
      <c r="C224" t="s">
        <v>1044</v>
      </c>
      <c r="D224">
        <v>20504</v>
      </c>
    </row>
    <row r="225" spans="1:4">
      <c r="A225" t="s">
        <v>1070</v>
      </c>
      <c r="B225" t="s">
        <v>425</v>
      </c>
      <c r="C225" t="s">
        <v>969</v>
      </c>
      <c r="D225">
        <v>90303</v>
      </c>
    </row>
    <row r="226" spans="1:4">
      <c r="A226" t="s">
        <v>520</v>
      </c>
      <c r="B226" t="s">
        <v>416</v>
      </c>
      <c r="C226" t="s">
        <v>897</v>
      </c>
      <c r="D226">
        <v>120507</v>
      </c>
    </row>
    <row r="227" spans="1:4">
      <c r="A227" t="s">
        <v>1071</v>
      </c>
      <c r="B227" t="s">
        <v>416</v>
      </c>
      <c r="C227" t="s">
        <v>897</v>
      </c>
      <c r="D227">
        <v>120511</v>
      </c>
    </row>
    <row r="228" spans="1:4">
      <c r="A228" t="s">
        <v>1072</v>
      </c>
      <c r="B228" t="s">
        <v>426</v>
      </c>
      <c r="C228" t="s">
        <v>1063</v>
      </c>
      <c r="D228">
        <v>40903</v>
      </c>
    </row>
    <row r="229" spans="1:4">
      <c r="A229" t="s">
        <v>1073</v>
      </c>
      <c r="B229" t="s">
        <v>422</v>
      </c>
      <c r="C229" t="s">
        <v>1052</v>
      </c>
      <c r="D229">
        <v>20303</v>
      </c>
    </row>
    <row r="230" spans="1:4">
      <c r="A230" t="s">
        <v>1073</v>
      </c>
      <c r="B230" t="s">
        <v>425</v>
      </c>
      <c r="C230" t="s">
        <v>927</v>
      </c>
      <c r="D230">
        <v>90205</v>
      </c>
    </row>
    <row r="231" spans="1:4">
      <c r="A231" t="s">
        <v>1074</v>
      </c>
      <c r="B231" t="s">
        <v>425</v>
      </c>
      <c r="C231" t="s">
        <v>567</v>
      </c>
      <c r="D231">
        <v>90505</v>
      </c>
    </row>
    <row r="232" spans="1:4">
      <c r="A232" t="s">
        <v>1075</v>
      </c>
      <c r="B232" t="s">
        <v>426</v>
      </c>
      <c r="C232" t="s">
        <v>1063</v>
      </c>
      <c r="D232">
        <v>40904</v>
      </c>
    </row>
    <row r="233" spans="1:4">
      <c r="A233" t="s">
        <v>1076</v>
      </c>
      <c r="B233" t="s">
        <v>420</v>
      </c>
      <c r="C233" t="s">
        <v>488</v>
      </c>
      <c r="D233">
        <v>50201</v>
      </c>
    </row>
    <row r="234" spans="1:4">
      <c r="A234" t="s">
        <v>1077</v>
      </c>
      <c r="B234" t="s">
        <v>422</v>
      </c>
      <c r="C234" t="s">
        <v>911</v>
      </c>
      <c r="D234">
        <v>20204</v>
      </c>
    </row>
    <row r="235" spans="1:4">
      <c r="A235" t="s">
        <v>607</v>
      </c>
      <c r="B235" t="s">
        <v>423</v>
      </c>
      <c r="C235" t="s">
        <v>1000</v>
      </c>
      <c r="D235">
        <v>60703</v>
      </c>
    </row>
    <row r="236" spans="1:4">
      <c r="A236" t="s">
        <v>607</v>
      </c>
      <c r="B236" t="s">
        <v>425</v>
      </c>
      <c r="C236" t="s">
        <v>567</v>
      </c>
      <c r="D236">
        <v>90506</v>
      </c>
    </row>
    <row r="237" spans="1:4">
      <c r="A237" t="s">
        <v>664</v>
      </c>
      <c r="B237" t="s">
        <v>422</v>
      </c>
      <c r="C237" t="s">
        <v>900</v>
      </c>
      <c r="D237">
        <v>20103</v>
      </c>
    </row>
    <row r="238" spans="1:4">
      <c r="A238" t="s">
        <v>1078</v>
      </c>
      <c r="B238" t="s">
        <v>415</v>
      </c>
      <c r="C238" t="s">
        <v>929</v>
      </c>
      <c r="D238">
        <v>10214</v>
      </c>
    </row>
    <row r="239" spans="1:4">
      <c r="A239" t="s">
        <v>1079</v>
      </c>
      <c r="B239" t="s">
        <v>426</v>
      </c>
      <c r="C239" t="s">
        <v>901</v>
      </c>
      <c r="D239">
        <v>40103</v>
      </c>
    </row>
    <row r="240" spans="1:4">
      <c r="A240" t="s">
        <v>587</v>
      </c>
      <c r="B240" t="s">
        <v>415</v>
      </c>
      <c r="C240" t="s">
        <v>929</v>
      </c>
      <c r="D240">
        <v>10204</v>
      </c>
    </row>
    <row r="241" spans="1:4">
      <c r="A241" t="s">
        <v>1080</v>
      </c>
      <c r="B241" t="s">
        <v>423</v>
      </c>
      <c r="C241" t="s">
        <v>988</v>
      </c>
      <c r="D241">
        <v>60406</v>
      </c>
    </row>
    <row r="242" spans="1:4">
      <c r="A242" t="s">
        <v>1081</v>
      </c>
      <c r="B242" t="s">
        <v>423</v>
      </c>
      <c r="C242" t="s">
        <v>992</v>
      </c>
      <c r="D242">
        <v>60204</v>
      </c>
    </row>
    <row r="243" spans="1:4">
      <c r="A243" t="s">
        <v>570</v>
      </c>
      <c r="B243" t="s">
        <v>422</v>
      </c>
      <c r="C243" t="s">
        <v>911</v>
      </c>
      <c r="D243">
        <v>20205</v>
      </c>
    </row>
    <row r="244" spans="1:4">
      <c r="A244" t="s">
        <v>1082</v>
      </c>
      <c r="B244" t="s">
        <v>416</v>
      </c>
      <c r="C244" t="s">
        <v>939</v>
      </c>
      <c r="D244">
        <v>120106</v>
      </c>
    </row>
    <row r="245" spans="1:4">
      <c r="A245" t="s">
        <v>1083</v>
      </c>
      <c r="B245" t="s">
        <v>423</v>
      </c>
      <c r="C245" t="s">
        <v>988</v>
      </c>
      <c r="D245">
        <v>60408</v>
      </c>
    </row>
    <row r="246" spans="1:4">
      <c r="A246" t="s">
        <v>441</v>
      </c>
      <c r="B246" t="s">
        <v>421</v>
      </c>
      <c r="C246" t="s">
        <v>421</v>
      </c>
      <c r="D246">
        <v>80823</v>
      </c>
    </row>
    <row r="247" spans="1:4">
      <c r="A247" t="s">
        <v>1084</v>
      </c>
      <c r="B247" t="s">
        <v>424</v>
      </c>
      <c r="C247" t="s">
        <v>921</v>
      </c>
      <c r="D247">
        <v>70407</v>
      </c>
    </row>
    <row r="248" spans="1:4">
      <c r="A248" t="s">
        <v>1085</v>
      </c>
      <c r="B248" t="s">
        <v>418</v>
      </c>
      <c r="C248" t="s">
        <v>909</v>
      </c>
      <c r="D248">
        <v>130707</v>
      </c>
    </row>
    <row r="249" spans="1:4">
      <c r="A249" t="s">
        <v>1086</v>
      </c>
      <c r="B249" t="s">
        <v>415</v>
      </c>
      <c r="C249" t="s">
        <v>929</v>
      </c>
      <c r="D249">
        <v>10216</v>
      </c>
    </row>
    <row r="250" spans="1:4">
      <c r="A250" t="s">
        <v>1087</v>
      </c>
      <c r="B250" t="s">
        <v>415</v>
      </c>
      <c r="C250" t="s">
        <v>929</v>
      </c>
      <c r="D250">
        <v>10215</v>
      </c>
    </row>
    <row r="251" spans="1:4">
      <c r="A251" t="s">
        <v>1088</v>
      </c>
      <c r="B251" t="s">
        <v>415</v>
      </c>
      <c r="C251" t="s">
        <v>929</v>
      </c>
      <c r="D251">
        <v>10217</v>
      </c>
    </row>
    <row r="252" spans="1:4">
      <c r="A252" t="s">
        <v>1089</v>
      </c>
      <c r="B252" t="s">
        <v>424</v>
      </c>
      <c r="C252" t="s">
        <v>908</v>
      </c>
      <c r="D252">
        <v>70707</v>
      </c>
    </row>
    <row r="253" spans="1:4">
      <c r="A253" t="s">
        <v>560</v>
      </c>
      <c r="B253" t="s">
        <v>420</v>
      </c>
      <c r="C253" t="s">
        <v>963</v>
      </c>
      <c r="D253">
        <v>50104</v>
      </c>
    </row>
    <row r="254" spans="1:4">
      <c r="A254" t="s">
        <v>1090</v>
      </c>
      <c r="B254" t="s">
        <v>425</v>
      </c>
      <c r="C254" t="s">
        <v>899</v>
      </c>
      <c r="D254">
        <v>90906</v>
      </c>
    </row>
    <row r="255" spans="1:4">
      <c r="A255" t="s">
        <v>1091</v>
      </c>
      <c r="B255" t="s">
        <v>417</v>
      </c>
      <c r="C255" t="s">
        <v>1008</v>
      </c>
      <c r="D255">
        <v>30304</v>
      </c>
    </row>
    <row r="256" spans="1:4">
      <c r="A256" t="s">
        <v>1092</v>
      </c>
      <c r="B256" t="s">
        <v>425</v>
      </c>
      <c r="C256" t="s">
        <v>979</v>
      </c>
      <c r="D256">
        <v>90602</v>
      </c>
    </row>
    <row r="257" spans="1:4">
      <c r="A257" t="s">
        <v>1093</v>
      </c>
      <c r="B257" t="s">
        <v>426</v>
      </c>
      <c r="C257" t="s">
        <v>501</v>
      </c>
      <c r="D257">
        <v>40505</v>
      </c>
    </row>
    <row r="258" spans="1:4">
      <c r="A258" t="s">
        <v>1094</v>
      </c>
      <c r="B258" t="s">
        <v>421</v>
      </c>
      <c r="C258" t="s">
        <v>945</v>
      </c>
      <c r="D258">
        <v>80603</v>
      </c>
    </row>
    <row r="259" spans="1:4">
      <c r="A259" t="s">
        <v>1095</v>
      </c>
      <c r="B259" t="s">
        <v>426</v>
      </c>
      <c r="C259" t="s">
        <v>918</v>
      </c>
      <c r="D259">
        <v>40304</v>
      </c>
    </row>
    <row r="260" spans="1:4">
      <c r="A260" t="s">
        <v>569</v>
      </c>
      <c r="B260" t="s">
        <v>415</v>
      </c>
      <c r="C260" t="s">
        <v>929</v>
      </c>
      <c r="D260">
        <v>10203</v>
      </c>
    </row>
    <row r="261" spans="1:4">
      <c r="A261" t="s">
        <v>1096</v>
      </c>
      <c r="B261" t="s">
        <v>426</v>
      </c>
      <c r="C261" t="s">
        <v>564</v>
      </c>
      <c r="D261">
        <v>40605</v>
      </c>
    </row>
    <row r="262" spans="1:4">
      <c r="A262" t="s">
        <v>465</v>
      </c>
      <c r="B262" t="s">
        <v>418</v>
      </c>
      <c r="C262" t="s">
        <v>909</v>
      </c>
      <c r="D262">
        <v>130708</v>
      </c>
    </row>
    <row r="263" spans="1:4">
      <c r="A263" t="s">
        <v>524</v>
      </c>
      <c r="B263" t="s">
        <v>426</v>
      </c>
      <c r="C263" t="s">
        <v>524</v>
      </c>
      <c r="D263">
        <v>40801</v>
      </c>
    </row>
    <row r="264" spans="1:4">
      <c r="A264" t="s">
        <v>1097</v>
      </c>
      <c r="B264" t="s">
        <v>424</v>
      </c>
      <c r="C264" t="s">
        <v>908</v>
      </c>
      <c r="D264">
        <v>70708</v>
      </c>
    </row>
    <row r="265" spans="1:4">
      <c r="A265" t="s">
        <v>1098</v>
      </c>
      <c r="B265" t="s">
        <v>424</v>
      </c>
      <c r="C265" t="s">
        <v>1049</v>
      </c>
      <c r="D265">
        <v>70101</v>
      </c>
    </row>
    <row r="266" spans="1:4">
      <c r="A266" t="s">
        <v>1099</v>
      </c>
      <c r="B266" t="s">
        <v>424</v>
      </c>
      <c r="C266" t="s">
        <v>1049</v>
      </c>
      <c r="D266">
        <v>70104</v>
      </c>
    </row>
    <row r="267" spans="1:4">
      <c r="A267" t="s">
        <v>657</v>
      </c>
      <c r="B267" t="s">
        <v>426</v>
      </c>
      <c r="C267" t="s">
        <v>901</v>
      </c>
      <c r="D267">
        <v>40104</v>
      </c>
    </row>
    <row r="268" spans="1:4">
      <c r="A268" t="s">
        <v>657</v>
      </c>
      <c r="B268" t="s">
        <v>425</v>
      </c>
      <c r="C268" t="s">
        <v>920</v>
      </c>
      <c r="D268">
        <v>91106</v>
      </c>
    </row>
    <row r="269" spans="1:4">
      <c r="A269" t="s">
        <v>1100</v>
      </c>
      <c r="B269" t="s">
        <v>426</v>
      </c>
      <c r="C269" t="s">
        <v>918</v>
      </c>
      <c r="D269">
        <v>40305</v>
      </c>
    </row>
    <row r="270" spans="1:4">
      <c r="A270" t="s">
        <v>1101</v>
      </c>
      <c r="B270" t="s">
        <v>418</v>
      </c>
      <c r="C270" t="s">
        <v>636</v>
      </c>
      <c r="D270">
        <v>130904</v>
      </c>
    </row>
    <row r="271" spans="1:4">
      <c r="A271" t="s">
        <v>1101</v>
      </c>
      <c r="B271" t="s">
        <v>416</v>
      </c>
      <c r="C271" t="s">
        <v>897</v>
      </c>
      <c r="D271">
        <v>120508</v>
      </c>
    </row>
    <row r="272" spans="1:4">
      <c r="A272" t="s">
        <v>621</v>
      </c>
      <c r="B272" t="s">
        <v>416</v>
      </c>
      <c r="C272" t="s">
        <v>897</v>
      </c>
      <c r="D272">
        <v>120509</v>
      </c>
    </row>
    <row r="273" spans="1:4">
      <c r="A273" t="s">
        <v>1102</v>
      </c>
      <c r="B273" t="s">
        <v>422</v>
      </c>
      <c r="C273" t="s">
        <v>971</v>
      </c>
      <c r="D273">
        <v>20404</v>
      </c>
    </row>
    <row r="274" spans="1:4">
      <c r="A274" t="s">
        <v>1103</v>
      </c>
      <c r="B274" t="s">
        <v>416</v>
      </c>
      <c r="C274" t="s">
        <v>949</v>
      </c>
      <c r="D274">
        <v>120803</v>
      </c>
    </row>
    <row r="275" spans="1:4">
      <c r="A275" t="s">
        <v>1104</v>
      </c>
      <c r="B275" t="s">
        <v>416</v>
      </c>
      <c r="C275" t="s">
        <v>457</v>
      </c>
      <c r="D275">
        <v>120604</v>
      </c>
    </row>
    <row r="276" spans="1:4">
      <c r="A276" t="s">
        <v>538</v>
      </c>
      <c r="B276" t="s">
        <v>416</v>
      </c>
      <c r="C276" t="s">
        <v>986</v>
      </c>
      <c r="D276">
        <v>120402</v>
      </c>
    </row>
    <row r="277" spans="1:4">
      <c r="A277" t="s">
        <v>1105</v>
      </c>
      <c r="B277" t="s">
        <v>416</v>
      </c>
      <c r="C277" t="s">
        <v>974</v>
      </c>
      <c r="D277">
        <v>120203</v>
      </c>
    </row>
    <row r="278" spans="1:4">
      <c r="A278" t="s">
        <v>1106</v>
      </c>
      <c r="B278" t="s">
        <v>416</v>
      </c>
      <c r="C278" t="s">
        <v>974</v>
      </c>
      <c r="D278">
        <v>120204</v>
      </c>
    </row>
    <row r="279" spans="1:4">
      <c r="A279" t="s">
        <v>1107</v>
      </c>
      <c r="B279" t="s">
        <v>416</v>
      </c>
      <c r="C279" t="s">
        <v>974</v>
      </c>
      <c r="D279">
        <v>120205</v>
      </c>
    </row>
    <row r="280" spans="1:4">
      <c r="A280" t="s">
        <v>1108</v>
      </c>
      <c r="B280" t="s">
        <v>416</v>
      </c>
      <c r="C280" t="s">
        <v>974</v>
      </c>
      <c r="D280">
        <v>120206</v>
      </c>
    </row>
    <row r="281" spans="1:4">
      <c r="A281" t="s">
        <v>1109</v>
      </c>
      <c r="B281" t="s">
        <v>416</v>
      </c>
      <c r="C281" t="s">
        <v>974</v>
      </c>
      <c r="D281">
        <v>120201</v>
      </c>
    </row>
    <row r="282" spans="1:4">
      <c r="A282" t="s">
        <v>423</v>
      </c>
      <c r="B282" t="s">
        <v>418</v>
      </c>
      <c r="C282" t="s">
        <v>909</v>
      </c>
      <c r="D282">
        <v>130709</v>
      </c>
    </row>
    <row r="283" spans="1:4">
      <c r="A283" t="s">
        <v>1110</v>
      </c>
      <c r="B283" t="s">
        <v>425</v>
      </c>
      <c r="C283" t="s">
        <v>920</v>
      </c>
      <c r="D283">
        <v>91111</v>
      </c>
    </row>
    <row r="284" spans="1:4">
      <c r="A284" t="s">
        <v>623</v>
      </c>
      <c r="B284" t="s">
        <v>426</v>
      </c>
      <c r="C284" t="s">
        <v>938</v>
      </c>
      <c r="D284">
        <v>41201</v>
      </c>
    </row>
    <row r="285" spans="1:4">
      <c r="A285" t="s">
        <v>1111</v>
      </c>
      <c r="B285" t="s">
        <v>426</v>
      </c>
      <c r="C285" t="s">
        <v>524</v>
      </c>
      <c r="D285">
        <v>40802</v>
      </c>
    </row>
    <row r="286" spans="1:4">
      <c r="A286" t="s">
        <v>1112</v>
      </c>
      <c r="B286" t="s">
        <v>418</v>
      </c>
      <c r="C286" t="s">
        <v>909</v>
      </c>
      <c r="D286">
        <v>130710</v>
      </c>
    </row>
    <row r="287" spans="1:4">
      <c r="A287" t="s">
        <v>1113</v>
      </c>
      <c r="B287" t="s">
        <v>424</v>
      </c>
      <c r="C287" t="s">
        <v>908</v>
      </c>
      <c r="D287">
        <v>70711</v>
      </c>
    </row>
    <row r="288" spans="1:4">
      <c r="A288" t="s">
        <v>1114</v>
      </c>
      <c r="B288" t="s">
        <v>417</v>
      </c>
      <c r="C288" t="s">
        <v>954</v>
      </c>
      <c r="D288">
        <v>30404</v>
      </c>
    </row>
    <row r="289" spans="1:4">
      <c r="A289" t="s">
        <v>1115</v>
      </c>
      <c r="B289" t="s">
        <v>418</v>
      </c>
      <c r="C289" t="s">
        <v>909</v>
      </c>
      <c r="D289">
        <v>130711</v>
      </c>
    </row>
    <row r="290" spans="1:4">
      <c r="A290" t="s">
        <v>1116</v>
      </c>
      <c r="B290" t="s">
        <v>416</v>
      </c>
      <c r="C290" t="s">
        <v>986</v>
      </c>
      <c r="D290">
        <v>120403</v>
      </c>
    </row>
    <row r="291" spans="1:4">
      <c r="A291" t="s">
        <v>562</v>
      </c>
      <c r="B291" t="s">
        <v>420</v>
      </c>
      <c r="C291" t="s">
        <v>963</v>
      </c>
      <c r="D291">
        <v>50105</v>
      </c>
    </row>
    <row r="292" spans="1:4">
      <c r="A292" t="s">
        <v>1117</v>
      </c>
      <c r="B292" t="s">
        <v>426</v>
      </c>
      <c r="C292" t="s">
        <v>905</v>
      </c>
      <c r="D292">
        <v>40405</v>
      </c>
    </row>
    <row r="293" spans="1:4">
      <c r="A293" t="s">
        <v>604</v>
      </c>
      <c r="B293" t="s">
        <v>1004</v>
      </c>
      <c r="C293" t="s">
        <v>605</v>
      </c>
      <c r="D293">
        <v>110202</v>
      </c>
    </row>
    <row r="294" spans="1:4">
      <c r="A294" t="s">
        <v>476</v>
      </c>
      <c r="B294" t="s">
        <v>421</v>
      </c>
      <c r="C294" t="s">
        <v>910</v>
      </c>
      <c r="D294">
        <v>81003</v>
      </c>
    </row>
    <row r="295" spans="1:4">
      <c r="A295" t="s">
        <v>434</v>
      </c>
      <c r="B295" t="s">
        <v>418</v>
      </c>
      <c r="C295" t="s">
        <v>915</v>
      </c>
      <c r="D295">
        <v>130102</v>
      </c>
    </row>
    <row r="296" spans="1:4">
      <c r="A296" t="s">
        <v>446</v>
      </c>
      <c r="B296" t="s">
        <v>421</v>
      </c>
      <c r="C296" t="s">
        <v>421</v>
      </c>
      <c r="D296">
        <v>80812</v>
      </c>
    </row>
    <row r="297" spans="1:4">
      <c r="A297" t="s">
        <v>446</v>
      </c>
      <c r="B297" t="s">
        <v>422</v>
      </c>
      <c r="C297" t="s">
        <v>911</v>
      </c>
      <c r="D297">
        <v>20206</v>
      </c>
    </row>
    <row r="298" spans="1:4">
      <c r="A298" t="s">
        <v>1118</v>
      </c>
      <c r="B298" t="s">
        <v>426</v>
      </c>
      <c r="C298" t="s">
        <v>1119</v>
      </c>
      <c r="D298">
        <v>41102</v>
      </c>
    </row>
    <row r="299" spans="1:4">
      <c r="A299" t="s">
        <v>1120</v>
      </c>
      <c r="B299" t="s">
        <v>426</v>
      </c>
      <c r="C299" t="s">
        <v>935</v>
      </c>
      <c r="D299">
        <v>41305</v>
      </c>
    </row>
    <row r="300" spans="1:4">
      <c r="A300" t="s">
        <v>457</v>
      </c>
      <c r="B300" t="s">
        <v>416</v>
      </c>
      <c r="C300" t="s">
        <v>457</v>
      </c>
      <c r="D300">
        <v>120605</v>
      </c>
    </row>
    <row r="301" spans="1:4">
      <c r="A301" t="s">
        <v>1121</v>
      </c>
      <c r="B301" t="s">
        <v>416</v>
      </c>
      <c r="C301" t="s">
        <v>906</v>
      </c>
      <c r="D301">
        <v>120306</v>
      </c>
    </row>
    <row r="302" spans="1:4">
      <c r="A302" t="s">
        <v>508</v>
      </c>
      <c r="B302" t="s">
        <v>416</v>
      </c>
      <c r="C302" t="s">
        <v>508</v>
      </c>
      <c r="D302">
        <v>120701</v>
      </c>
    </row>
    <row r="303" spans="1:4">
      <c r="A303" t="s">
        <v>594</v>
      </c>
      <c r="B303" t="s">
        <v>423</v>
      </c>
      <c r="C303" t="s">
        <v>996</v>
      </c>
      <c r="D303">
        <v>60102</v>
      </c>
    </row>
    <row r="304" spans="1:4">
      <c r="A304" t="s">
        <v>594</v>
      </c>
      <c r="B304" t="s">
        <v>423</v>
      </c>
      <c r="C304" t="s">
        <v>1032</v>
      </c>
      <c r="D304">
        <v>60305</v>
      </c>
    </row>
    <row r="305" spans="1:4">
      <c r="A305" t="s">
        <v>1122</v>
      </c>
      <c r="B305" t="s">
        <v>425</v>
      </c>
      <c r="C305" t="s">
        <v>916</v>
      </c>
      <c r="D305">
        <v>90104</v>
      </c>
    </row>
    <row r="306" spans="1:4">
      <c r="A306" t="s">
        <v>1123</v>
      </c>
      <c r="B306" t="s">
        <v>425</v>
      </c>
      <c r="C306" t="s">
        <v>966</v>
      </c>
      <c r="D306">
        <v>91002</v>
      </c>
    </row>
    <row r="307" spans="1:4">
      <c r="A307" t="s">
        <v>1123</v>
      </c>
      <c r="B307" t="s">
        <v>424</v>
      </c>
      <c r="C307" t="s">
        <v>424</v>
      </c>
      <c r="D307">
        <v>70303</v>
      </c>
    </row>
    <row r="308" spans="1:4">
      <c r="A308" t="s">
        <v>540</v>
      </c>
      <c r="B308" t="s">
        <v>426</v>
      </c>
      <c r="C308" t="s">
        <v>501</v>
      </c>
      <c r="D308">
        <v>40501</v>
      </c>
    </row>
    <row r="309" spans="1:4">
      <c r="A309" t="s">
        <v>1124</v>
      </c>
      <c r="B309" t="s">
        <v>417</v>
      </c>
      <c r="C309" t="s">
        <v>894</v>
      </c>
      <c r="D309">
        <v>30204</v>
      </c>
    </row>
    <row r="310" spans="1:4">
      <c r="A310" t="s">
        <v>1125</v>
      </c>
      <c r="B310" t="s">
        <v>424</v>
      </c>
      <c r="C310" t="s">
        <v>1049</v>
      </c>
      <c r="D310">
        <v>70105</v>
      </c>
    </row>
    <row r="311" spans="1:4">
      <c r="A311" t="s">
        <v>1126</v>
      </c>
      <c r="B311" t="s">
        <v>421</v>
      </c>
      <c r="C311" t="s">
        <v>1127</v>
      </c>
      <c r="D311">
        <v>80202</v>
      </c>
    </row>
    <row r="312" spans="1:4">
      <c r="A312" t="s">
        <v>1128</v>
      </c>
      <c r="B312" t="s">
        <v>418</v>
      </c>
      <c r="C312" t="s">
        <v>636</v>
      </c>
      <c r="D312">
        <v>130905</v>
      </c>
    </row>
    <row r="313" spans="1:4">
      <c r="A313" t="s">
        <v>1129</v>
      </c>
      <c r="B313" t="s">
        <v>421</v>
      </c>
      <c r="C313" t="s">
        <v>1127</v>
      </c>
      <c r="D313">
        <v>80203</v>
      </c>
    </row>
    <row r="314" spans="1:4">
      <c r="A314" t="s">
        <v>1130</v>
      </c>
      <c r="B314" t="s">
        <v>424</v>
      </c>
      <c r="C314" t="s">
        <v>424</v>
      </c>
      <c r="D314">
        <v>70304</v>
      </c>
    </row>
    <row r="315" spans="1:4">
      <c r="A315" t="s">
        <v>1131</v>
      </c>
      <c r="B315" t="s">
        <v>426</v>
      </c>
      <c r="C315" t="s">
        <v>501</v>
      </c>
      <c r="D315">
        <v>40506</v>
      </c>
    </row>
    <row r="316" spans="1:4">
      <c r="A316" t="s">
        <v>480</v>
      </c>
      <c r="B316" t="s">
        <v>421</v>
      </c>
      <c r="C316" t="s">
        <v>421</v>
      </c>
      <c r="D316">
        <v>80804</v>
      </c>
    </row>
    <row r="317" spans="1:4">
      <c r="A317" t="s">
        <v>1132</v>
      </c>
      <c r="B317" t="s">
        <v>425</v>
      </c>
      <c r="C317" t="s">
        <v>979</v>
      </c>
      <c r="D317">
        <v>90603</v>
      </c>
    </row>
    <row r="318" spans="1:4">
      <c r="A318" t="s">
        <v>1133</v>
      </c>
      <c r="B318" t="s">
        <v>415</v>
      </c>
      <c r="C318" t="s">
        <v>929</v>
      </c>
      <c r="D318">
        <v>10209</v>
      </c>
    </row>
    <row r="319" spans="1:4">
      <c r="A319" t="s">
        <v>1134</v>
      </c>
      <c r="B319" t="s">
        <v>421</v>
      </c>
      <c r="C319" t="s">
        <v>1127</v>
      </c>
      <c r="D319">
        <v>80204</v>
      </c>
    </row>
    <row r="320" spans="1:4">
      <c r="A320" t="s">
        <v>1135</v>
      </c>
      <c r="B320" t="s">
        <v>418</v>
      </c>
      <c r="C320" t="s">
        <v>636</v>
      </c>
      <c r="D320">
        <v>130906</v>
      </c>
    </row>
    <row r="321" spans="1:4">
      <c r="A321" t="s">
        <v>1135</v>
      </c>
      <c r="B321" t="s">
        <v>425</v>
      </c>
      <c r="C321" t="s">
        <v>927</v>
      </c>
      <c r="D321">
        <v>90206</v>
      </c>
    </row>
    <row r="322" spans="1:4">
      <c r="A322" t="s">
        <v>1136</v>
      </c>
      <c r="B322" t="s">
        <v>424</v>
      </c>
      <c r="C322" t="s">
        <v>528</v>
      </c>
      <c r="D322">
        <v>70209</v>
      </c>
    </row>
    <row r="323" spans="1:4">
      <c r="A323" t="s">
        <v>615</v>
      </c>
      <c r="B323" t="s">
        <v>424</v>
      </c>
      <c r="C323" t="s">
        <v>921</v>
      </c>
      <c r="D323">
        <v>70408</v>
      </c>
    </row>
    <row r="324" spans="1:4">
      <c r="A324" t="s">
        <v>590</v>
      </c>
      <c r="B324" t="s">
        <v>425</v>
      </c>
      <c r="C324" t="s">
        <v>615</v>
      </c>
      <c r="D324">
        <v>90401</v>
      </c>
    </row>
    <row r="325" spans="1:4">
      <c r="A325" t="s">
        <v>1137</v>
      </c>
      <c r="B325" t="s">
        <v>424</v>
      </c>
      <c r="C325" t="s">
        <v>528</v>
      </c>
      <c r="D325">
        <v>70210</v>
      </c>
    </row>
    <row r="326" spans="1:4">
      <c r="A326" t="s">
        <v>831</v>
      </c>
      <c r="B326" t="s">
        <v>425</v>
      </c>
      <c r="C326" t="s">
        <v>916</v>
      </c>
      <c r="D326">
        <v>90103</v>
      </c>
    </row>
    <row r="327" spans="1:4">
      <c r="A327" t="s">
        <v>586</v>
      </c>
      <c r="B327" t="s">
        <v>424</v>
      </c>
      <c r="C327" t="s">
        <v>528</v>
      </c>
      <c r="D327">
        <v>70211</v>
      </c>
    </row>
    <row r="328" spans="1:4">
      <c r="A328" t="s">
        <v>1138</v>
      </c>
      <c r="B328" t="s">
        <v>420</v>
      </c>
      <c r="C328" t="s">
        <v>963</v>
      </c>
      <c r="D328">
        <v>50101</v>
      </c>
    </row>
    <row r="329" spans="1:4">
      <c r="A329" t="s">
        <v>1139</v>
      </c>
      <c r="B329" t="s">
        <v>424</v>
      </c>
      <c r="C329" t="s">
        <v>1049</v>
      </c>
      <c r="D329">
        <v>70106</v>
      </c>
    </row>
    <row r="330" spans="1:4">
      <c r="A330" t="s">
        <v>1140</v>
      </c>
      <c r="B330" t="s">
        <v>422</v>
      </c>
      <c r="C330" t="s">
        <v>1044</v>
      </c>
      <c r="D330">
        <v>20505</v>
      </c>
    </row>
    <row r="331" spans="1:4">
      <c r="A331" t="s">
        <v>581</v>
      </c>
      <c r="B331" t="s">
        <v>425</v>
      </c>
      <c r="C331" t="s">
        <v>966</v>
      </c>
      <c r="D331">
        <v>91003</v>
      </c>
    </row>
    <row r="332" spans="1:4">
      <c r="A332" t="s">
        <v>1141</v>
      </c>
      <c r="B332" t="s">
        <v>422</v>
      </c>
      <c r="C332" t="s">
        <v>1052</v>
      </c>
      <c r="D332">
        <v>20301</v>
      </c>
    </row>
    <row r="333" spans="1:4">
      <c r="A333" t="s">
        <v>1142</v>
      </c>
      <c r="B333" t="s">
        <v>423</v>
      </c>
      <c r="C333" t="s">
        <v>1032</v>
      </c>
      <c r="D333">
        <v>60306</v>
      </c>
    </row>
    <row r="334" spans="1:4">
      <c r="A334" t="s">
        <v>1143</v>
      </c>
      <c r="B334" t="s">
        <v>425</v>
      </c>
      <c r="C334" t="s">
        <v>927</v>
      </c>
      <c r="D334">
        <v>90207</v>
      </c>
    </row>
    <row r="335" spans="1:4">
      <c r="A335" t="s">
        <v>1144</v>
      </c>
      <c r="B335" t="s">
        <v>425</v>
      </c>
      <c r="C335" t="s">
        <v>966</v>
      </c>
      <c r="D335">
        <v>91004</v>
      </c>
    </row>
    <row r="336" spans="1:4">
      <c r="A336" t="s">
        <v>1145</v>
      </c>
      <c r="B336" t="s">
        <v>418</v>
      </c>
      <c r="C336" t="s">
        <v>909</v>
      </c>
      <c r="D336">
        <v>130712</v>
      </c>
    </row>
    <row r="337" spans="1:4">
      <c r="A337" t="s">
        <v>612</v>
      </c>
      <c r="B337" t="s">
        <v>425</v>
      </c>
      <c r="C337" t="s">
        <v>920</v>
      </c>
      <c r="D337">
        <v>91107</v>
      </c>
    </row>
    <row r="338" spans="1:4">
      <c r="A338" t="s">
        <v>1146</v>
      </c>
      <c r="B338" t="s">
        <v>425</v>
      </c>
      <c r="C338" t="s">
        <v>927</v>
      </c>
      <c r="D338">
        <v>90208</v>
      </c>
    </row>
    <row r="339" spans="1:4">
      <c r="A339" t="s">
        <v>1147</v>
      </c>
      <c r="B339" t="s">
        <v>424</v>
      </c>
      <c r="C339" t="s">
        <v>528</v>
      </c>
      <c r="D339">
        <v>70212</v>
      </c>
    </row>
    <row r="340" spans="1:4">
      <c r="A340" t="s">
        <v>613</v>
      </c>
      <c r="B340" t="s">
        <v>425</v>
      </c>
      <c r="C340" t="s">
        <v>920</v>
      </c>
      <c r="D340">
        <v>91112</v>
      </c>
    </row>
    <row r="341" spans="1:4">
      <c r="A341" t="s">
        <v>1148</v>
      </c>
      <c r="B341" t="s">
        <v>418</v>
      </c>
      <c r="C341" t="s">
        <v>955</v>
      </c>
      <c r="D341">
        <v>130308</v>
      </c>
    </row>
    <row r="342" spans="1:4">
      <c r="A342" t="s">
        <v>1149</v>
      </c>
      <c r="B342" t="s">
        <v>424</v>
      </c>
      <c r="C342" t="s">
        <v>908</v>
      </c>
      <c r="D342">
        <v>70709</v>
      </c>
    </row>
    <row r="343" spans="1:4">
      <c r="A343" t="s">
        <v>644</v>
      </c>
      <c r="B343" t="s">
        <v>424</v>
      </c>
      <c r="C343" t="s">
        <v>424</v>
      </c>
      <c r="D343">
        <v>70301</v>
      </c>
    </row>
    <row r="344" spans="1:4">
      <c r="A344" t="s">
        <v>1150</v>
      </c>
      <c r="B344" t="s">
        <v>425</v>
      </c>
      <c r="C344" t="s">
        <v>927</v>
      </c>
      <c r="D344">
        <v>90209</v>
      </c>
    </row>
    <row r="345" spans="1:4">
      <c r="A345" t="s">
        <v>1151</v>
      </c>
      <c r="B345" t="s">
        <v>424</v>
      </c>
      <c r="C345" t="s">
        <v>1034</v>
      </c>
      <c r="D345">
        <v>70603</v>
      </c>
    </row>
    <row r="346" spans="1:4">
      <c r="A346" t="s">
        <v>1152</v>
      </c>
      <c r="B346" t="s">
        <v>426</v>
      </c>
      <c r="C346" t="s">
        <v>1119</v>
      </c>
      <c r="D346">
        <v>41103</v>
      </c>
    </row>
    <row r="347" spans="1:4">
      <c r="A347" t="s">
        <v>462</v>
      </c>
      <c r="B347" t="s">
        <v>1004</v>
      </c>
      <c r="C347" t="s">
        <v>1005</v>
      </c>
      <c r="D347">
        <v>110102</v>
      </c>
    </row>
    <row r="348" spans="1:4">
      <c r="A348" t="s">
        <v>1153</v>
      </c>
      <c r="B348" t="s">
        <v>426</v>
      </c>
      <c r="C348" t="s">
        <v>935</v>
      </c>
      <c r="D348">
        <v>41306</v>
      </c>
    </row>
    <row r="349" spans="1:4">
      <c r="A349" t="s">
        <v>1154</v>
      </c>
      <c r="B349" t="s">
        <v>416</v>
      </c>
      <c r="C349" t="s">
        <v>986</v>
      </c>
      <c r="D349">
        <v>120404</v>
      </c>
    </row>
    <row r="350" spans="1:4">
      <c r="A350" t="s">
        <v>1155</v>
      </c>
      <c r="B350" t="s">
        <v>423</v>
      </c>
      <c r="C350" t="s">
        <v>1027</v>
      </c>
      <c r="D350">
        <v>60602</v>
      </c>
    </row>
    <row r="351" spans="1:4">
      <c r="A351" t="s">
        <v>1156</v>
      </c>
      <c r="B351" t="s">
        <v>424</v>
      </c>
      <c r="C351" t="s">
        <v>424</v>
      </c>
      <c r="D351">
        <v>70305</v>
      </c>
    </row>
    <row r="352" spans="1:4">
      <c r="A352" t="s">
        <v>1156</v>
      </c>
      <c r="B352" t="s">
        <v>425</v>
      </c>
      <c r="C352" t="s">
        <v>969</v>
      </c>
      <c r="D352">
        <v>90308</v>
      </c>
    </row>
    <row r="353" spans="1:4">
      <c r="A353" t="s">
        <v>438</v>
      </c>
      <c r="B353" t="s">
        <v>421</v>
      </c>
      <c r="C353" t="s">
        <v>421</v>
      </c>
      <c r="D353">
        <v>80816</v>
      </c>
    </row>
    <row r="354" spans="1:4">
      <c r="A354" t="s">
        <v>1157</v>
      </c>
      <c r="B354" t="s">
        <v>415</v>
      </c>
      <c r="C354" t="s">
        <v>929</v>
      </c>
      <c r="D354">
        <v>10210</v>
      </c>
    </row>
    <row r="355" spans="1:4">
      <c r="A355" t="s">
        <v>1158</v>
      </c>
      <c r="B355" t="s">
        <v>424</v>
      </c>
      <c r="C355" t="s">
        <v>424</v>
      </c>
      <c r="D355">
        <v>70306</v>
      </c>
    </row>
    <row r="356" spans="1:4">
      <c r="A356" t="s">
        <v>1159</v>
      </c>
      <c r="B356" t="s">
        <v>425</v>
      </c>
      <c r="C356" t="s">
        <v>927</v>
      </c>
      <c r="D356">
        <v>90210</v>
      </c>
    </row>
    <row r="357" spans="1:4">
      <c r="A357" t="s">
        <v>1160</v>
      </c>
      <c r="B357" t="s">
        <v>422</v>
      </c>
      <c r="C357" t="s">
        <v>971</v>
      </c>
      <c r="D357">
        <v>20405</v>
      </c>
    </row>
    <row r="358" spans="1:4">
      <c r="A358" t="s">
        <v>1160</v>
      </c>
      <c r="B358" t="s">
        <v>425</v>
      </c>
      <c r="C358" t="s">
        <v>976</v>
      </c>
      <c r="D358">
        <v>90702</v>
      </c>
    </row>
    <row r="359" spans="1:4">
      <c r="A359" t="s">
        <v>689</v>
      </c>
      <c r="B359" t="s">
        <v>418</v>
      </c>
      <c r="C359" t="s">
        <v>934</v>
      </c>
      <c r="D359">
        <v>130407</v>
      </c>
    </row>
    <row r="360" spans="1:4">
      <c r="A360" t="s">
        <v>689</v>
      </c>
      <c r="B360" t="s">
        <v>426</v>
      </c>
      <c r="C360" t="s">
        <v>1119</v>
      </c>
      <c r="D360">
        <v>41101</v>
      </c>
    </row>
    <row r="361" spans="1:4">
      <c r="A361" t="s">
        <v>1161</v>
      </c>
      <c r="B361" t="s">
        <v>423</v>
      </c>
      <c r="C361" t="s">
        <v>1032</v>
      </c>
      <c r="D361">
        <v>60309</v>
      </c>
    </row>
    <row r="362" spans="1:4">
      <c r="A362" t="s">
        <v>534</v>
      </c>
      <c r="B362" t="s">
        <v>426</v>
      </c>
      <c r="C362" t="s">
        <v>564</v>
      </c>
      <c r="D362">
        <v>40606</v>
      </c>
    </row>
    <row r="363" spans="1:4">
      <c r="A363" t="s">
        <v>534</v>
      </c>
      <c r="B363" t="s">
        <v>422</v>
      </c>
      <c r="C363" t="s">
        <v>1052</v>
      </c>
      <c r="D363">
        <v>20306</v>
      </c>
    </row>
    <row r="364" spans="1:4">
      <c r="A364" t="s">
        <v>460</v>
      </c>
      <c r="B364" t="s">
        <v>421</v>
      </c>
      <c r="C364" t="s">
        <v>421</v>
      </c>
      <c r="D364">
        <v>80820</v>
      </c>
    </row>
    <row r="365" spans="1:4">
      <c r="A365" t="s">
        <v>484</v>
      </c>
      <c r="B365" t="s">
        <v>421</v>
      </c>
      <c r="C365" t="s">
        <v>634</v>
      </c>
      <c r="D365">
        <v>80505</v>
      </c>
    </row>
    <row r="366" spans="1:4">
      <c r="A366" t="s">
        <v>1162</v>
      </c>
      <c r="B366" t="s">
        <v>423</v>
      </c>
      <c r="C366" t="s">
        <v>992</v>
      </c>
      <c r="D366">
        <v>60201</v>
      </c>
    </row>
    <row r="367" spans="1:4">
      <c r="A367" t="s">
        <v>1163</v>
      </c>
      <c r="B367" t="s">
        <v>418</v>
      </c>
      <c r="C367" t="s">
        <v>955</v>
      </c>
      <c r="D367">
        <v>130309</v>
      </c>
    </row>
    <row r="368" spans="1:4">
      <c r="A368" t="s">
        <v>567</v>
      </c>
      <c r="B368" t="s">
        <v>424</v>
      </c>
      <c r="C368" t="s">
        <v>921</v>
      </c>
      <c r="D368">
        <v>70409</v>
      </c>
    </row>
    <row r="369" spans="1:4">
      <c r="A369" t="s">
        <v>1164</v>
      </c>
      <c r="B369" t="s">
        <v>425</v>
      </c>
      <c r="C369" t="s">
        <v>567</v>
      </c>
      <c r="D369">
        <v>90501</v>
      </c>
    </row>
    <row r="370" spans="1:4">
      <c r="A370" t="s">
        <v>1165</v>
      </c>
      <c r="B370" t="s">
        <v>424</v>
      </c>
      <c r="C370" t="s">
        <v>528</v>
      </c>
      <c r="D370">
        <v>70213</v>
      </c>
    </row>
    <row r="371" spans="1:4">
      <c r="A371" t="s">
        <v>528</v>
      </c>
      <c r="B371" t="s">
        <v>415</v>
      </c>
      <c r="C371" t="s">
        <v>929</v>
      </c>
      <c r="D371">
        <v>10207</v>
      </c>
    </row>
    <row r="372" spans="1:4">
      <c r="A372" t="s">
        <v>1166</v>
      </c>
      <c r="B372" t="s">
        <v>424</v>
      </c>
      <c r="C372" t="s">
        <v>528</v>
      </c>
      <c r="D372">
        <v>70201</v>
      </c>
    </row>
    <row r="373" spans="1:4">
      <c r="A373" t="s">
        <v>1167</v>
      </c>
      <c r="B373" t="s">
        <v>424</v>
      </c>
      <c r="C373" t="s">
        <v>528</v>
      </c>
      <c r="D373">
        <v>70214</v>
      </c>
    </row>
    <row r="374" spans="1:4">
      <c r="A374" t="s">
        <v>1168</v>
      </c>
      <c r="B374" t="s">
        <v>424</v>
      </c>
      <c r="C374" t="s">
        <v>1049</v>
      </c>
      <c r="D374">
        <v>70107</v>
      </c>
    </row>
    <row r="375" spans="1:4">
      <c r="A375" t="s">
        <v>1169</v>
      </c>
      <c r="B375" t="s">
        <v>418</v>
      </c>
      <c r="C375" t="s">
        <v>636</v>
      </c>
      <c r="D375">
        <v>130907</v>
      </c>
    </row>
    <row r="376" spans="1:4">
      <c r="A376" t="s">
        <v>1170</v>
      </c>
      <c r="B376" t="s">
        <v>425</v>
      </c>
      <c r="C376" t="s">
        <v>979</v>
      </c>
      <c r="D376">
        <v>90604</v>
      </c>
    </row>
    <row r="377" spans="1:4">
      <c r="A377" t="s">
        <v>1170</v>
      </c>
      <c r="B377" t="s">
        <v>423</v>
      </c>
      <c r="C377" t="s">
        <v>992</v>
      </c>
      <c r="D377">
        <v>60205</v>
      </c>
    </row>
    <row r="378" spans="1:4">
      <c r="A378" t="s">
        <v>578</v>
      </c>
      <c r="B378" t="s">
        <v>418</v>
      </c>
      <c r="C378" t="s">
        <v>955</v>
      </c>
      <c r="D378">
        <v>130310</v>
      </c>
    </row>
    <row r="379" spans="1:4">
      <c r="A379" t="s">
        <v>1171</v>
      </c>
      <c r="B379" t="s">
        <v>417</v>
      </c>
      <c r="C379" t="s">
        <v>417</v>
      </c>
      <c r="D379">
        <v>30108</v>
      </c>
    </row>
    <row r="380" spans="1:4">
      <c r="A380" t="s">
        <v>658</v>
      </c>
      <c r="B380" t="s">
        <v>426</v>
      </c>
      <c r="C380" t="s">
        <v>473</v>
      </c>
      <c r="D380">
        <v>40202</v>
      </c>
    </row>
    <row r="381" spans="1:4">
      <c r="A381" t="s">
        <v>1172</v>
      </c>
      <c r="B381" t="s">
        <v>424</v>
      </c>
      <c r="C381" t="s">
        <v>1049</v>
      </c>
      <c r="D381">
        <v>70108</v>
      </c>
    </row>
    <row r="382" spans="1:4">
      <c r="A382" t="s">
        <v>1173</v>
      </c>
      <c r="B382" t="s">
        <v>423</v>
      </c>
      <c r="C382" t="s">
        <v>996</v>
      </c>
      <c r="D382">
        <v>60104</v>
      </c>
    </row>
    <row r="383" spans="1:4">
      <c r="A383" t="s">
        <v>1174</v>
      </c>
      <c r="B383" t="s">
        <v>425</v>
      </c>
      <c r="C383" t="s">
        <v>913</v>
      </c>
      <c r="D383">
        <v>91201</v>
      </c>
    </row>
    <row r="384" spans="1:4">
      <c r="A384" t="s">
        <v>1175</v>
      </c>
      <c r="B384" t="s">
        <v>423</v>
      </c>
      <c r="C384" t="s">
        <v>952</v>
      </c>
      <c r="D384">
        <v>60504</v>
      </c>
    </row>
    <row r="385" spans="1:4">
      <c r="A385" t="s">
        <v>1176</v>
      </c>
      <c r="B385" t="s">
        <v>424</v>
      </c>
      <c r="C385" t="s">
        <v>921</v>
      </c>
      <c r="D385">
        <v>70410</v>
      </c>
    </row>
    <row r="386" spans="1:4">
      <c r="A386" t="s">
        <v>1177</v>
      </c>
      <c r="B386" t="s">
        <v>422</v>
      </c>
      <c r="C386" t="s">
        <v>1052</v>
      </c>
      <c r="D386">
        <v>20304</v>
      </c>
    </row>
    <row r="387" spans="1:4">
      <c r="A387" t="s">
        <v>1177</v>
      </c>
      <c r="B387" t="s">
        <v>423</v>
      </c>
      <c r="C387" t="s">
        <v>988</v>
      </c>
      <c r="D387">
        <v>60404</v>
      </c>
    </row>
    <row r="388" spans="1:4">
      <c r="A388" t="s">
        <v>1177</v>
      </c>
      <c r="B388" t="s">
        <v>425</v>
      </c>
      <c r="C388" t="s">
        <v>615</v>
      </c>
      <c r="D388">
        <v>90404</v>
      </c>
    </row>
    <row r="389" spans="1:4">
      <c r="A389" t="s">
        <v>1178</v>
      </c>
      <c r="B389" t="s">
        <v>424</v>
      </c>
      <c r="C389" t="s">
        <v>424</v>
      </c>
      <c r="D389">
        <v>70309</v>
      </c>
    </row>
    <row r="390" spans="1:4">
      <c r="A390" t="s">
        <v>639</v>
      </c>
      <c r="B390" t="s">
        <v>422</v>
      </c>
      <c r="C390" t="s">
        <v>1052</v>
      </c>
      <c r="D390">
        <v>20307</v>
      </c>
    </row>
    <row r="391" spans="1:4">
      <c r="A391" t="s">
        <v>1179</v>
      </c>
      <c r="B391" t="s">
        <v>425</v>
      </c>
      <c r="C391" t="s">
        <v>567</v>
      </c>
      <c r="D391">
        <v>90507</v>
      </c>
    </row>
    <row r="392" spans="1:4">
      <c r="A392" t="s">
        <v>1180</v>
      </c>
      <c r="B392" t="s">
        <v>416</v>
      </c>
      <c r="C392" t="s">
        <v>904</v>
      </c>
      <c r="D392">
        <v>120903</v>
      </c>
    </row>
    <row r="393" spans="1:4">
      <c r="A393" t="s">
        <v>541</v>
      </c>
      <c r="B393" t="s">
        <v>425</v>
      </c>
      <c r="C393" t="s">
        <v>966</v>
      </c>
      <c r="D393">
        <v>91008</v>
      </c>
    </row>
    <row r="394" spans="1:4">
      <c r="A394" t="s">
        <v>541</v>
      </c>
      <c r="B394" t="s">
        <v>426</v>
      </c>
      <c r="C394" t="s">
        <v>1021</v>
      </c>
      <c r="D394">
        <v>40708</v>
      </c>
    </row>
    <row r="395" spans="1:4">
      <c r="A395" t="s">
        <v>1181</v>
      </c>
      <c r="B395" t="s">
        <v>426</v>
      </c>
      <c r="C395" t="s">
        <v>1021</v>
      </c>
      <c r="D395">
        <v>40703</v>
      </c>
    </row>
    <row r="396" spans="1:4">
      <c r="A396" t="s">
        <v>1182</v>
      </c>
      <c r="B396" t="s">
        <v>426</v>
      </c>
      <c r="C396" t="s">
        <v>524</v>
      </c>
      <c r="D396">
        <v>40803</v>
      </c>
    </row>
    <row r="397" spans="1:4">
      <c r="A397" t="s">
        <v>1182</v>
      </c>
      <c r="B397" t="s">
        <v>424</v>
      </c>
      <c r="C397" t="s">
        <v>424</v>
      </c>
      <c r="D397">
        <v>70307</v>
      </c>
    </row>
    <row r="398" spans="1:4">
      <c r="A398" t="s">
        <v>1183</v>
      </c>
      <c r="B398" t="s">
        <v>424</v>
      </c>
      <c r="C398" t="s">
        <v>1184</v>
      </c>
      <c r="D398">
        <v>70502</v>
      </c>
    </row>
    <row r="399" spans="1:4">
      <c r="A399" t="s">
        <v>1185</v>
      </c>
      <c r="B399" t="s">
        <v>423</v>
      </c>
      <c r="C399" t="s">
        <v>1000</v>
      </c>
      <c r="D399">
        <v>60705</v>
      </c>
    </row>
    <row r="400" spans="1:4">
      <c r="A400" t="s">
        <v>1186</v>
      </c>
      <c r="B400" t="s">
        <v>425</v>
      </c>
      <c r="C400" t="s">
        <v>976</v>
      </c>
      <c r="D400">
        <v>90703</v>
      </c>
    </row>
    <row r="401" spans="1:4">
      <c r="A401" t="s">
        <v>1186</v>
      </c>
      <c r="B401" t="s">
        <v>423</v>
      </c>
      <c r="C401" t="s">
        <v>952</v>
      </c>
      <c r="D401">
        <v>60503</v>
      </c>
    </row>
    <row r="402" spans="1:4">
      <c r="A402" t="s">
        <v>1187</v>
      </c>
      <c r="B402" t="s">
        <v>423</v>
      </c>
      <c r="C402" t="s">
        <v>1032</v>
      </c>
      <c r="D402">
        <v>60307</v>
      </c>
    </row>
    <row r="403" spans="1:4">
      <c r="A403" t="s">
        <v>1188</v>
      </c>
      <c r="B403" t="s">
        <v>423</v>
      </c>
      <c r="C403" t="s">
        <v>1032</v>
      </c>
      <c r="D403">
        <v>60308</v>
      </c>
    </row>
    <row r="404" spans="1:4">
      <c r="A404" t="s">
        <v>1189</v>
      </c>
      <c r="B404" t="s">
        <v>418</v>
      </c>
      <c r="C404" t="s">
        <v>909</v>
      </c>
      <c r="D404">
        <v>130713</v>
      </c>
    </row>
    <row r="405" spans="1:4">
      <c r="A405" t="s">
        <v>1190</v>
      </c>
      <c r="B405" t="s">
        <v>425</v>
      </c>
      <c r="C405" t="s">
        <v>471</v>
      </c>
      <c r="D405">
        <v>90803</v>
      </c>
    </row>
    <row r="406" spans="1:4">
      <c r="A406" t="s">
        <v>630</v>
      </c>
      <c r="B406" t="s">
        <v>418</v>
      </c>
      <c r="C406" t="s">
        <v>636</v>
      </c>
      <c r="D406">
        <v>130908</v>
      </c>
    </row>
    <row r="407" spans="1:4">
      <c r="A407" t="s">
        <v>1191</v>
      </c>
      <c r="B407" t="s">
        <v>423</v>
      </c>
      <c r="C407" t="s">
        <v>988</v>
      </c>
      <c r="D407">
        <v>60403</v>
      </c>
    </row>
    <row r="408" spans="1:4">
      <c r="A408" t="s">
        <v>1192</v>
      </c>
      <c r="B408" t="s">
        <v>425</v>
      </c>
      <c r="C408" t="s">
        <v>615</v>
      </c>
      <c r="D408">
        <v>90406</v>
      </c>
    </row>
    <row r="409" spans="1:4">
      <c r="A409" t="s">
        <v>565</v>
      </c>
      <c r="B409" t="s">
        <v>426</v>
      </c>
      <c r="C409" t="s">
        <v>905</v>
      </c>
      <c r="D409">
        <v>40406</v>
      </c>
    </row>
    <row r="410" spans="1:4">
      <c r="A410" t="s">
        <v>1193</v>
      </c>
      <c r="B410" t="s">
        <v>424</v>
      </c>
      <c r="C410" t="s">
        <v>424</v>
      </c>
      <c r="D410">
        <v>70308</v>
      </c>
    </row>
    <row r="411" spans="1:4">
      <c r="A411" t="s">
        <v>1194</v>
      </c>
      <c r="B411" t="s">
        <v>423</v>
      </c>
      <c r="C411" t="s">
        <v>1032</v>
      </c>
      <c r="D411">
        <v>60301</v>
      </c>
    </row>
    <row r="412" spans="1:4">
      <c r="A412" t="s">
        <v>663</v>
      </c>
      <c r="B412" t="s">
        <v>425</v>
      </c>
      <c r="C412" t="s">
        <v>969</v>
      </c>
      <c r="D412">
        <v>90304</v>
      </c>
    </row>
    <row r="413" spans="1:4">
      <c r="A413" t="s">
        <v>1195</v>
      </c>
      <c r="B413" t="s">
        <v>424</v>
      </c>
      <c r="C413" t="s">
        <v>921</v>
      </c>
      <c r="D413">
        <v>70401</v>
      </c>
    </row>
    <row r="414" spans="1:4">
      <c r="A414" t="s">
        <v>1196</v>
      </c>
      <c r="B414" t="s">
        <v>416</v>
      </c>
      <c r="C414" t="s">
        <v>949</v>
      </c>
      <c r="D414">
        <v>120804</v>
      </c>
    </row>
    <row r="415" spans="1:4">
      <c r="A415" t="s">
        <v>1197</v>
      </c>
      <c r="B415" t="s">
        <v>425</v>
      </c>
      <c r="C415" t="s">
        <v>567</v>
      </c>
      <c r="D415">
        <v>90513</v>
      </c>
    </row>
    <row r="416" spans="1:4">
      <c r="A416" t="s">
        <v>1198</v>
      </c>
      <c r="B416" t="s">
        <v>1004</v>
      </c>
      <c r="C416" t="s">
        <v>1005</v>
      </c>
      <c r="D416">
        <v>110103</v>
      </c>
    </row>
    <row r="417" spans="1:4">
      <c r="A417" t="s">
        <v>1199</v>
      </c>
      <c r="B417" t="s">
        <v>416</v>
      </c>
      <c r="C417" t="s">
        <v>906</v>
      </c>
      <c r="D417">
        <v>120307</v>
      </c>
    </row>
    <row r="418" spans="1:4">
      <c r="A418" t="s">
        <v>549</v>
      </c>
      <c r="B418" t="s">
        <v>417</v>
      </c>
      <c r="C418" t="s">
        <v>954</v>
      </c>
      <c r="D418">
        <v>30405</v>
      </c>
    </row>
    <row r="419" spans="1:4">
      <c r="A419" t="s">
        <v>1200</v>
      </c>
      <c r="B419" t="s">
        <v>424</v>
      </c>
      <c r="C419" t="s">
        <v>1184</v>
      </c>
      <c r="D419">
        <v>70503</v>
      </c>
    </row>
    <row r="420" spans="1:4">
      <c r="A420" t="s">
        <v>506</v>
      </c>
      <c r="B420" t="s">
        <v>421</v>
      </c>
      <c r="C420" t="s">
        <v>910</v>
      </c>
      <c r="D420">
        <v>81004</v>
      </c>
    </row>
    <row r="421" spans="1:4">
      <c r="A421" t="s">
        <v>1201</v>
      </c>
      <c r="B421" t="s">
        <v>423</v>
      </c>
      <c r="C421" t="s">
        <v>988</v>
      </c>
      <c r="D421">
        <v>60407</v>
      </c>
    </row>
    <row r="422" spans="1:4">
      <c r="A422" t="s">
        <v>1202</v>
      </c>
      <c r="B422" t="s">
        <v>418</v>
      </c>
      <c r="C422" t="s">
        <v>909</v>
      </c>
      <c r="D422">
        <v>130714</v>
      </c>
    </row>
    <row r="423" spans="1:4">
      <c r="A423" t="s">
        <v>467</v>
      </c>
      <c r="B423" t="s">
        <v>420</v>
      </c>
      <c r="C423" t="s">
        <v>488</v>
      </c>
      <c r="D423">
        <v>50208</v>
      </c>
    </row>
    <row r="424" spans="1:4">
      <c r="A424" t="s">
        <v>1203</v>
      </c>
      <c r="B424" t="s">
        <v>417</v>
      </c>
      <c r="C424" t="s">
        <v>1008</v>
      </c>
      <c r="D424">
        <v>30301</v>
      </c>
    </row>
    <row r="425" spans="1:4">
      <c r="A425" t="s">
        <v>1204</v>
      </c>
      <c r="B425" t="s">
        <v>415</v>
      </c>
      <c r="C425" t="s">
        <v>923</v>
      </c>
      <c r="D425">
        <v>10302</v>
      </c>
    </row>
    <row r="426" spans="1:4">
      <c r="A426" t="s">
        <v>1204</v>
      </c>
      <c r="B426" t="s">
        <v>417</v>
      </c>
      <c r="C426" t="s">
        <v>1015</v>
      </c>
      <c r="D426">
        <v>30503</v>
      </c>
    </row>
    <row r="427" spans="1:4">
      <c r="A427" t="s">
        <v>1205</v>
      </c>
      <c r="B427" t="s">
        <v>424</v>
      </c>
      <c r="C427" t="s">
        <v>921</v>
      </c>
      <c r="D427">
        <v>70411</v>
      </c>
    </row>
    <row r="428" spans="1:4">
      <c r="A428" t="s">
        <v>595</v>
      </c>
      <c r="B428" t="s">
        <v>423</v>
      </c>
      <c r="C428" t="s">
        <v>996</v>
      </c>
      <c r="D428">
        <v>60103</v>
      </c>
    </row>
    <row r="429" spans="1:4">
      <c r="A429" t="s">
        <v>1206</v>
      </c>
      <c r="B429" t="s">
        <v>425</v>
      </c>
      <c r="C429" t="s">
        <v>927</v>
      </c>
      <c r="D429">
        <v>90211</v>
      </c>
    </row>
    <row r="430" spans="1:4">
      <c r="A430" t="s">
        <v>1207</v>
      </c>
      <c r="B430" t="s">
        <v>426</v>
      </c>
      <c r="C430" t="s">
        <v>943</v>
      </c>
      <c r="D430">
        <v>41004</v>
      </c>
    </row>
    <row r="431" spans="1:4">
      <c r="A431" t="s">
        <v>640</v>
      </c>
      <c r="B431" t="s">
        <v>425</v>
      </c>
      <c r="C431" t="s">
        <v>979</v>
      </c>
      <c r="D431">
        <v>90601</v>
      </c>
    </row>
    <row r="432" spans="1:4">
      <c r="A432" t="s">
        <v>1208</v>
      </c>
      <c r="B432" t="s">
        <v>416</v>
      </c>
      <c r="C432" t="s">
        <v>906</v>
      </c>
      <c r="D432">
        <v>120316</v>
      </c>
    </row>
    <row r="433" spans="1:4">
      <c r="A433" t="s">
        <v>582</v>
      </c>
      <c r="B433" t="s">
        <v>416</v>
      </c>
      <c r="C433" t="s">
        <v>457</v>
      </c>
      <c r="D433">
        <v>120606</v>
      </c>
    </row>
    <row r="434" spans="1:4">
      <c r="A434" t="s">
        <v>1209</v>
      </c>
      <c r="B434" t="s">
        <v>416</v>
      </c>
      <c r="C434" t="s">
        <v>939</v>
      </c>
      <c r="D434">
        <v>120107</v>
      </c>
    </row>
    <row r="435" spans="1:4">
      <c r="A435" t="s">
        <v>1210</v>
      </c>
      <c r="B435" t="s">
        <v>415</v>
      </c>
      <c r="C435" t="s">
        <v>902</v>
      </c>
      <c r="D435">
        <v>10404</v>
      </c>
    </row>
    <row r="436" spans="1:4">
      <c r="A436" t="s">
        <v>491</v>
      </c>
      <c r="B436" t="s">
        <v>419</v>
      </c>
      <c r="C436" t="s">
        <v>419</v>
      </c>
      <c r="D436">
        <v>100101</v>
      </c>
    </row>
    <row r="437" spans="1:4">
      <c r="A437" t="s">
        <v>603</v>
      </c>
      <c r="B437" t="s">
        <v>422</v>
      </c>
      <c r="C437" t="s">
        <v>971</v>
      </c>
      <c r="D437">
        <v>20401</v>
      </c>
    </row>
    <row r="438" spans="1:4">
      <c r="A438" t="s">
        <v>1211</v>
      </c>
      <c r="B438" t="s">
        <v>416</v>
      </c>
      <c r="C438" t="s">
        <v>939</v>
      </c>
      <c r="D438">
        <v>120108</v>
      </c>
    </row>
    <row r="439" spans="1:4">
      <c r="A439" t="s">
        <v>1212</v>
      </c>
      <c r="B439" t="s">
        <v>416</v>
      </c>
      <c r="C439" t="s">
        <v>906</v>
      </c>
      <c r="D439">
        <v>120308</v>
      </c>
    </row>
    <row r="440" spans="1:4">
      <c r="A440" t="s">
        <v>1213</v>
      </c>
      <c r="B440" t="s">
        <v>417</v>
      </c>
      <c r="C440" t="s">
        <v>1015</v>
      </c>
      <c r="D440">
        <v>30504</v>
      </c>
    </row>
    <row r="441" spans="1:4">
      <c r="A441" t="s">
        <v>1214</v>
      </c>
      <c r="B441" t="s">
        <v>424</v>
      </c>
      <c r="C441" t="s">
        <v>528</v>
      </c>
      <c r="D441">
        <v>70215</v>
      </c>
    </row>
    <row r="442" spans="1:4">
      <c r="A442" t="s">
        <v>1215</v>
      </c>
      <c r="B442" t="s">
        <v>426</v>
      </c>
      <c r="C442" t="s">
        <v>990</v>
      </c>
      <c r="D442">
        <v>41404</v>
      </c>
    </row>
    <row r="443" spans="1:4">
      <c r="A443" t="s">
        <v>1216</v>
      </c>
      <c r="B443" t="s">
        <v>417</v>
      </c>
      <c r="C443" t="s">
        <v>1217</v>
      </c>
      <c r="D443">
        <v>30602</v>
      </c>
    </row>
    <row r="444" spans="1:4">
      <c r="A444" t="s">
        <v>1218</v>
      </c>
      <c r="B444" t="s">
        <v>418</v>
      </c>
      <c r="C444" t="s">
        <v>934</v>
      </c>
      <c r="D444">
        <v>130408</v>
      </c>
    </row>
    <row r="445" spans="1:4">
      <c r="A445" t="s">
        <v>1219</v>
      </c>
      <c r="B445" t="s">
        <v>417</v>
      </c>
      <c r="C445" t="s">
        <v>417</v>
      </c>
      <c r="D445">
        <v>30109</v>
      </c>
    </row>
    <row r="446" spans="1:4">
      <c r="A446" t="s">
        <v>1220</v>
      </c>
      <c r="B446" t="s">
        <v>417</v>
      </c>
      <c r="C446" t="s">
        <v>894</v>
      </c>
      <c r="D446">
        <v>30201</v>
      </c>
    </row>
    <row r="447" spans="1:4">
      <c r="A447" t="s">
        <v>600</v>
      </c>
      <c r="B447" t="s">
        <v>418</v>
      </c>
      <c r="C447" t="s">
        <v>915</v>
      </c>
      <c r="D447">
        <v>130103</v>
      </c>
    </row>
    <row r="448" spans="1:4">
      <c r="A448" t="s">
        <v>1221</v>
      </c>
      <c r="B448" t="s">
        <v>426</v>
      </c>
      <c r="C448" t="s">
        <v>901</v>
      </c>
      <c r="D448">
        <v>40109</v>
      </c>
    </row>
    <row r="449" spans="1:4">
      <c r="A449" t="s">
        <v>523</v>
      </c>
      <c r="B449" t="s">
        <v>425</v>
      </c>
      <c r="C449" t="s">
        <v>966</v>
      </c>
      <c r="D449">
        <v>91014</v>
      </c>
    </row>
    <row r="450" spans="1:4">
      <c r="A450" t="s">
        <v>1222</v>
      </c>
      <c r="B450" t="s">
        <v>418</v>
      </c>
      <c r="C450" t="s">
        <v>909</v>
      </c>
      <c r="D450">
        <v>130715</v>
      </c>
    </row>
    <row r="451" spans="1:4">
      <c r="A451" t="s">
        <v>661</v>
      </c>
      <c r="B451" t="s">
        <v>423</v>
      </c>
      <c r="C451" t="s">
        <v>988</v>
      </c>
      <c r="D451">
        <v>60401</v>
      </c>
    </row>
    <row r="452" spans="1:4">
      <c r="A452" t="s">
        <v>1223</v>
      </c>
      <c r="B452" t="s">
        <v>422</v>
      </c>
      <c r="C452" t="s">
        <v>1044</v>
      </c>
      <c r="D452">
        <v>20501</v>
      </c>
    </row>
    <row r="453" spans="1:4">
      <c r="A453" t="s">
        <v>437</v>
      </c>
      <c r="B453" t="s">
        <v>421</v>
      </c>
      <c r="C453" t="s">
        <v>910</v>
      </c>
      <c r="D453">
        <v>81008</v>
      </c>
    </row>
    <row r="454" spans="1:4">
      <c r="A454" t="s">
        <v>1224</v>
      </c>
      <c r="B454" t="s">
        <v>424</v>
      </c>
      <c r="C454" t="s">
        <v>1184</v>
      </c>
      <c r="D454">
        <v>70505</v>
      </c>
    </row>
    <row r="455" spans="1:4">
      <c r="A455" t="s">
        <v>1225</v>
      </c>
      <c r="B455" t="s">
        <v>421</v>
      </c>
      <c r="C455" t="s">
        <v>1226</v>
      </c>
      <c r="D455">
        <v>81102</v>
      </c>
    </row>
    <row r="456" spans="1:4">
      <c r="A456" t="s">
        <v>1227</v>
      </c>
      <c r="B456" t="s">
        <v>421</v>
      </c>
      <c r="C456" t="s">
        <v>1226</v>
      </c>
      <c r="D456">
        <v>81103</v>
      </c>
    </row>
    <row r="457" spans="1:4">
      <c r="A457" t="s">
        <v>439</v>
      </c>
      <c r="B457" t="s">
        <v>421</v>
      </c>
      <c r="C457" t="s">
        <v>421</v>
      </c>
      <c r="D457">
        <v>80817</v>
      </c>
    </row>
    <row r="458" spans="1:4">
      <c r="A458" t="s">
        <v>660</v>
      </c>
      <c r="B458" t="s">
        <v>426</v>
      </c>
      <c r="C458" t="s">
        <v>524</v>
      </c>
      <c r="D458">
        <v>40804</v>
      </c>
    </row>
    <row r="459" spans="1:4">
      <c r="A459" t="s">
        <v>535</v>
      </c>
      <c r="B459" t="s">
        <v>422</v>
      </c>
      <c r="C459" t="s">
        <v>968</v>
      </c>
      <c r="D459">
        <v>20606</v>
      </c>
    </row>
    <row r="460" spans="1:4">
      <c r="A460" t="s">
        <v>1228</v>
      </c>
      <c r="B460" t="s">
        <v>417</v>
      </c>
      <c r="C460" t="s">
        <v>1015</v>
      </c>
      <c r="D460">
        <v>30501</v>
      </c>
    </row>
    <row r="461" spans="1:4">
      <c r="A461" t="s">
        <v>1229</v>
      </c>
      <c r="B461" t="s">
        <v>417</v>
      </c>
      <c r="C461" t="s">
        <v>894</v>
      </c>
      <c r="D461">
        <v>30205</v>
      </c>
    </row>
    <row r="462" spans="1:4">
      <c r="A462" t="s">
        <v>580</v>
      </c>
      <c r="B462" t="s">
        <v>426</v>
      </c>
      <c r="C462" t="s">
        <v>905</v>
      </c>
      <c r="D462">
        <v>40403</v>
      </c>
    </row>
    <row r="463" spans="1:4">
      <c r="A463" t="s">
        <v>580</v>
      </c>
      <c r="B463" t="s">
        <v>417</v>
      </c>
      <c r="C463" t="s">
        <v>1015</v>
      </c>
      <c r="D463">
        <v>30505</v>
      </c>
    </row>
    <row r="464" spans="1:4">
      <c r="A464" t="s">
        <v>580</v>
      </c>
      <c r="B464" t="s">
        <v>424</v>
      </c>
      <c r="C464" t="s">
        <v>528</v>
      </c>
      <c r="D464">
        <v>70216</v>
      </c>
    </row>
    <row r="465" spans="1:5">
      <c r="A465" t="s">
        <v>1230</v>
      </c>
      <c r="B465" t="s">
        <v>426</v>
      </c>
      <c r="C465" t="s">
        <v>901</v>
      </c>
      <c r="D465">
        <v>40105</v>
      </c>
    </row>
    <row r="466" spans="1:5">
      <c r="A466" t="s">
        <v>1231</v>
      </c>
      <c r="B466" t="s">
        <v>426</v>
      </c>
      <c r="C466" t="s">
        <v>918</v>
      </c>
      <c r="D466">
        <v>40306</v>
      </c>
    </row>
    <row r="467" spans="1:5">
      <c r="A467" t="s">
        <v>1231</v>
      </c>
      <c r="B467" t="s">
        <v>424</v>
      </c>
      <c r="C467" t="s">
        <v>1034</v>
      </c>
      <c r="D467">
        <v>70604</v>
      </c>
    </row>
    <row r="468" spans="1:5">
      <c r="A468" t="s">
        <v>1232</v>
      </c>
      <c r="B468" t="s">
        <v>423</v>
      </c>
      <c r="C468" t="s">
        <v>952</v>
      </c>
      <c r="D468">
        <v>60505</v>
      </c>
    </row>
    <row r="469" spans="1:5">
      <c r="A469" t="s">
        <v>625</v>
      </c>
      <c r="B469" t="s">
        <v>423</v>
      </c>
      <c r="C469" t="s">
        <v>952</v>
      </c>
      <c r="D469">
        <v>60501</v>
      </c>
    </row>
    <row r="470" spans="1:5">
      <c r="A470" t="s">
        <v>1233</v>
      </c>
      <c r="B470" t="s">
        <v>424</v>
      </c>
      <c r="C470" t="s">
        <v>1034</v>
      </c>
      <c r="D470">
        <v>70605</v>
      </c>
    </row>
    <row r="471" spans="1:5">
      <c r="A471" t="s">
        <v>451</v>
      </c>
      <c r="B471" t="s">
        <v>421</v>
      </c>
      <c r="C471" t="s">
        <v>421</v>
      </c>
      <c r="D471">
        <v>80810</v>
      </c>
    </row>
    <row r="472" spans="1:5">
      <c r="A472" t="s">
        <v>1234</v>
      </c>
      <c r="B472" t="s">
        <v>421</v>
      </c>
      <c r="C472" t="s">
        <v>945</v>
      </c>
      <c r="D472">
        <v>80604</v>
      </c>
    </row>
    <row r="473" spans="1:5">
      <c r="A473" t="s">
        <v>518</v>
      </c>
      <c r="B473" t="s">
        <v>426</v>
      </c>
      <c r="C473" t="s">
        <v>990</v>
      </c>
      <c r="D473">
        <v>41405</v>
      </c>
    </row>
    <row r="474" spans="1:5">
      <c r="A474" t="s">
        <v>1235</v>
      </c>
      <c r="B474" t="s">
        <v>420</v>
      </c>
      <c r="C474" t="s">
        <v>488</v>
      </c>
      <c r="D474">
        <v>50203</v>
      </c>
    </row>
    <row r="475" spans="1:5">
      <c r="A475" t="s">
        <v>1236</v>
      </c>
      <c r="B475" t="s">
        <v>424</v>
      </c>
      <c r="C475" t="s">
        <v>1184</v>
      </c>
      <c r="D475">
        <v>70501</v>
      </c>
    </row>
    <row r="476" spans="1:5">
      <c r="A476" t="s">
        <v>456</v>
      </c>
      <c r="B476" t="s">
        <v>421</v>
      </c>
      <c r="C476" t="s">
        <v>421</v>
      </c>
      <c r="D476">
        <v>80813</v>
      </c>
      <c r="E476" s="49"/>
    </row>
    <row r="477" spans="1:5">
      <c r="A477" t="s">
        <v>456</v>
      </c>
      <c r="B477" t="s">
        <v>426</v>
      </c>
      <c r="C477" t="s">
        <v>564</v>
      </c>
      <c r="D477">
        <v>40607</v>
      </c>
      <c r="E477" s="49"/>
    </row>
    <row r="478" spans="1:5">
      <c r="A478" t="s">
        <v>456</v>
      </c>
      <c r="B478" t="s">
        <v>426</v>
      </c>
      <c r="C478" t="s">
        <v>918</v>
      </c>
      <c r="D478">
        <v>40307</v>
      </c>
    </row>
    <row r="479" spans="1:5">
      <c r="A479" t="s">
        <v>1237</v>
      </c>
      <c r="B479" t="s">
        <v>421</v>
      </c>
      <c r="C479" t="s">
        <v>1127</v>
      </c>
      <c r="D479">
        <v>80205</v>
      </c>
    </row>
    <row r="480" spans="1:5">
      <c r="A480" t="s">
        <v>489</v>
      </c>
      <c r="B480" t="s">
        <v>421</v>
      </c>
      <c r="C480" t="s">
        <v>421</v>
      </c>
      <c r="D480">
        <v>99999</v>
      </c>
    </row>
    <row r="481" spans="1:4">
      <c r="A481" t="s">
        <v>502</v>
      </c>
      <c r="B481" t="s">
        <v>422</v>
      </c>
      <c r="C481" t="s">
        <v>968</v>
      </c>
      <c r="D481">
        <v>20601</v>
      </c>
    </row>
    <row r="482" spans="1:4">
      <c r="A482" t="s">
        <v>546</v>
      </c>
      <c r="B482" t="s">
        <v>416</v>
      </c>
      <c r="C482" t="s">
        <v>906</v>
      </c>
      <c r="D482">
        <v>120309</v>
      </c>
    </row>
    <row r="483" spans="1:4">
      <c r="A483" t="s">
        <v>546</v>
      </c>
      <c r="B483" t="s">
        <v>424</v>
      </c>
      <c r="C483" t="s">
        <v>528</v>
      </c>
      <c r="D483">
        <v>70217</v>
      </c>
    </row>
    <row r="484" spans="1:4">
      <c r="A484" t="s">
        <v>1238</v>
      </c>
      <c r="B484" t="s">
        <v>423</v>
      </c>
      <c r="C484" t="s">
        <v>988</v>
      </c>
      <c r="D484">
        <v>60405</v>
      </c>
    </row>
    <row r="485" spans="1:4">
      <c r="A485" t="s">
        <v>1239</v>
      </c>
      <c r="B485" t="s">
        <v>424</v>
      </c>
      <c r="C485" t="s">
        <v>1049</v>
      </c>
      <c r="D485">
        <v>70110</v>
      </c>
    </row>
    <row r="486" spans="1:4">
      <c r="A486" t="s">
        <v>1240</v>
      </c>
      <c r="B486" t="s">
        <v>423</v>
      </c>
      <c r="C486" t="s">
        <v>1027</v>
      </c>
      <c r="D486">
        <v>60601</v>
      </c>
    </row>
    <row r="487" spans="1:4">
      <c r="A487" t="s">
        <v>1241</v>
      </c>
      <c r="B487" t="s">
        <v>416</v>
      </c>
      <c r="C487" t="s">
        <v>457</v>
      </c>
      <c r="D487">
        <v>120607</v>
      </c>
    </row>
    <row r="488" spans="1:4">
      <c r="A488" t="s">
        <v>556</v>
      </c>
      <c r="B488" t="s">
        <v>422</v>
      </c>
      <c r="C488" t="s">
        <v>1052</v>
      </c>
      <c r="D488">
        <v>20305</v>
      </c>
    </row>
    <row r="489" spans="1:4">
      <c r="A489" t="s">
        <v>687</v>
      </c>
      <c r="B489" t="s">
        <v>425</v>
      </c>
      <c r="C489" t="s">
        <v>979</v>
      </c>
      <c r="D489">
        <v>90605</v>
      </c>
    </row>
    <row r="490" spans="1:4">
      <c r="A490" t="s">
        <v>488</v>
      </c>
      <c r="B490" t="s">
        <v>420</v>
      </c>
      <c r="C490" t="s">
        <v>488</v>
      </c>
      <c r="D490">
        <v>50204</v>
      </c>
    </row>
    <row r="491" spans="1:4">
      <c r="A491" t="s">
        <v>1242</v>
      </c>
      <c r="B491" t="s">
        <v>417</v>
      </c>
      <c r="C491" t="s">
        <v>894</v>
      </c>
      <c r="D491">
        <v>30206</v>
      </c>
    </row>
    <row r="492" spans="1:4">
      <c r="A492" t="s">
        <v>1243</v>
      </c>
      <c r="B492" t="s">
        <v>425</v>
      </c>
      <c r="C492" t="s">
        <v>567</v>
      </c>
      <c r="D492">
        <v>90508</v>
      </c>
    </row>
    <row r="493" spans="1:4">
      <c r="A493" t="s">
        <v>1244</v>
      </c>
      <c r="B493" t="s">
        <v>417</v>
      </c>
      <c r="C493" t="s">
        <v>1015</v>
      </c>
      <c r="D493">
        <v>30506</v>
      </c>
    </row>
    <row r="494" spans="1:4">
      <c r="A494" t="s">
        <v>494</v>
      </c>
      <c r="B494" t="s">
        <v>418</v>
      </c>
      <c r="C494" t="s">
        <v>909</v>
      </c>
      <c r="D494">
        <v>130716</v>
      </c>
    </row>
    <row r="495" spans="1:4">
      <c r="A495" t="s">
        <v>1245</v>
      </c>
      <c r="B495" t="s">
        <v>426</v>
      </c>
      <c r="C495" t="s">
        <v>943</v>
      </c>
      <c r="D495">
        <v>41005</v>
      </c>
    </row>
    <row r="496" spans="1:4">
      <c r="A496" t="s">
        <v>1034</v>
      </c>
      <c r="B496" t="s">
        <v>422</v>
      </c>
      <c r="C496" t="s">
        <v>900</v>
      </c>
      <c r="D496">
        <v>20104</v>
      </c>
    </row>
    <row r="497" spans="1:4">
      <c r="A497" t="s">
        <v>1246</v>
      </c>
      <c r="B497" t="s">
        <v>424</v>
      </c>
      <c r="C497" t="s">
        <v>1034</v>
      </c>
      <c r="D497">
        <v>70601</v>
      </c>
    </row>
    <row r="498" spans="1:4">
      <c r="A498" t="s">
        <v>1247</v>
      </c>
      <c r="B498" t="s">
        <v>425</v>
      </c>
      <c r="C498" t="s">
        <v>966</v>
      </c>
      <c r="D498">
        <v>91005</v>
      </c>
    </row>
    <row r="499" spans="1:4">
      <c r="A499" t="s">
        <v>1248</v>
      </c>
      <c r="B499" t="s">
        <v>423</v>
      </c>
      <c r="C499" t="s">
        <v>952</v>
      </c>
      <c r="D499">
        <v>60506</v>
      </c>
    </row>
    <row r="500" spans="1:4">
      <c r="A500" t="s">
        <v>542</v>
      </c>
      <c r="B500" t="s">
        <v>417</v>
      </c>
      <c r="C500" t="s">
        <v>954</v>
      </c>
      <c r="D500">
        <v>30401</v>
      </c>
    </row>
    <row r="501" spans="1:4">
      <c r="A501" t="s">
        <v>1249</v>
      </c>
      <c r="B501" t="s">
        <v>426</v>
      </c>
      <c r="C501" t="s">
        <v>1021</v>
      </c>
      <c r="D501">
        <v>40704</v>
      </c>
    </row>
    <row r="502" spans="1:4">
      <c r="A502" t="s">
        <v>1250</v>
      </c>
      <c r="B502" t="s">
        <v>426</v>
      </c>
      <c r="C502" t="s">
        <v>1021</v>
      </c>
      <c r="D502">
        <v>40705</v>
      </c>
    </row>
    <row r="503" spans="1:4">
      <c r="A503" t="s">
        <v>1251</v>
      </c>
      <c r="B503" t="s">
        <v>426</v>
      </c>
      <c r="C503" t="s">
        <v>935</v>
      </c>
      <c r="D503">
        <v>41307</v>
      </c>
    </row>
    <row r="504" spans="1:4">
      <c r="A504" t="s">
        <v>1252</v>
      </c>
      <c r="B504" t="s">
        <v>423</v>
      </c>
      <c r="C504" t="s">
        <v>952</v>
      </c>
      <c r="D504">
        <v>60507</v>
      </c>
    </row>
    <row r="505" spans="1:4">
      <c r="A505" t="s">
        <v>517</v>
      </c>
      <c r="B505" t="s">
        <v>426</v>
      </c>
      <c r="C505" t="s">
        <v>473</v>
      </c>
      <c r="D505">
        <v>40203</v>
      </c>
    </row>
    <row r="506" spans="1:4">
      <c r="A506" t="s">
        <v>1253</v>
      </c>
      <c r="B506" t="s">
        <v>420</v>
      </c>
      <c r="C506" t="s">
        <v>488</v>
      </c>
      <c r="D506">
        <v>50205</v>
      </c>
    </row>
    <row r="507" spans="1:4">
      <c r="A507" t="s">
        <v>459</v>
      </c>
      <c r="B507" t="s">
        <v>421</v>
      </c>
      <c r="C507" t="s">
        <v>421</v>
      </c>
      <c r="D507">
        <v>80808</v>
      </c>
    </row>
    <row r="508" spans="1:4">
      <c r="A508" t="s">
        <v>1254</v>
      </c>
      <c r="B508" t="s">
        <v>422</v>
      </c>
      <c r="C508" t="s">
        <v>900</v>
      </c>
      <c r="D508">
        <v>20106</v>
      </c>
    </row>
    <row r="509" spans="1:4">
      <c r="A509" t="s">
        <v>472</v>
      </c>
      <c r="B509" t="s">
        <v>426</v>
      </c>
      <c r="C509" t="s">
        <v>473</v>
      </c>
      <c r="D509">
        <v>40201</v>
      </c>
    </row>
    <row r="510" spans="1:4">
      <c r="A510" t="s">
        <v>475</v>
      </c>
      <c r="B510" t="s">
        <v>418</v>
      </c>
      <c r="C510" t="s">
        <v>909</v>
      </c>
      <c r="D510">
        <v>130717</v>
      </c>
    </row>
    <row r="511" spans="1:4">
      <c r="A511" t="s">
        <v>1255</v>
      </c>
      <c r="B511" t="s">
        <v>417</v>
      </c>
      <c r="C511" t="s">
        <v>954</v>
      </c>
      <c r="D511">
        <v>30403</v>
      </c>
    </row>
    <row r="512" spans="1:4">
      <c r="A512" t="s">
        <v>1256</v>
      </c>
      <c r="B512" t="s">
        <v>419</v>
      </c>
      <c r="C512" t="s">
        <v>419</v>
      </c>
      <c r="D512">
        <v>100103</v>
      </c>
    </row>
    <row r="513" spans="1:4">
      <c r="A513" t="s">
        <v>521</v>
      </c>
      <c r="B513" t="s">
        <v>417</v>
      </c>
      <c r="C513" t="s">
        <v>417</v>
      </c>
      <c r="D513">
        <v>30110</v>
      </c>
    </row>
    <row r="514" spans="1:4">
      <c r="A514" t="s">
        <v>554</v>
      </c>
      <c r="B514" t="s">
        <v>420</v>
      </c>
      <c r="C514" t="s">
        <v>963</v>
      </c>
      <c r="D514">
        <v>50106</v>
      </c>
    </row>
    <row r="515" spans="1:4">
      <c r="A515" t="s">
        <v>616</v>
      </c>
      <c r="B515" t="s">
        <v>425</v>
      </c>
      <c r="C515" t="s">
        <v>567</v>
      </c>
      <c r="D515">
        <v>90509</v>
      </c>
    </row>
    <row r="516" spans="1:4">
      <c r="A516" t="s">
        <v>1257</v>
      </c>
      <c r="B516" t="s">
        <v>418</v>
      </c>
      <c r="C516" t="s">
        <v>934</v>
      </c>
      <c r="D516">
        <v>130409</v>
      </c>
    </row>
    <row r="517" spans="1:4">
      <c r="A517" t="s">
        <v>1258</v>
      </c>
      <c r="B517" t="s">
        <v>415</v>
      </c>
      <c r="C517" t="s">
        <v>415</v>
      </c>
      <c r="D517">
        <v>10104</v>
      </c>
    </row>
    <row r="518" spans="1:4">
      <c r="A518" t="s">
        <v>1259</v>
      </c>
      <c r="B518" t="s">
        <v>415</v>
      </c>
      <c r="C518" t="s">
        <v>923</v>
      </c>
      <c r="D518">
        <v>10303</v>
      </c>
    </row>
    <row r="519" spans="1:4">
      <c r="A519" t="s">
        <v>1260</v>
      </c>
      <c r="B519" t="s">
        <v>415</v>
      </c>
      <c r="C519" t="s">
        <v>923</v>
      </c>
      <c r="D519">
        <v>10304</v>
      </c>
    </row>
    <row r="520" spans="1:4">
      <c r="A520" t="s">
        <v>1261</v>
      </c>
      <c r="B520" t="s">
        <v>424</v>
      </c>
      <c r="C520" t="s">
        <v>1184</v>
      </c>
      <c r="D520">
        <v>70504</v>
      </c>
    </row>
    <row r="521" spans="1:4">
      <c r="A521" t="s">
        <v>1262</v>
      </c>
      <c r="B521" t="s">
        <v>416</v>
      </c>
      <c r="C521" t="s">
        <v>974</v>
      </c>
      <c r="D521">
        <v>120207</v>
      </c>
    </row>
    <row r="522" spans="1:4">
      <c r="A522" t="s">
        <v>1263</v>
      </c>
      <c r="B522" t="s">
        <v>425</v>
      </c>
      <c r="C522" t="s">
        <v>920</v>
      </c>
      <c r="D522">
        <v>91108</v>
      </c>
    </row>
    <row r="523" spans="1:4">
      <c r="A523" t="s">
        <v>592</v>
      </c>
      <c r="B523" t="s">
        <v>426</v>
      </c>
      <c r="C523" t="s">
        <v>935</v>
      </c>
      <c r="D523">
        <v>41308</v>
      </c>
    </row>
    <row r="524" spans="1:4">
      <c r="A524" t="s">
        <v>1264</v>
      </c>
      <c r="B524" t="s">
        <v>423</v>
      </c>
      <c r="C524" t="s">
        <v>992</v>
      </c>
      <c r="D524">
        <v>60206</v>
      </c>
    </row>
    <row r="525" spans="1:4">
      <c r="A525" t="s">
        <v>1265</v>
      </c>
      <c r="B525" t="s">
        <v>423</v>
      </c>
      <c r="C525" t="s">
        <v>992</v>
      </c>
      <c r="D525">
        <v>60207</v>
      </c>
    </row>
    <row r="526" spans="1:4">
      <c r="A526" t="s">
        <v>1266</v>
      </c>
      <c r="B526" t="s">
        <v>425</v>
      </c>
      <c r="C526" t="s">
        <v>913</v>
      </c>
      <c r="D526">
        <v>91204</v>
      </c>
    </row>
    <row r="527" spans="1:4">
      <c r="A527" t="s">
        <v>1267</v>
      </c>
      <c r="B527" t="s">
        <v>426</v>
      </c>
      <c r="C527" t="s">
        <v>901</v>
      </c>
      <c r="D527">
        <v>40106</v>
      </c>
    </row>
    <row r="528" spans="1:4">
      <c r="A528" t="s">
        <v>544</v>
      </c>
      <c r="B528" t="s">
        <v>415</v>
      </c>
      <c r="C528" t="s">
        <v>923</v>
      </c>
      <c r="D528">
        <v>10305</v>
      </c>
    </row>
    <row r="529" spans="1:4">
      <c r="A529" t="s">
        <v>561</v>
      </c>
      <c r="B529" t="s">
        <v>425</v>
      </c>
      <c r="C529" t="s">
        <v>471</v>
      </c>
      <c r="D529">
        <v>90804</v>
      </c>
    </row>
    <row r="530" spans="1:4">
      <c r="A530" t="s">
        <v>1268</v>
      </c>
      <c r="B530" t="s">
        <v>426</v>
      </c>
      <c r="C530" t="s">
        <v>1063</v>
      </c>
      <c r="D530">
        <v>40901</v>
      </c>
    </row>
    <row r="531" spans="1:4">
      <c r="A531" t="s">
        <v>1269</v>
      </c>
      <c r="B531" t="s">
        <v>426</v>
      </c>
      <c r="C531" t="s">
        <v>524</v>
      </c>
      <c r="D531">
        <v>40805</v>
      </c>
    </row>
    <row r="532" spans="1:4">
      <c r="A532" t="s">
        <v>1270</v>
      </c>
      <c r="B532" t="s">
        <v>423</v>
      </c>
      <c r="C532" t="s">
        <v>1027</v>
      </c>
      <c r="D532">
        <v>60608</v>
      </c>
    </row>
    <row r="533" spans="1:4">
      <c r="A533" t="s">
        <v>463</v>
      </c>
      <c r="B533" t="s">
        <v>421</v>
      </c>
      <c r="C533" t="s">
        <v>421</v>
      </c>
      <c r="D533">
        <v>80811</v>
      </c>
    </row>
    <row r="534" spans="1:4">
      <c r="A534" t="s">
        <v>601</v>
      </c>
      <c r="B534" t="s">
        <v>416</v>
      </c>
      <c r="C534" t="s">
        <v>508</v>
      </c>
      <c r="D534">
        <v>120705</v>
      </c>
    </row>
    <row r="535" spans="1:4">
      <c r="A535" t="s">
        <v>643</v>
      </c>
      <c r="B535" t="s">
        <v>420</v>
      </c>
      <c r="C535" t="s">
        <v>899</v>
      </c>
      <c r="D535">
        <v>50307</v>
      </c>
    </row>
    <row r="536" spans="1:4">
      <c r="A536" t="s">
        <v>1271</v>
      </c>
      <c r="B536" t="s">
        <v>420</v>
      </c>
      <c r="C536" t="s">
        <v>899</v>
      </c>
      <c r="D536">
        <v>50315</v>
      </c>
    </row>
    <row r="537" spans="1:4">
      <c r="A537" t="s">
        <v>652</v>
      </c>
      <c r="B537" t="s">
        <v>425</v>
      </c>
      <c r="C537" t="s">
        <v>976</v>
      </c>
      <c r="D537">
        <v>90701</v>
      </c>
    </row>
    <row r="538" spans="1:4">
      <c r="A538" t="s">
        <v>1272</v>
      </c>
      <c r="B538" t="s">
        <v>425</v>
      </c>
      <c r="C538" t="s">
        <v>920</v>
      </c>
      <c r="D538">
        <v>91109</v>
      </c>
    </row>
    <row r="539" spans="1:4">
      <c r="A539" t="s">
        <v>1272</v>
      </c>
      <c r="B539" t="s">
        <v>422</v>
      </c>
      <c r="C539" t="s">
        <v>968</v>
      </c>
      <c r="D539">
        <v>20607</v>
      </c>
    </row>
    <row r="540" spans="1:4">
      <c r="A540" t="s">
        <v>495</v>
      </c>
      <c r="B540" t="s">
        <v>422</v>
      </c>
      <c r="C540" t="s">
        <v>911</v>
      </c>
      <c r="D540">
        <v>20207</v>
      </c>
    </row>
    <row r="541" spans="1:4">
      <c r="A541" t="s">
        <v>1273</v>
      </c>
      <c r="B541" t="s">
        <v>424</v>
      </c>
      <c r="C541" t="s">
        <v>528</v>
      </c>
      <c r="D541">
        <v>70218</v>
      </c>
    </row>
    <row r="542" spans="1:4">
      <c r="A542" t="s">
        <v>1274</v>
      </c>
      <c r="B542" t="s">
        <v>420</v>
      </c>
      <c r="C542" t="s">
        <v>899</v>
      </c>
      <c r="D542">
        <v>50308</v>
      </c>
    </row>
    <row r="543" spans="1:4">
      <c r="A543" t="s">
        <v>1275</v>
      </c>
      <c r="B543" t="s">
        <v>417</v>
      </c>
      <c r="C543" t="s">
        <v>1008</v>
      </c>
      <c r="D543">
        <v>30305</v>
      </c>
    </row>
    <row r="544" spans="1:4">
      <c r="A544" t="s">
        <v>1275</v>
      </c>
      <c r="B544" t="s">
        <v>422</v>
      </c>
      <c r="C544" t="s">
        <v>968</v>
      </c>
      <c r="D544">
        <v>20608</v>
      </c>
    </row>
    <row r="545" spans="1:4">
      <c r="A545" t="s">
        <v>620</v>
      </c>
      <c r="B545" t="s">
        <v>425</v>
      </c>
      <c r="C545" t="s">
        <v>899</v>
      </c>
      <c r="D545">
        <v>90907</v>
      </c>
    </row>
    <row r="546" spans="1:4">
      <c r="A546" t="s">
        <v>579</v>
      </c>
      <c r="B546" t="s">
        <v>1004</v>
      </c>
      <c r="C546" t="s">
        <v>605</v>
      </c>
      <c r="D546">
        <v>110201</v>
      </c>
    </row>
    <row r="547" spans="1:4">
      <c r="A547" t="s">
        <v>628</v>
      </c>
      <c r="B547" t="s">
        <v>426</v>
      </c>
      <c r="C547" t="s">
        <v>943</v>
      </c>
      <c r="D547">
        <v>41001</v>
      </c>
    </row>
    <row r="548" spans="1:4">
      <c r="A548" t="s">
        <v>1276</v>
      </c>
      <c r="B548" t="s">
        <v>425</v>
      </c>
      <c r="C548" t="s">
        <v>920</v>
      </c>
      <c r="D548">
        <v>91110</v>
      </c>
    </row>
    <row r="549" spans="1:4">
      <c r="A549" t="s">
        <v>588</v>
      </c>
      <c r="B549" t="s">
        <v>426</v>
      </c>
      <c r="C549" t="s">
        <v>473</v>
      </c>
      <c r="D549">
        <v>40205</v>
      </c>
    </row>
    <row r="550" spans="1:4">
      <c r="A550" t="s">
        <v>1277</v>
      </c>
      <c r="B550" t="s">
        <v>425</v>
      </c>
      <c r="C550" t="s">
        <v>966</v>
      </c>
      <c r="D550">
        <v>91013</v>
      </c>
    </row>
    <row r="551" spans="1:4">
      <c r="A551" t="s">
        <v>614</v>
      </c>
      <c r="B551" t="s">
        <v>416</v>
      </c>
      <c r="C551" t="s">
        <v>906</v>
      </c>
      <c r="D551">
        <v>120310</v>
      </c>
    </row>
    <row r="552" spans="1:4">
      <c r="A552" t="s">
        <v>553</v>
      </c>
      <c r="B552" t="s">
        <v>426</v>
      </c>
      <c r="C552" t="s">
        <v>1021</v>
      </c>
      <c r="D552">
        <v>40706</v>
      </c>
    </row>
    <row r="553" spans="1:4">
      <c r="A553" t="s">
        <v>1278</v>
      </c>
      <c r="B553" t="s">
        <v>425</v>
      </c>
      <c r="C553" t="s">
        <v>899</v>
      </c>
      <c r="D553">
        <v>90908</v>
      </c>
    </row>
    <row r="554" spans="1:4">
      <c r="A554" t="s">
        <v>477</v>
      </c>
      <c r="B554" t="s">
        <v>421</v>
      </c>
      <c r="C554" t="s">
        <v>910</v>
      </c>
      <c r="D554">
        <v>81009</v>
      </c>
    </row>
    <row r="555" spans="1:4">
      <c r="A555" t="s">
        <v>1279</v>
      </c>
      <c r="B555" t="s">
        <v>424</v>
      </c>
      <c r="C555" t="s">
        <v>424</v>
      </c>
      <c r="D555">
        <v>70310</v>
      </c>
    </row>
    <row r="556" spans="1:4">
      <c r="A556" t="s">
        <v>1279</v>
      </c>
      <c r="B556" t="s">
        <v>423</v>
      </c>
      <c r="C556" t="s">
        <v>1027</v>
      </c>
      <c r="D556">
        <v>60607</v>
      </c>
    </row>
    <row r="557" spans="1:4">
      <c r="A557" t="s">
        <v>485</v>
      </c>
      <c r="B557" t="s">
        <v>417</v>
      </c>
      <c r="C557" t="s">
        <v>417</v>
      </c>
      <c r="D557">
        <v>30111</v>
      </c>
    </row>
    <row r="558" spans="1:4">
      <c r="A558" t="s">
        <v>1280</v>
      </c>
      <c r="B558" t="s">
        <v>421</v>
      </c>
      <c r="C558" t="s">
        <v>1127</v>
      </c>
      <c r="D558">
        <v>80206</v>
      </c>
    </row>
    <row r="559" spans="1:4">
      <c r="A559" t="s">
        <v>1281</v>
      </c>
      <c r="B559" t="s">
        <v>418</v>
      </c>
      <c r="C559" t="s">
        <v>934</v>
      </c>
      <c r="D559">
        <v>130410</v>
      </c>
    </row>
    <row r="560" spans="1:4">
      <c r="A560" t="s">
        <v>1282</v>
      </c>
      <c r="B560" t="s">
        <v>417</v>
      </c>
      <c r="C560" t="s">
        <v>417</v>
      </c>
      <c r="D560">
        <v>30112</v>
      </c>
    </row>
    <row r="561" spans="1:4">
      <c r="A561" t="s">
        <v>1283</v>
      </c>
      <c r="B561" t="s">
        <v>416</v>
      </c>
      <c r="C561" t="s">
        <v>974</v>
      </c>
      <c r="D561">
        <v>120208</v>
      </c>
    </row>
    <row r="562" spans="1:4">
      <c r="A562" t="s">
        <v>1284</v>
      </c>
      <c r="B562" t="s">
        <v>417</v>
      </c>
      <c r="C562" t="s">
        <v>894</v>
      </c>
      <c r="D562">
        <v>30207</v>
      </c>
    </row>
    <row r="563" spans="1:4">
      <c r="A563" t="s">
        <v>511</v>
      </c>
      <c r="B563" t="s">
        <v>416</v>
      </c>
      <c r="C563" t="s">
        <v>949</v>
      </c>
      <c r="D563">
        <v>120801</v>
      </c>
    </row>
    <row r="564" spans="1:4">
      <c r="A564" t="s">
        <v>605</v>
      </c>
      <c r="B564" t="s">
        <v>420</v>
      </c>
      <c r="C564" t="s">
        <v>963</v>
      </c>
      <c r="D564">
        <v>50109</v>
      </c>
    </row>
    <row r="565" spans="1:4">
      <c r="A565" t="s">
        <v>1285</v>
      </c>
      <c r="B565" t="s">
        <v>426</v>
      </c>
      <c r="C565" t="s">
        <v>501</v>
      </c>
      <c r="D565">
        <v>40507</v>
      </c>
    </row>
    <row r="566" spans="1:4">
      <c r="A566" t="s">
        <v>1286</v>
      </c>
      <c r="B566" t="s">
        <v>425</v>
      </c>
      <c r="C566" t="s">
        <v>916</v>
      </c>
      <c r="D566">
        <v>90105</v>
      </c>
    </row>
    <row r="567" spans="1:4">
      <c r="A567" t="s">
        <v>1287</v>
      </c>
      <c r="B567" t="s">
        <v>425</v>
      </c>
      <c r="C567" t="s">
        <v>615</v>
      </c>
      <c r="D567">
        <v>90405</v>
      </c>
    </row>
    <row r="568" spans="1:4">
      <c r="A568" t="s">
        <v>636</v>
      </c>
      <c r="B568" t="s">
        <v>426</v>
      </c>
      <c r="C568" t="s">
        <v>564</v>
      </c>
      <c r="D568">
        <v>40608</v>
      </c>
    </row>
    <row r="569" spans="1:4">
      <c r="A569" t="s">
        <v>1288</v>
      </c>
      <c r="B569" t="s">
        <v>418</v>
      </c>
      <c r="C569" t="s">
        <v>636</v>
      </c>
      <c r="D569">
        <v>130901</v>
      </c>
    </row>
    <row r="570" spans="1:4">
      <c r="A570" t="s">
        <v>1289</v>
      </c>
      <c r="B570" t="s">
        <v>421</v>
      </c>
      <c r="C570" t="s">
        <v>421</v>
      </c>
      <c r="D570">
        <v>80801</v>
      </c>
    </row>
    <row r="571" spans="1:4">
      <c r="A571" t="s">
        <v>1119</v>
      </c>
      <c r="B571" t="s">
        <v>426</v>
      </c>
      <c r="C571" t="s">
        <v>1119</v>
      </c>
      <c r="D571">
        <v>41104</v>
      </c>
    </row>
    <row r="572" spans="1:4">
      <c r="A572" t="s">
        <v>471</v>
      </c>
      <c r="B572" t="s">
        <v>421</v>
      </c>
      <c r="C572" t="s">
        <v>421</v>
      </c>
      <c r="D572">
        <v>80809</v>
      </c>
    </row>
    <row r="573" spans="1:4">
      <c r="A573" t="s">
        <v>638</v>
      </c>
      <c r="B573" t="s">
        <v>425</v>
      </c>
      <c r="C573" t="s">
        <v>471</v>
      </c>
      <c r="D573">
        <v>90801</v>
      </c>
    </row>
    <row r="574" spans="1:4">
      <c r="A574" t="s">
        <v>626</v>
      </c>
      <c r="B574" t="s">
        <v>426</v>
      </c>
      <c r="C574" t="s">
        <v>501</v>
      </c>
      <c r="D574">
        <v>40515</v>
      </c>
    </row>
    <row r="575" spans="1:4">
      <c r="A575" t="s">
        <v>642</v>
      </c>
      <c r="B575" t="s">
        <v>425</v>
      </c>
      <c r="C575" t="s">
        <v>969</v>
      </c>
      <c r="D575">
        <v>90305</v>
      </c>
    </row>
    <row r="576" spans="1:4">
      <c r="A576" t="s">
        <v>642</v>
      </c>
      <c r="B576" t="s">
        <v>425</v>
      </c>
      <c r="C576" t="s">
        <v>927</v>
      </c>
      <c r="D576">
        <v>90212</v>
      </c>
    </row>
    <row r="577" spans="1:4">
      <c r="A577" t="s">
        <v>642</v>
      </c>
      <c r="B577" t="s">
        <v>418</v>
      </c>
      <c r="C577" t="s">
        <v>636</v>
      </c>
      <c r="D577">
        <v>130909</v>
      </c>
    </row>
    <row r="578" spans="1:4">
      <c r="A578" t="s">
        <v>642</v>
      </c>
      <c r="B578" t="s">
        <v>424</v>
      </c>
      <c r="C578" t="s">
        <v>528</v>
      </c>
      <c r="D578">
        <v>70219</v>
      </c>
    </row>
    <row r="579" spans="1:4">
      <c r="A579" t="s">
        <v>642</v>
      </c>
      <c r="B579" t="s">
        <v>425</v>
      </c>
      <c r="C579" t="s">
        <v>471</v>
      </c>
      <c r="D579">
        <v>90806</v>
      </c>
    </row>
    <row r="580" spans="1:4">
      <c r="A580" t="s">
        <v>1290</v>
      </c>
      <c r="B580" t="s">
        <v>417</v>
      </c>
      <c r="C580" t="s">
        <v>1217</v>
      </c>
      <c r="D580">
        <v>30601</v>
      </c>
    </row>
    <row r="581" spans="1:4">
      <c r="A581" t="s">
        <v>453</v>
      </c>
      <c r="B581" t="s">
        <v>417</v>
      </c>
      <c r="C581" t="s">
        <v>417</v>
      </c>
      <c r="D581">
        <v>30113</v>
      </c>
    </row>
    <row r="582" spans="1:4">
      <c r="A582" t="s">
        <v>453</v>
      </c>
      <c r="B582" t="s">
        <v>426</v>
      </c>
      <c r="C582" t="s">
        <v>938</v>
      </c>
      <c r="D582">
        <v>41204</v>
      </c>
    </row>
    <row r="583" spans="1:4">
      <c r="A583" t="s">
        <v>453</v>
      </c>
      <c r="B583" t="s">
        <v>425</v>
      </c>
      <c r="C583" t="s">
        <v>471</v>
      </c>
      <c r="D583">
        <v>90805</v>
      </c>
    </row>
    <row r="584" spans="1:4">
      <c r="A584" t="s">
        <v>557</v>
      </c>
      <c r="B584" t="s">
        <v>423</v>
      </c>
      <c r="C584" t="s">
        <v>996</v>
      </c>
      <c r="D584">
        <v>60105</v>
      </c>
    </row>
    <row r="585" spans="1:4">
      <c r="A585" t="s">
        <v>655</v>
      </c>
      <c r="B585" t="s">
        <v>422</v>
      </c>
      <c r="C585" t="s">
        <v>911</v>
      </c>
      <c r="D585">
        <v>20208</v>
      </c>
    </row>
    <row r="586" spans="1:4">
      <c r="A586" t="s">
        <v>1291</v>
      </c>
      <c r="B586" t="s">
        <v>417</v>
      </c>
      <c r="C586" t="s">
        <v>1217</v>
      </c>
      <c r="D586">
        <v>30603</v>
      </c>
    </row>
    <row r="587" spans="1:4">
      <c r="A587" t="s">
        <v>938</v>
      </c>
      <c r="B587" t="s">
        <v>426</v>
      </c>
      <c r="C587" t="s">
        <v>938</v>
      </c>
      <c r="D587">
        <v>41205</v>
      </c>
    </row>
    <row r="588" spans="1:4">
      <c r="A588" t="s">
        <v>1292</v>
      </c>
      <c r="B588" t="s">
        <v>425</v>
      </c>
      <c r="C588" t="s">
        <v>969</v>
      </c>
      <c r="D588">
        <v>90306</v>
      </c>
    </row>
    <row r="589" spans="1:4">
      <c r="A589" t="s">
        <v>492</v>
      </c>
      <c r="B589" t="s">
        <v>421</v>
      </c>
      <c r="C589" t="s">
        <v>421</v>
      </c>
      <c r="D589">
        <v>80818</v>
      </c>
    </row>
    <row r="590" spans="1:4">
      <c r="A590" t="s">
        <v>606</v>
      </c>
      <c r="B590" t="s">
        <v>425</v>
      </c>
      <c r="C590" t="s">
        <v>966</v>
      </c>
      <c r="D590">
        <v>91011</v>
      </c>
    </row>
    <row r="591" spans="1:4">
      <c r="A591" t="s">
        <v>606</v>
      </c>
      <c r="B591" t="s">
        <v>425</v>
      </c>
      <c r="C591" t="s">
        <v>567</v>
      </c>
      <c r="D591">
        <v>90510</v>
      </c>
    </row>
    <row r="592" spans="1:4">
      <c r="A592" t="s">
        <v>618</v>
      </c>
      <c r="B592" t="s">
        <v>424</v>
      </c>
      <c r="C592" t="s">
        <v>528</v>
      </c>
      <c r="D592">
        <v>70220</v>
      </c>
    </row>
    <row r="593" spans="1:4">
      <c r="A593" t="s">
        <v>1293</v>
      </c>
      <c r="B593" t="s">
        <v>421</v>
      </c>
      <c r="C593" t="s">
        <v>1127</v>
      </c>
      <c r="D593">
        <v>80201</v>
      </c>
    </row>
    <row r="594" spans="1:4">
      <c r="A594" t="s">
        <v>1294</v>
      </c>
      <c r="B594" t="s">
        <v>426</v>
      </c>
      <c r="C594" t="s">
        <v>564</v>
      </c>
      <c r="D594">
        <v>40609</v>
      </c>
    </row>
    <row r="595" spans="1:4">
      <c r="A595" t="s">
        <v>545</v>
      </c>
      <c r="B595" t="s">
        <v>426</v>
      </c>
      <c r="C595" t="s">
        <v>564</v>
      </c>
      <c r="D595">
        <v>40610</v>
      </c>
    </row>
    <row r="596" spans="1:4">
      <c r="A596" t="s">
        <v>1295</v>
      </c>
      <c r="B596" t="s">
        <v>416</v>
      </c>
      <c r="C596" t="s">
        <v>904</v>
      </c>
      <c r="D596">
        <v>120904</v>
      </c>
    </row>
    <row r="597" spans="1:4">
      <c r="A597" t="s">
        <v>1296</v>
      </c>
      <c r="B597" t="s">
        <v>425</v>
      </c>
      <c r="C597" t="s">
        <v>966</v>
      </c>
      <c r="D597">
        <v>91006</v>
      </c>
    </row>
    <row r="598" spans="1:4">
      <c r="A598" t="s">
        <v>468</v>
      </c>
      <c r="B598" t="s">
        <v>421</v>
      </c>
      <c r="C598" t="s">
        <v>421</v>
      </c>
      <c r="D598">
        <v>80803</v>
      </c>
    </row>
    <row r="599" spans="1:4">
      <c r="A599" t="s">
        <v>468</v>
      </c>
      <c r="B599" t="s">
        <v>424</v>
      </c>
      <c r="C599" t="s">
        <v>424</v>
      </c>
      <c r="D599">
        <v>70311</v>
      </c>
    </row>
    <row r="600" spans="1:4">
      <c r="A600" t="s">
        <v>490</v>
      </c>
      <c r="B600" t="s">
        <v>416</v>
      </c>
      <c r="C600" t="s">
        <v>904</v>
      </c>
      <c r="D600">
        <v>120901</v>
      </c>
    </row>
    <row r="601" spans="1:4">
      <c r="A601" t="s">
        <v>597</v>
      </c>
      <c r="B601" t="s">
        <v>418</v>
      </c>
      <c r="C601" t="s">
        <v>915</v>
      </c>
      <c r="D601">
        <v>130104</v>
      </c>
    </row>
    <row r="602" spans="1:4">
      <c r="A602" t="s">
        <v>597</v>
      </c>
      <c r="B602" t="s">
        <v>426</v>
      </c>
      <c r="C602" t="s">
        <v>943</v>
      </c>
      <c r="D602">
        <v>41008</v>
      </c>
    </row>
    <row r="603" spans="1:4">
      <c r="A603" t="s">
        <v>1297</v>
      </c>
      <c r="B603" t="s">
        <v>426</v>
      </c>
      <c r="C603" t="s">
        <v>943</v>
      </c>
      <c r="D603">
        <v>41006</v>
      </c>
    </row>
    <row r="604" spans="1:4">
      <c r="A604" t="s">
        <v>1297</v>
      </c>
      <c r="B604" t="s">
        <v>426</v>
      </c>
      <c r="C604" t="s">
        <v>1119</v>
      </c>
      <c r="D604">
        <v>41105</v>
      </c>
    </row>
    <row r="605" spans="1:4">
      <c r="A605" t="s">
        <v>1298</v>
      </c>
      <c r="B605" t="s">
        <v>421</v>
      </c>
      <c r="C605" t="s">
        <v>634</v>
      </c>
      <c r="D605">
        <v>80506</v>
      </c>
    </row>
    <row r="606" spans="1:4">
      <c r="A606" t="s">
        <v>464</v>
      </c>
      <c r="B606" t="s">
        <v>420</v>
      </c>
      <c r="C606" t="s">
        <v>899</v>
      </c>
      <c r="D606">
        <v>50316</v>
      </c>
    </row>
    <row r="607" spans="1:4">
      <c r="A607" t="s">
        <v>464</v>
      </c>
      <c r="B607" t="s">
        <v>425</v>
      </c>
      <c r="C607" t="s">
        <v>899</v>
      </c>
      <c r="D607">
        <v>90901</v>
      </c>
    </row>
    <row r="608" spans="1:4">
      <c r="A608" t="s">
        <v>1015</v>
      </c>
      <c r="B608" t="s">
        <v>417</v>
      </c>
      <c r="C608" t="s">
        <v>1015</v>
      </c>
      <c r="D608">
        <v>30507</v>
      </c>
    </row>
    <row r="609" spans="1:4">
      <c r="A609" t="s">
        <v>576</v>
      </c>
      <c r="B609" t="s">
        <v>426</v>
      </c>
      <c r="C609" t="s">
        <v>1063</v>
      </c>
      <c r="D609">
        <v>40905</v>
      </c>
    </row>
    <row r="610" spans="1:4">
      <c r="A610" t="s">
        <v>1299</v>
      </c>
      <c r="B610" t="s">
        <v>423</v>
      </c>
      <c r="C610" t="s">
        <v>1000</v>
      </c>
      <c r="D610">
        <v>60701</v>
      </c>
    </row>
    <row r="611" spans="1:4">
      <c r="A611" t="s">
        <v>1300</v>
      </c>
      <c r="B611" t="s">
        <v>426</v>
      </c>
      <c r="C611" t="s">
        <v>501</v>
      </c>
      <c r="D611">
        <v>40508</v>
      </c>
    </row>
    <row r="612" spans="1:4">
      <c r="A612" t="s">
        <v>654</v>
      </c>
      <c r="B612" t="s">
        <v>418</v>
      </c>
      <c r="C612" t="s">
        <v>909</v>
      </c>
      <c r="D612">
        <v>130718</v>
      </c>
    </row>
    <row r="613" spans="1:4">
      <c r="A613" t="s">
        <v>654</v>
      </c>
      <c r="B613" t="s">
        <v>422</v>
      </c>
      <c r="C613" t="s">
        <v>911</v>
      </c>
      <c r="D613">
        <v>20209</v>
      </c>
    </row>
    <row r="614" spans="1:4">
      <c r="A614" t="s">
        <v>1301</v>
      </c>
      <c r="B614" t="s">
        <v>417</v>
      </c>
      <c r="C614" t="s">
        <v>417</v>
      </c>
      <c r="D614">
        <v>30114</v>
      </c>
    </row>
    <row r="615" spans="1:4">
      <c r="A615" t="s">
        <v>1301</v>
      </c>
      <c r="B615" t="s">
        <v>418</v>
      </c>
      <c r="C615" t="s">
        <v>955</v>
      </c>
      <c r="D615">
        <v>130313</v>
      </c>
    </row>
    <row r="616" spans="1:4">
      <c r="A616" t="s">
        <v>1301</v>
      </c>
      <c r="B616" t="s">
        <v>426</v>
      </c>
      <c r="C616" t="s">
        <v>501</v>
      </c>
      <c r="D616">
        <v>40509</v>
      </c>
    </row>
    <row r="617" spans="1:4">
      <c r="A617" t="s">
        <v>487</v>
      </c>
      <c r="B617" t="s">
        <v>425</v>
      </c>
      <c r="C617" t="s">
        <v>966</v>
      </c>
      <c r="D617">
        <v>91001</v>
      </c>
    </row>
    <row r="618" spans="1:4">
      <c r="A618" t="s">
        <v>1302</v>
      </c>
      <c r="B618" t="s">
        <v>425</v>
      </c>
      <c r="C618" t="s">
        <v>966</v>
      </c>
      <c r="D618">
        <v>91015</v>
      </c>
    </row>
    <row r="619" spans="1:4">
      <c r="A619" t="s">
        <v>1303</v>
      </c>
      <c r="B619" t="s">
        <v>425</v>
      </c>
      <c r="C619" t="s">
        <v>966</v>
      </c>
      <c r="D619">
        <v>91016</v>
      </c>
    </row>
    <row r="620" spans="1:4">
      <c r="A620" t="s">
        <v>558</v>
      </c>
      <c r="B620" t="s">
        <v>426</v>
      </c>
      <c r="C620" t="s">
        <v>501</v>
      </c>
      <c r="D620">
        <v>40510</v>
      </c>
    </row>
    <row r="621" spans="1:4">
      <c r="A621" t="s">
        <v>558</v>
      </c>
      <c r="B621" t="s">
        <v>424</v>
      </c>
      <c r="C621" t="s">
        <v>528</v>
      </c>
      <c r="D621">
        <v>70221</v>
      </c>
    </row>
    <row r="622" spans="1:4">
      <c r="A622" t="s">
        <v>1304</v>
      </c>
      <c r="B622" t="s">
        <v>426</v>
      </c>
      <c r="C622" t="s">
        <v>901</v>
      </c>
      <c r="D622">
        <v>40107</v>
      </c>
    </row>
    <row r="623" spans="1:4">
      <c r="A623" t="s">
        <v>1305</v>
      </c>
      <c r="B623" t="s">
        <v>424</v>
      </c>
      <c r="C623" t="s">
        <v>528</v>
      </c>
      <c r="D623">
        <v>70222</v>
      </c>
    </row>
    <row r="624" spans="1:4">
      <c r="A624" t="s">
        <v>1306</v>
      </c>
      <c r="B624" t="s">
        <v>420</v>
      </c>
      <c r="C624" t="s">
        <v>963</v>
      </c>
      <c r="D624">
        <v>50110</v>
      </c>
    </row>
    <row r="625" spans="1:4">
      <c r="A625" t="s">
        <v>1307</v>
      </c>
      <c r="B625" t="s">
        <v>416</v>
      </c>
      <c r="C625" t="s">
        <v>906</v>
      </c>
      <c r="D625">
        <v>120311</v>
      </c>
    </row>
    <row r="626" spans="1:4">
      <c r="A626" t="s">
        <v>583</v>
      </c>
      <c r="B626" t="s">
        <v>426</v>
      </c>
      <c r="C626" t="s">
        <v>501</v>
      </c>
      <c r="D626">
        <v>40514</v>
      </c>
    </row>
    <row r="627" spans="1:4">
      <c r="A627" t="s">
        <v>573</v>
      </c>
      <c r="B627" t="s">
        <v>416</v>
      </c>
      <c r="C627" t="s">
        <v>939</v>
      </c>
      <c r="D627">
        <v>120101</v>
      </c>
    </row>
    <row r="628" spans="1:4">
      <c r="A628" t="s">
        <v>566</v>
      </c>
      <c r="B628" t="s">
        <v>425</v>
      </c>
      <c r="C628" t="s">
        <v>920</v>
      </c>
      <c r="D628">
        <v>91101</v>
      </c>
    </row>
    <row r="629" spans="1:4">
      <c r="A629" t="s">
        <v>1308</v>
      </c>
      <c r="B629" t="s">
        <v>418</v>
      </c>
      <c r="C629" t="s">
        <v>934</v>
      </c>
      <c r="D629">
        <v>130411</v>
      </c>
    </row>
    <row r="630" spans="1:4">
      <c r="A630" t="s">
        <v>1309</v>
      </c>
      <c r="B630" t="s">
        <v>426</v>
      </c>
      <c r="C630" t="s">
        <v>501</v>
      </c>
      <c r="D630">
        <v>40511</v>
      </c>
    </row>
    <row r="631" spans="1:4">
      <c r="A631" t="s">
        <v>591</v>
      </c>
      <c r="B631" t="s">
        <v>416</v>
      </c>
      <c r="C631" t="s">
        <v>986</v>
      </c>
      <c r="D631">
        <v>120405</v>
      </c>
    </row>
    <row r="632" spans="1:4">
      <c r="A632" t="s">
        <v>531</v>
      </c>
      <c r="B632" t="s">
        <v>421</v>
      </c>
      <c r="C632" t="s">
        <v>1226</v>
      </c>
      <c r="D632">
        <v>81101</v>
      </c>
    </row>
    <row r="633" spans="1:4">
      <c r="A633" t="s">
        <v>1310</v>
      </c>
      <c r="B633" t="s">
        <v>420</v>
      </c>
      <c r="C633" t="s">
        <v>963</v>
      </c>
      <c r="D633">
        <v>50111</v>
      </c>
    </row>
    <row r="634" spans="1:4">
      <c r="A634" t="s">
        <v>1311</v>
      </c>
      <c r="B634" t="s">
        <v>425</v>
      </c>
      <c r="C634" t="s">
        <v>913</v>
      </c>
      <c r="D634">
        <v>91205</v>
      </c>
    </row>
    <row r="635" spans="1:4">
      <c r="A635" t="s">
        <v>543</v>
      </c>
      <c r="B635" t="s">
        <v>415</v>
      </c>
      <c r="C635" t="s">
        <v>415</v>
      </c>
      <c r="D635">
        <v>10105</v>
      </c>
    </row>
    <row r="636" spans="1:4">
      <c r="A636" t="s">
        <v>1312</v>
      </c>
      <c r="B636" t="s">
        <v>426</v>
      </c>
      <c r="C636" t="s">
        <v>918</v>
      </c>
      <c r="D636">
        <v>40308</v>
      </c>
    </row>
    <row r="637" spans="1:4">
      <c r="A637" t="s">
        <v>650</v>
      </c>
      <c r="B637" t="s">
        <v>426</v>
      </c>
      <c r="C637" t="s">
        <v>1021</v>
      </c>
      <c r="D637">
        <v>40707</v>
      </c>
    </row>
    <row r="638" spans="1:4">
      <c r="A638" t="s">
        <v>470</v>
      </c>
      <c r="B638" t="s">
        <v>422</v>
      </c>
      <c r="C638" t="s">
        <v>968</v>
      </c>
      <c r="D638">
        <v>20609</v>
      </c>
    </row>
    <row r="639" spans="1:4">
      <c r="A639" t="s">
        <v>1313</v>
      </c>
      <c r="B639" t="s">
        <v>416</v>
      </c>
      <c r="C639" t="s">
        <v>508</v>
      </c>
      <c r="D639">
        <v>120706</v>
      </c>
    </row>
    <row r="640" spans="1:4">
      <c r="A640" t="s">
        <v>443</v>
      </c>
      <c r="B640" t="s">
        <v>421</v>
      </c>
      <c r="C640" t="s">
        <v>421</v>
      </c>
      <c r="D640">
        <v>80819</v>
      </c>
    </row>
    <row r="641" spans="1:4">
      <c r="A641" t="s">
        <v>585</v>
      </c>
      <c r="B641" t="s">
        <v>426</v>
      </c>
      <c r="C641" t="s">
        <v>935</v>
      </c>
      <c r="D641">
        <v>41301</v>
      </c>
    </row>
    <row r="642" spans="1:4">
      <c r="A642" t="s">
        <v>1314</v>
      </c>
      <c r="B642" t="s">
        <v>416</v>
      </c>
      <c r="C642" t="s">
        <v>457</v>
      </c>
      <c r="D642">
        <v>120611</v>
      </c>
    </row>
    <row r="643" spans="1:4">
      <c r="A643" t="s">
        <v>1315</v>
      </c>
      <c r="B643" t="s">
        <v>424</v>
      </c>
      <c r="C643" t="s">
        <v>908</v>
      </c>
      <c r="D643">
        <v>70701</v>
      </c>
    </row>
    <row r="644" spans="1:4">
      <c r="A644" t="s">
        <v>481</v>
      </c>
      <c r="B644" t="s">
        <v>421</v>
      </c>
      <c r="C644" t="s">
        <v>634</v>
      </c>
      <c r="D644">
        <v>80508</v>
      </c>
    </row>
    <row r="645" spans="1:4">
      <c r="A645" t="s">
        <v>678</v>
      </c>
      <c r="B645" t="s">
        <v>422</v>
      </c>
      <c r="C645" t="s">
        <v>971</v>
      </c>
      <c r="D645">
        <v>20406</v>
      </c>
    </row>
    <row r="646" spans="1:4">
      <c r="A646" t="s">
        <v>1316</v>
      </c>
      <c r="B646" t="s">
        <v>424</v>
      </c>
      <c r="C646" t="s">
        <v>424</v>
      </c>
      <c r="D646">
        <v>70312</v>
      </c>
    </row>
    <row r="647" spans="1:4">
      <c r="A647" t="s">
        <v>522</v>
      </c>
      <c r="B647" t="s">
        <v>416</v>
      </c>
      <c r="C647" t="s">
        <v>949</v>
      </c>
      <c r="D647">
        <v>120805</v>
      </c>
    </row>
    <row r="648" spans="1:4">
      <c r="A648" t="s">
        <v>539</v>
      </c>
      <c r="B648" t="s">
        <v>419</v>
      </c>
      <c r="C648" t="s">
        <v>419</v>
      </c>
      <c r="D648">
        <v>100104</v>
      </c>
    </row>
    <row r="649" spans="1:4">
      <c r="A649" t="s">
        <v>1317</v>
      </c>
      <c r="B649" t="s">
        <v>420</v>
      </c>
      <c r="C649" t="s">
        <v>963</v>
      </c>
      <c r="D649">
        <v>50112</v>
      </c>
    </row>
    <row r="650" spans="1:4">
      <c r="A650" t="s">
        <v>647</v>
      </c>
      <c r="B650" t="s">
        <v>422</v>
      </c>
      <c r="C650" t="s">
        <v>968</v>
      </c>
      <c r="D650">
        <v>20610</v>
      </c>
    </row>
    <row r="651" spans="1:4">
      <c r="A651" t="s">
        <v>1318</v>
      </c>
      <c r="B651" t="s">
        <v>416</v>
      </c>
      <c r="C651" t="s">
        <v>906</v>
      </c>
      <c r="D651">
        <v>120312</v>
      </c>
    </row>
    <row r="652" spans="1:4">
      <c r="A652" t="s">
        <v>1319</v>
      </c>
      <c r="B652" t="s">
        <v>425</v>
      </c>
      <c r="C652" t="s">
        <v>979</v>
      </c>
      <c r="D652">
        <v>90608</v>
      </c>
    </row>
    <row r="653" spans="1:4">
      <c r="A653" t="s">
        <v>1320</v>
      </c>
      <c r="B653" t="s">
        <v>421</v>
      </c>
      <c r="C653" t="s">
        <v>945</v>
      </c>
      <c r="D653">
        <v>80605</v>
      </c>
    </row>
    <row r="654" spans="1:4">
      <c r="A654" t="s">
        <v>1321</v>
      </c>
      <c r="B654" t="s">
        <v>425</v>
      </c>
      <c r="C654" t="s">
        <v>966</v>
      </c>
      <c r="D654">
        <v>91012</v>
      </c>
    </row>
    <row r="655" spans="1:4">
      <c r="A655" t="s">
        <v>1322</v>
      </c>
      <c r="B655" t="s">
        <v>425</v>
      </c>
      <c r="C655" t="s">
        <v>976</v>
      </c>
      <c r="D655">
        <v>90704</v>
      </c>
    </row>
    <row r="656" spans="1:4">
      <c r="A656" t="s">
        <v>1323</v>
      </c>
      <c r="B656" t="s">
        <v>416</v>
      </c>
      <c r="C656" t="s">
        <v>904</v>
      </c>
      <c r="D656">
        <v>120905</v>
      </c>
    </row>
    <row r="657" spans="1:4">
      <c r="A657" t="s">
        <v>1324</v>
      </c>
      <c r="B657" t="s">
        <v>415</v>
      </c>
      <c r="C657" t="s">
        <v>902</v>
      </c>
      <c r="D657">
        <v>10405</v>
      </c>
    </row>
    <row r="658" spans="1:4">
      <c r="A658" t="s">
        <v>1325</v>
      </c>
      <c r="B658" t="s">
        <v>415</v>
      </c>
      <c r="C658" t="s">
        <v>902</v>
      </c>
      <c r="D658">
        <v>10406</v>
      </c>
    </row>
    <row r="659" spans="1:4">
      <c r="A659" t="s">
        <v>1326</v>
      </c>
      <c r="B659" t="s">
        <v>424</v>
      </c>
      <c r="C659" t="s">
        <v>528</v>
      </c>
      <c r="D659">
        <v>70223</v>
      </c>
    </row>
    <row r="660" spans="1:4">
      <c r="A660" t="s">
        <v>1327</v>
      </c>
      <c r="B660" t="s">
        <v>424</v>
      </c>
      <c r="C660" t="s">
        <v>528</v>
      </c>
      <c r="D660">
        <v>70224</v>
      </c>
    </row>
    <row r="661" spans="1:4">
      <c r="A661" t="s">
        <v>1328</v>
      </c>
      <c r="B661" t="s">
        <v>426</v>
      </c>
      <c r="C661" t="s">
        <v>935</v>
      </c>
      <c r="D661">
        <v>41309</v>
      </c>
    </row>
    <row r="662" spans="1:4">
      <c r="A662" t="s">
        <v>469</v>
      </c>
      <c r="B662" t="s">
        <v>418</v>
      </c>
      <c r="C662" t="s">
        <v>915</v>
      </c>
      <c r="D662">
        <v>130105</v>
      </c>
    </row>
    <row r="663" spans="1:4">
      <c r="A663" t="s">
        <v>493</v>
      </c>
      <c r="B663" t="s">
        <v>421</v>
      </c>
      <c r="C663" t="s">
        <v>910</v>
      </c>
      <c r="D663">
        <v>81005</v>
      </c>
    </row>
    <row r="664" spans="1:4">
      <c r="A664" t="s">
        <v>1329</v>
      </c>
      <c r="B664" t="s">
        <v>417</v>
      </c>
      <c r="C664" t="s">
        <v>1015</v>
      </c>
      <c r="D664">
        <v>30508</v>
      </c>
    </row>
    <row r="665" spans="1:4">
      <c r="A665" t="s">
        <v>1330</v>
      </c>
      <c r="B665" t="s">
        <v>425</v>
      </c>
      <c r="C665" t="s">
        <v>567</v>
      </c>
      <c r="D665">
        <v>90511</v>
      </c>
    </row>
    <row r="666" spans="1:4">
      <c r="A666" t="s">
        <v>1331</v>
      </c>
      <c r="B666" t="s">
        <v>418</v>
      </c>
      <c r="C666" t="s">
        <v>955</v>
      </c>
      <c r="D666">
        <v>130311</v>
      </c>
    </row>
    <row r="667" spans="1:4">
      <c r="A667" t="s">
        <v>1332</v>
      </c>
      <c r="B667" t="s">
        <v>424</v>
      </c>
      <c r="C667" t="s">
        <v>424</v>
      </c>
      <c r="D667">
        <v>70314</v>
      </c>
    </row>
    <row r="668" spans="1:4">
      <c r="A668" t="s">
        <v>1333</v>
      </c>
      <c r="B668" t="s">
        <v>418</v>
      </c>
      <c r="C668" t="s">
        <v>955</v>
      </c>
      <c r="D668">
        <v>130312</v>
      </c>
    </row>
    <row r="669" spans="1:4">
      <c r="A669" t="s">
        <v>1334</v>
      </c>
      <c r="B669" t="s">
        <v>422</v>
      </c>
      <c r="C669" t="s">
        <v>971</v>
      </c>
      <c r="D669">
        <v>20407</v>
      </c>
    </row>
    <row r="670" spans="1:4">
      <c r="A670" t="s">
        <v>572</v>
      </c>
      <c r="B670" t="s">
        <v>422</v>
      </c>
      <c r="C670" t="s">
        <v>900</v>
      </c>
      <c r="D670">
        <v>20107</v>
      </c>
    </row>
    <row r="671" spans="1:4">
      <c r="A671" t="s">
        <v>432</v>
      </c>
      <c r="B671" t="s">
        <v>418</v>
      </c>
      <c r="C671" t="s">
        <v>915</v>
      </c>
      <c r="D671">
        <v>130106</v>
      </c>
    </row>
    <row r="672" spans="1:4">
      <c r="A672" t="s">
        <v>536</v>
      </c>
      <c r="B672" t="s">
        <v>426</v>
      </c>
      <c r="C672" t="s">
        <v>990</v>
      </c>
      <c r="D672">
        <v>41401</v>
      </c>
    </row>
    <row r="673" spans="1:4">
      <c r="A673" t="s">
        <v>1335</v>
      </c>
      <c r="B673" t="s">
        <v>420</v>
      </c>
      <c r="C673" t="s">
        <v>488</v>
      </c>
      <c r="D673">
        <v>50206</v>
      </c>
    </row>
    <row r="674" spans="1:4">
      <c r="A674" t="s">
        <v>455</v>
      </c>
      <c r="B674" t="s">
        <v>420</v>
      </c>
      <c r="C674" t="s">
        <v>488</v>
      </c>
      <c r="D674">
        <v>50207</v>
      </c>
    </row>
    <row r="675" spans="1:4">
      <c r="A675" t="s">
        <v>584</v>
      </c>
      <c r="B675" t="s">
        <v>420</v>
      </c>
      <c r="C675" t="s">
        <v>899</v>
      </c>
      <c r="D675">
        <v>50317</v>
      </c>
    </row>
    <row r="676" spans="1:4">
      <c r="A676" t="s">
        <v>624</v>
      </c>
      <c r="B676" t="s">
        <v>425</v>
      </c>
      <c r="C676" t="s">
        <v>567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2021-01-23T02:21:21Z</dcterms:modified>
  <cp:category/>
  <cp:contentStatus/>
</cp:coreProperties>
</file>