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6922" documentId="11_9248B46DC1CBB2E3ED7FF6F9903E8C1851038383" xr6:coauthVersionLast="46" xr6:coauthVersionMax="47" xr10:uidLastSave="{047C7A14-B9DE-0A4F-B277-51B59C7518AD}"/>
  <bookViews>
    <workbookView xWindow="-120" yWindow="-120" windowWidth="29040" windowHeight="15840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22" i="1" l="1"/>
  <c r="AP422" i="1"/>
  <c r="J422" i="1"/>
  <c r="I422" i="1"/>
  <c r="H422" i="1"/>
  <c r="F422" i="1"/>
  <c r="D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<sst xmlns="http://schemas.openxmlformats.org/spreadsheetml/2006/main" count="11526" uniqueCount="1563">
  <si>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</si>
  <si>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</si>
  <si>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</si>
  <si>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</si>
  <si>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</si>
  <si>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</si>
  <si>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</si>
  <si>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</si>
  <si>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</si>
  <si>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</si>
  <si>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</si>
  <si>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</si>
  <si>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</si>
  <si>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</si>
  <si>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</si>
  <si>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</si>
  <si>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</si>
  <si>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</si>
  <si>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</si>
  <si>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</si>
  <si>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</si>
  <si>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</si>
  <si>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</si>
  <si>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</si>
  <si>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</si>
  <si>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</si>
  <si>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</si>
  <si>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</si>
  <si>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</si>
  <si>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</si>
  <si>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</si>
  <si>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</si>
  <si>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</si>
  <si>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</si>
  <si>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</si>
  <si>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</si>
  <si>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</si>
  <si>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</si>
  <si>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</si>
  <si>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</si>
  <si>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</si>
  <si>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</si>
  <si>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</si>
  <si>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</si>
  <si>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</si>
  <si>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</si>
  <si>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</si>
  <si>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</si>
  <si>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</si>
  <si>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</si>
  <si>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</si>
  <si>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</si>
  <si>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</si>
  <si>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</si>
  <si>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</si>
  <si>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</si>
  <si>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</si>
  <si>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</si>
  <si>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</si>
  <si>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</si>
  <si>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</si>
  <si>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</si>
  <si>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</si>
  <si>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</si>
  <si>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</si>
  <si>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</si>
  <si>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</si>
  <si>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</si>
  <si>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</si>
  <si>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</si>
  <si>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</si>
  <si>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</si>
  <si>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</si>
  <si>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</si>
  <si>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</si>
  <si>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</si>
  <si>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</si>
  <si>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</si>
  <si>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</si>
  <si>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</si>
  <si>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</si>
  <si>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</si>
  <si>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</si>
  <si>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</si>
  <si>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</si>
  <si>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</si>
  <si>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</si>
  <si>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</si>
  <si>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</si>
  <si>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</si>
  <si>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</si>
  <si>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</si>
  <si>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</si>
  <si>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</si>
  <si>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</si>
  <si>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</si>
  <si>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</si>
  <si>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</si>
  <si>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</si>
  <si>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</si>
  <si>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</si>
  <si>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</si>
  <si>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</si>
  <si>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</si>
  <si>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</si>
  <si>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</si>
  <si>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</si>
  <si>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</si>
  <si>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</si>
  <si>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</si>
  <si>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</si>
  <si>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</si>
  <si>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</si>
  <si>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</si>
  <si>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</si>
  <si>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</si>
  <si>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</si>
  <si>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</si>
  <si>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</si>
  <si>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</si>
  <si>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</si>
  <si>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</si>
  <si>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</si>
  <si>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</si>
  <si>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</si>
  <si>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</si>
  <si>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</si>
  <si>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</si>
  <si>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</si>
  <si>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</si>
  <si>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</si>
  <si>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</si>
  <si>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</si>
  <si>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</si>
  <si>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</si>
  <si>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</si>
  <si>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</si>
  <si>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</si>
  <si>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</si>
  <si>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</si>
  <si>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</si>
  <si>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</si>
  <si>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</si>
  <si>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</si>
  <si>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</si>
  <si>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</si>
  <si>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</si>
  <si>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</si>
  <si>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</si>
  <si>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</si>
  <si>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</si>
  <si>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</si>
  <si>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</si>
  <si>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</si>
  <si>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</si>
  <si>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</si>
  <si>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</si>
  <si>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</si>
  <si>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</si>
  <si>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</si>
  <si>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</si>
  <si>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</si>
  <si>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</si>
  <si>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</si>
  <si>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</si>
  <si>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</si>
  <si>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</si>
  <si>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</si>
  <si>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</si>
  <si>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</si>
  <si>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</si>
  <si>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</si>
  <si>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</si>
  <si>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</si>
  <si>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</si>
  <si>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</si>
  <si>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</si>
  <si>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</si>
  <si>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</si>
  <si>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</si>
  <si>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</si>
  <si>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</si>
  <si>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</si>
  <si>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</si>
  <si>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</si>
  <si>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</si>
  <si>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</si>
  <si>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</si>
  <si>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</si>
  <si>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</si>
  <si>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</si>
  <si>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</si>
  <si>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</si>
  <si>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</si>
  <si>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</si>
  <si>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</si>
  <si>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</si>
  <si>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</si>
  <si>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</si>
  <si>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</si>
  <si>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</si>
  <si>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</si>
  <si>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</si>
  <si>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</si>
  <si>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</si>
  <si>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</si>
  <si>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</si>
  <si>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</si>
  <si>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</si>
  <si>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</si>
  <si>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</si>
  <si>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</si>
  <si>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</si>
  <si>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</si>
  <si>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</si>
  <si>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</si>
  <si>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</si>
  <si>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</si>
  <si>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</si>
  <si>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</si>
  <si>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</si>
  <si>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</si>
  <si>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</si>
  <si>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</si>
  <si>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</si>
  <si>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</si>
  <si>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</si>
  <si>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</si>
  <si>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</si>
  <si>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</si>
  <si>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</si>
  <si>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</si>
  <si>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</si>
  <si>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</si>
  <si>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</si>
  <si>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</si>
  <si>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</si>
  <si>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</si>
  <si>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</si>
  <si>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</si>
  <si>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</si>
  <si>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</si>
  <si>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</si>
  <si>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</si>
  <si>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</si>
  <si>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</si>
  <si>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</si>
  <si>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</si>
  <si>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</si>
  <si>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</si>
  <si>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</si>
  <si>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</si>
  <si>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</si>
  <si>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</si>
  <si>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</si>
  <si>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</si>
  <si>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</si>
  <si>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</si>
  <si>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</si>
  <si>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</si>
  <si>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</si>
  <si>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</si>
  <si>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</si>
  <si>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</si>
  <si>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</si>
  <si>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</si>
  <si>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</si>
  <si>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</si>
  <si>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</si>
  <si>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</si>
  <si>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</si>
  <si>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</si>
  <si>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</si>
  <si>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</si>
  <si>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</si>
  <si>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</si>
  <si>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</si>
  <si>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</si>
  <si>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</si>
  <si>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</si>
  <si>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</si>
  <si>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</si>
  <si>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</si>
  <si>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</si>
  <si>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</si>
  <si>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</si>
  <si>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</si>
  <si>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</si>
  <si>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</si>
  <si>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</si>
  <si>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</si>
  <si>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</si>
  <si>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</si>
  <si>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</si>
  <si>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</si>
  <si>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</si>
  <si>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</si>
  <si>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</si>
  <si>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</si>
  <si>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</si>
  <si>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</si>
  <si>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</si>
  <si>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</si>
  <si>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</si>
  <si>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</si>
  <si>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</si>
  <si>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</si>
  <si>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</si>
  <si>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</si>
  <si>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</si>
  <si>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</si>
  <si>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</si>
  <si>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</si>
  <si>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</si>
  <si>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</si>
  <si>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</si>
  <si>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</si>
  <si>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</si>
  <si>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</si>
  <si>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</si>
  <si>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</si>
  <si>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</si>
  <si>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</si>
  <si>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</si>
  <si>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</si>
  <si>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</si>
  <si>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</si>
  <si>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</si>
  <si>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</si>
  <si>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</si>
  <si>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</si>
  <si>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</si>
  <si>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</si>
  <si>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</si>
  <si>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</si>
  <si>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</si>
  <si>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</si>
  <si>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</si>
  <si>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</si>
  <si>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</si>
  <si>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</si>
  <si>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</si>
  <si>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</si>
  <si>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</si>
  <si>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</si>
  <si>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</si>
  <si>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</si>
  <si>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</si>
  <si>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</si>
  <si>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</si>
  <si>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</si>
  <si>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</si>
  <si>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</si>
  <si>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</si>
  <si>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</si>
  <si>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</si>
  <si>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</si>
  <si>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</si>
  <si>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</si>
  <si>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</si>
  <si>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</si>
  <si>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</si>
  <si>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</si>
  <si>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</si>
  <si>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</si>
  <si>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</si>
  <si>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</si>
  <si>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</si>
  <si>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</si>
  <si>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</si>
  <si>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</si>
  <si>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</si>
  <si>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</si>
  <si>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</si>
  <si>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</si>
  <si>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</si>
  <si>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</si>
  <si>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</si>
  <si>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</si>
  <si>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</si>
  <si>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</si>
  <si>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</si>
  <si>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</si>
  <si>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</si>
  <si>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</si>
  <si>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</si>
  <si>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</si>
  <si>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</si>
  <si>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</si>
  <si>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</si>
  <si>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</si>
  <si>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</si>
  <si>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</si>
  <si>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</si>
  <si>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</si>
  <si>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</si>
  <si>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</si>
  <si>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</si>
  <si>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</si>
  <si>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</si>
  <si>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</si>
  <si>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</si>
  <si>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</si>
  <si>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</si>
  <si>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</si>
  <si>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</si>
  <si>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</si>
  <si>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</si>
  <si>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</si>
  <si>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</si>
  <si>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</si>
  <si>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</si>
  <si>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</si>
  <si>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</si>
  <si>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</si>
  <si>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</si>
  <si>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</si>
  <si>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</si>
  <si>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</si>
  <si>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</si>
  <si>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</si>
  <si>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</si>
  <si>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</si>
  <si>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</si>
  <si>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</si>
  <si>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</si>
  <si>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</si>
  <si>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</si>
  <si>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</si>
  <si>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</si>
  <si>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</si>
  <si>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</si>
  <si>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</si>
  <si>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</si>
  <si>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</si>
  <si>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</si>
  <si>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</si>
  <si>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</si>
  <si>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</si>
  <si>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</si>
  <si>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</si>
  <si>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</si>
  <si>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</si>
  <si>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</si>
  <si>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</si>
  <si>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</si>
  <si>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</si>
  <si>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</si>
  <si>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</si>
  <si>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</si>
  <si>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</si>
  <si>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</si>
  <si>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</si>
  <si>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</si>
  <si>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</si>
  <si>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</si>
  <si>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</si>
  <si>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</si>
  <si>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</si>
  <si>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</si>
  <si>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</si>
  <si>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</si>
  <si>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</si>
  <si>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</si>
  <si>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</si>
  <si>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</si>
  <si>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</si>
  <si>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</si>
  <si>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</si>
  <si>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</si>
  <si>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</si>
  <si>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</si>
  <si>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</si>
  <si>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</si>
  <si>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</si>
  <si>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</si>
  <si>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</si>
  <si>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</si>
  <si>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</si>
  <si>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</si>
  <si>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</si>
  <si>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</si>
  <si>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</si>
  <si>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</si>
  <si>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</si>
  <si>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</si>
  <si>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</si>
  <si>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</si>
  <si>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</si>
  <si>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</si>
  <si>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</si>
  <si>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</si>
  <si>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</si>
  <si>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</si>
  <si>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</si>
  <si>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</si>
  <si>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</si>
  <si>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</si>
  <si>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</si>
  <si>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</si>
  <si>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</si>
  <si>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</si>
  <si>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</si>
  <si>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</si>
  <si>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</si>
  <si>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</si>
  <si>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</si>
  <si>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</si>
  <si>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</si>
  <si>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</si>
  <si>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</si>
  <si>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</si>
  <si>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</si>
  <si>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</si>
  <si>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</si>
  <si>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</si>
  <si>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</si>
  <si>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</si>
  <si>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</si>
  <si>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</si>
  <si>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</si>
  <si>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</si>
  <si>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</si>
  <si>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</si>
  <si>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</si>
  <si>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</si>
  <si>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</si>
  <si>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</si>
  <si>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</si>
  <si>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</si>
  <si>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</si>
  <si>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</si>
  <si>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</si>
  <si>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</si>
  <si>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</si>
  <si>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</si>
  <si>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</si>
  <si>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</si>
  <si>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</si>
  <si>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</si>
  <si>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</si>
  <si>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</si>
  <si>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</si>
  <si>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</si>
  <si>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</si>
  <si>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</si>
  <si>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</si>
  <si>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</si>
  <si>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</si>
  <si>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</si>
  <si>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</si>
  <si>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</si>
  <si>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</si>
  <si>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</si>
  <si>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</si>
  <si>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</si>
  <si>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</si>
  <si>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</si>
  <si>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</si>
  <si>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</si>
  <si>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</si>
  <si>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</si>
  <si>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</si>
  <si>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</si>
  <si>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</si>
  <si>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</si>
  <si>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</si>
  <si>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</si>
  <si>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</si>
  <si>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</si>
  <si>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</si>
  <si>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</si>
  <si>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</si>
  <si>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</si>
  <si>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</si>
  <si>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</si>
  <si>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</si>
  <si>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</si>
  <si>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</si>
  <si>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</si>
  <si>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</si>
  <si>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</si>
  <si>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</si>
  <si>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</si>
  <si>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</si>
  <si>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</si>
  <si>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</si>
  <si>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</si>
  <si>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</si>
  <si>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</si>
  <si>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</si>
  <si>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</si>
  <si>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</si>
  <si>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</si>
  <si>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</si>
  <si>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</si>
  <si>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</si>
  <si>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</si>
  <si>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</si>
  <si>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</si>
  <si>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</si>
  <si>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</si>
  <si>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</si>
  <si>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</si>
  <si>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</si>
  <si>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</si>
  <si>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</si>
  <si>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</si>
  <si>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</si>
  <si>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</si>
  <si>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</si>
  <si>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</si>
  <si>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</si>
  <si>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</si>
  <si>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</si>
  <si>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</si>
  <si>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</si>
  <si>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</si>
  <si>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</si>
  <si>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</si>
  <si>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</si>
  <si>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</si>
  <si>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</si>
  <si>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</si>
  <si>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</si>
  <si>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</si>
  <si>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</si>
  <si>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</si>
  <si>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</si>
  <si>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</si>
  <si>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</si>
  <si>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</si>
  <si>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</si>
  <si>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</si>
  <si>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</si>
  <si>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</si>
  <si>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</si>
  <si>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</si>
  <si>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</si>
  <si>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</si>
  <si>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</si>
  <si>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</si>
  <si>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</si>
  <si>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</si>
  <si>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</si>
  <si>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</si>
  <si>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</si>
  <si>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</si>
  <si>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</si>
  <si>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</si>
  <si>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</si>
  <si>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</si>
  <si>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</si>
  <si>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</si>
  <si>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</si>
  <si>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</si>
  <si>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</si>
  <si>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</si>
  <si>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</si>
  <si>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</si>
  <si>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</si>
  <si>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</si>
  <si>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</si>
  <si>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</si>
  <si>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</si>
  <si>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</si>
  <si>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</si>
  <si>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</si>
  <si>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</si>
  <si>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</si>
  <si>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</si>
  <si>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</si>
  <si>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</si>
  <si>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</si>
  <si>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</si>
  <si>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</si>
  <si>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</si>
  <si>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</si>
  <si>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</si>
  <si>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</si>
  <si>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</si>
  <si>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</si>
  <si>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</si>
  <si>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</si>
  <si>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</si>
  <si>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</si>
  <si>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</si>
  <si>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</si>
  <si>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</si>
  <si>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</si>
  <si>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</si>
  <si>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</si>
  <si>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</si>
  <si>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</si>
  <si>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</si>
  <si>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</si>
  <si>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</si>
  <si>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</si>
  <si>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</si>
  <si>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</si>
  <si>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</si>
  <si>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</si>
  <si>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</si>
  <si>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</si>
  <si>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</si>
  <si>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</si>
  <si>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</si>
  <si>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</si>
  <si>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</si>
  <si>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</si>
  <si>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</si>
  <si>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</si>
  <si>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</si>
  <si>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</si>
  <si>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</si>
  <si>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</si>
  <si>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</si>
  <si>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</si>
  <si>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</si>
  <si>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</si>
  <si>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</si>
  <si>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</si>
  <si>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</si>
  <si>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</si>
  <si>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</si>
  <si>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</si>
  <si>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</si>
  <si>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</si>
  <si>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</si>
  <si>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</si>
  <si>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</si>
  <si>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</si>
  <si>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</si>
  <si>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</si>
  <si>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</si>
  <si>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</si>
  <si>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</si>
  <si>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</si>
  <si>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</si>
  <si>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</si>
  <si>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</si>
  <si>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</si>
  <si>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</si>
  <si>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</si>
  <si>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</si>
  <si>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</si>
  <si>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</si>
  <si>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</si>
  <si>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</si>
  <si>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</si>
  <si>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</si>
  <si>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</si>
  <si>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</si>
  <si>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</si>
  <si>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</si>
  <si>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</si>
  <si>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</si>
  <si>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</si>
  <si>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</si>
  <si>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</si>
  <si>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</si>
  <si>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</si>
  <si>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</si>
  <si>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</si>
  <si>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</si>
  <si>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</si>
  <si>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</si>
  <si>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</si>
  <si>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</si>
  <si>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</si>
  <si>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</si>
  <si>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</si>
  <si>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</si>
  <si>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</si>
  <si>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</si>
  <si>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</si>
  <si>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</si>
  <si>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</si>
  <si>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</si>
  <si>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</si>
  <si>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</si>
  <si>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</si>
  <si>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</si>
  <si>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</si>
  <si>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</si>
  <si>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</si>
  <si>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</si>
  <si>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</si>
  <si>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</si>
  <si>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</si>
  <si>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</si>
  <si>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</si>
  <si>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</si>
  <si>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</si>
  <si>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</si>
  <si>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</si>
  <si>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</si>
  <si>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</si>
  <si>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</si>
  <si>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</si>
  <si>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</si>
  <si>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</si>
  <si>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</si>
  <si>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</si>
  <si>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</si>
  <si>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</si>
  <si>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</si>
  <si>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</si>
  <si>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</si>
  <si>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</si>
  <si>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</si>
  <si>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</si>
  <si>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</si>
  <si>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</si>
  <si>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</si>
  <si>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</si>
  <si>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</si>
  <si>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</si>
  <si>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</si>
  <si>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</si>
  <si>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</si>
  <si>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</si>
  <si>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</si>
  <si>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</si>
  <si>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</si>
  <si>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</si>
  <si>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</si>
  <si>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</si>
  <si>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</si>
  <si>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</si>
  <si>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</si>
  <si>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</si>
  <si>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</si>
  <si>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</si>
  <si>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</si>
  <si>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</si>
  <si>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</si>
  <si>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</si>
  <si>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</si>
  <si>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</si>
  <si>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</si>
  <si>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</si>
  <si>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</si>
  <si>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</si>
  <si>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</si>
  <si>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</si>
  <si>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</si>
  <si>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</si>
  <si>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</si>
  <si>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</si>
  <si>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</si>
  <si>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</si>
  <si>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</si>
  <si>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</si>
  <si>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</si>
  <si>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</si>
  <si>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</si>
  <si>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</si>
  <si>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</si>
  <si>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</si>
  <si>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</si>
  <si>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</si>
  <si>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</si>
  <si>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</si>
  <si>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</si>
  <si>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</si>
  <si>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</si>
  <si>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</si>
  <si>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</si>
  <si>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</si>
  <si>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</si>
  <si>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</si>
  <si>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</si>
  <si>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</si>
  <si>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</si>
  <si>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</si>
  <si>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</si>
  <si>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</si>
  <si>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</si>
  <si>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</si>
  <si>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</si>
  <si>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</si>
  <si>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</si>
  <si>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</si>
  <si>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</si>
  <si>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</si>
  <si>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</si>
  <si>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</si>
  <si>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</si>
  <si>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</si>
  <si>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</si>
  <si>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</si>
  <si>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</si>
  <si>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</si>
  <si>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</si>
  <si>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</si>
  <si>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</si>
  <si>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</si>
  <si>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</si>
  <si>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</si>
  <si>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</si>
  <si>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</si>
  <si>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</si>
  <si>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</si>
  <si>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</si>
  <si>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</si>
  <si>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</si>
  <si>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</si>
  <si>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</si>
  <si>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</si>
  <si>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</si>
  <si>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</si>
  <si>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</si>
  <si>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</si>
  <si>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</si>
  <si>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</si>
  <si>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</si>
  <si>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</si>
  <si>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</si>
  <si>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</si>
  <si>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</si>
  <si>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</si>
  <si>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</si>
  <si>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</si>
  <si>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</si>
  <si>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</si>
  <si>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</si>
  <si>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</si>
  <si>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</si>
  <si>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</si>
  <si>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</si>
  <si>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</si>
  <si>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</si>
  <si>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</si>
  <si>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</si>
  <si>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</si>
  <si>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</si>
  <si>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</si>
  <si>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</si>
  <si>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</si>
  <si>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</si>
  <si>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</si>
  <si>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</si>
  <si>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</si>
  <si>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</si>
  <si>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</si>
  <si>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</si>
  <si>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</si>
  <si>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</si>
  <si>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</si>
  <si>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</si>
  <si>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</si>
  <si>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</si>
  <si>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</si>
  <si>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</si>
  <si>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</si>
  <si>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</si>
  <si>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</si>
  <si>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</si>
  <si>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</si>
  <si>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</si>
  <si>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</si>
  <si>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</si>
  <si>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</si>
  <si>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</si>
  <si>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</si>
  <si>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</si>
  <si>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</si>
  <si>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</si>
  <si>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</si>
  <si>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</si>
  <si>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</si>
  <si>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</si>
  <si>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</si>
  <si>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</si>
  <si>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</si>
  <si>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</si>
  <si>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</si>
  <si>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</si>
  <si>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</si>
  <si>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</si>
  <si>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</si>
  <si>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</si>
  <si>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</si>
  <si>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</si>
  <si>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</si>
  <si>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</si>
  <si>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</si>
  <si>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</si>
  <si>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</si>
  <si>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</si>
  <si>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</si>
  <si>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</si>
  <si>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</si>
  <si>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</si>
  <si>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</si>
  <si>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</si>
  <si>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</si>
  <si>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</si>
  <si>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</si>
  <si>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</si>
  <si>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</si>
  <si>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</si>
  <si>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</si>
  <si>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</si>
  <si>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</si>
  <si>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</si>
  <si>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</si>
  <si>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</si>
  <si>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</si>
  <si>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</si>
  <si>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</si>
  <si>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</si>
  <si>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</si>
  <si>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</si>
  <si>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</si>
  <si>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</si>
  <si>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</si>
  <si>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</si>
  <si>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</si>
  <si>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</si>
  <si>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</si>
  <si>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</si>
  <si>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</si>
  <si>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</si>
  <si>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</si>
  <si>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</si>
  <si>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</si>
  <si>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</si>
  <si>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</si>
  <si>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</si>
  <si>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</si>
  <si>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</si>
  <si>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</si>
  <si>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</si>
  <si>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</si>
  <si>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</si>
  <si>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</si>
  <si>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</si>
  <si>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</si>
  <si>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</si>
  <si>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</si>
  <si>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</si>
  <si>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</si>
  <si>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</si>
  <si>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</si>
  <si>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</si>
  <si>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</si>
  <si>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</si>
  <si>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</si>
  <si>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</si>
  <si>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</si>
  <si>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</si>
  <si>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</si>
  <si>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</si>
  <si>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</si>
  <si>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</si>
  <si>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</si>
  <si>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</si>
  <si>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</si>
  <si>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</si>
  <si>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</si>
  <si>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</si>
  <si>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</si>
  <si>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</si>
  <si>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</si>
  <si>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</si>
  <si>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</si>
  <si>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</si>
  <si>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</si>
  <si>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</si>
  <si>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</si>
  <si>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</si>
  <si>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</si>
  <si>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</si>
  <si>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</si>
  <si>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</si>
  <si>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</si>
  <si>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</si>
  <si>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</si>
  <si>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</si>
  <si>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</si>
  <si>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</si>
  <si>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</si>
  <si>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</si>
  <si>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</si>
  <si>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</si>
  <si>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</si>
  <si>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</si>
  <si>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</si>
  <si>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</si>
  <si>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</si>
  <si>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</si>
  <si>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</si>
  <si>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</si>
  <si>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</si>
  <si>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</si>
  <si>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</si>
  <si>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</si>
  <si>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</si>
  <si>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</si>
  <si>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</si>
  <si>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</si>
  <si>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</si>
  <si>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</si>
  <si>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</si>
  <si>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</si>
  <si>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</si>
  <si>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</si>
  <si>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</si>
  <si>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</si>
  <si>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</si>
  <si>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</si>
  <si>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</si>
  <si>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</si>
  <si>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</si>
  <si>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</si>
  <si>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</si>
  <si>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</si>
  <si>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</si>
  <si>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</si>
  <si>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</si>
  <si>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</si>
  <si>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</si>
  <si>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</si>
  <si>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</si>
  <si>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</si>
  <si>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</si>
  <si>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</si>
  <si>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</si>
  <si>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</si>
  <si>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</si>
  <si>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</si>
  <si>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</si>
  <si>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</si>
  <si>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</si>
  <si>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</si>
  <si>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</si>
  <si>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</si>
  <si>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</si>
  <si>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</si>
  <si>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</si>
  <si>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</si>
  <si>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</si>
  <si>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</si>
  <si>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</si>
  <si>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</si>
  <si>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</si>
  <si>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</si>
  <si>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</si>
  <si>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</si>
  <si>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</si>
  <si>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</si>
  <si>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</si>
  <si>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</si>
  <si>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</si>
  <si>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</si>
  <si>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</si>
  <si>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</si>
  <si>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</si>
  <si>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</si>
  <si>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</si>
  <si>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</si>
  <si>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</si>
  <si>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</si>
  <si>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</si>
  <si>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</si>
  <si>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</si>
  <si>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</si>
  <si>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</si>
  <si>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</si>
  <si>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</si>
  <si>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</si>
  <si>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</si>
  <si>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</si>
  <si>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</si>
  <si>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</si>
  <si>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</si>
  <si>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</si>
  <si>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</si>
  <si>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</si>
  <si>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</si>
  <si>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</si>
  <si>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</si>
  <si>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</si>
  <si>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</si>
  <si>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</si>
  <si>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</si>
  <si>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</si>
  <si>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</si>
  <si>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</si>
  <si>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</si>
  <si>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</si>
  <si>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</si>
  <si>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</si>
  <si>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</si>
  <si>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</si>
  <si>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</si>
  <si>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</si>
  <si>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</si>
  <si>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</si>
  <si>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</si>
  <si>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</si>
  <si>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</si>
  <si>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</si>
  <si>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</si>
  <si>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</si>
  <si>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</si>
  <si>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</si>
  <si>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</si>
  <si>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</si>
  <si>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</si>
  <si>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</si>
  <si>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</si>
  <si>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</si>
  <si>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</si>
  <si>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</si>
  <si>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</si>
  <si>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</si>
  <si>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</si>
  <si>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</si>
  <si>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</si>
  <si>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</si>
  <si>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</si>
  <si>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</si>
  <si>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</si>
  <si>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</si>
  <si>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</si>
  <si>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</si>
  <si>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</si>
  <si>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</si>
  <si>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</si>
  <si>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</si>
  <si>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</si>
  <si>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</si>
  <si>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</si>
  <si>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</si>
  <si>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</si>
  <si>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</si>
  <si>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</si>
  <si>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</si>
  <si>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</si>
  <si>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</si>
  <si>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</si>
  <si>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</si>
  <si>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</si>
  <si>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</si>
  <si>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</si>
  <si>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</si>
  <si>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</si>
  <si>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</si>
  <si>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</si>
  <si>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</si>
  <si>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</si>
  <si>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</si>
  <si>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</si>
  <si>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</si>
  <si>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</si>
  <si>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</si>
  <si>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</si>
  <si>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</si>
  <si>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</si>
  <si>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</si>
  <si>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</si>
  <si>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</si>
  <si>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</si>
  <si>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</si>
  <si>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</si>
  <si>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</si>
  <si>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</si>
  <si>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</si>
  <si>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</si>
  <si>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</si>
  <si>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</si>
  <si>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</si>
  <si>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</si>
  <si>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</si>
  <si>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</si>
  <si>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</si>
  <si>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</si>
  <si>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</si>
  <si>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</si>
  <si>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</si>
  <si>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</si>
  <si>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</si>
  <si>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</si>
  <si>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</si>
  <si>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</si>
  <si>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</si>
  <si>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</si>
  <si>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</si>
  <si>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</si>
  <si>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</si>
  <si>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</si>
  <si>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</si>
  <si>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</si>
  <si>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</si>
  <si>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</si>
  <si>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</si>
  <si>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</si>
  <si>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</si>
  <si>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</si>
  <si>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</si>
  <si>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</si>
  <si>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</si>
  <si>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</si>
  <si>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</si>
  <si>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</si>
  <si>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</si>
  <si>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</si>
  <si>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</si>
  <si>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</si>
  <si>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</si>
  <si>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</si>
  <si>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</si>
  <si>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</si>
  <si>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</si>
  <si>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</si>
  <si>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</si>
  <si>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</si>
  <si>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</si>
  <si>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</si>
  <si>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</si>
  <si>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</si>
  <si>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</si>
  <si>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</si>
  <si>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</si>
  <si>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</si>
  <si>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</si>
  <si>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</si>
  <si>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</si>
  <si>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</si>
  <si>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</si>
  <si>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</si>
  <si>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</si>
  <si>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</si>
  <si>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</si>
  <si>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</si>
  <si>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</si>
  <si>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</si>
  <si>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</si>
  <si>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</si>
  <si>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</si>
  <si>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</si>
  <si>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</si>
  <si>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</si>
  <si>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</si>
  <si>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</si>
  <si>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</si>
  <si>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</si>
  <si>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</si>
  <si>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</si>
  <si>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</si>
  <si>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</si>
  <si>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</si>
  <si>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</si>
  <si>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</si>
  <si>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</si>
  <si>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</si>
  <si>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</si>
  <si>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</si>
  <si>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</si>
  <si>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</si>
  <si>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</si>
  <si>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</si>
  <si>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</si>
  <si>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</si>
  <si>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</si>
  <si>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</si>
  <si>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</si>
  <si>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</si>
  <si>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</si>
  <si>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</si>
  <si>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</si>
  <si>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</si>
  <si>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</si>
  <si>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</si>
  <si>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</si>
  <si>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</si>
  <si>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</si>
  <si>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</si>
  <si>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</si>
  <si>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</si>
  <si>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</si>
  <si>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</si>
  <si>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</si>
  <si>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</si>
  <si>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</si>
  <si>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</si>
  <si>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</si>
  <si>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</si>
  <si>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</si>
  <si>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</si>
  <si>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</si>
  <si>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</si>
  <si>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</si>
  <si>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</si>
  <si>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</si>
  <si>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</si>
  <si>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</si>
  <si>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</si>
  <si>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</si>
  <si>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</si>
  <si>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</si>
  <si>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</si>
  <si>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</si>
  <si>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</si>
  <si>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</si>
  <si>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</si>
  <si>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</si>
  <si>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</si>
  <si>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</si>
  <si>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</si>
  <si>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</si>
  <si>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</si>
  <si>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</si>
  <si>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</si>
  <si>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</si>
  <si>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</si>
  <si>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</si>
  <si>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</si>
  <si>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</si>
  <si>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</si>
  <si>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</si>
  <si>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</si>
  <si>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</si>
  <si>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</si>
  <si>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</si>
  <si>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</si>
  <si>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</si>
  <si>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</si>
  <si>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</si>
  <si>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</si>
  <si>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</si>
  <si>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</si>
  <si>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</si>
  <si>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</si>
  <si>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</si>
  <si>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</si>
  <si>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</si>
  <si>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</si>
  <si>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</si>
  <si>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</si>
  <si>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</si>
  <si>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</si>
  <si>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</si>
  <si>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</si>
  <si>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</si>
  <si>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</si>
  <si>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</si>
  <si>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</si>
  <si>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</si>
  <si>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</si>
  <si>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</si>
  <si>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</si>
  <si>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</si>
  <si>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</si>
  <si>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</si>
  <si>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</si>
  <si>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</si>
  <si>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</si>
  <si>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</si>
  <si>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</si>
  <si>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</si>
  <si>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</si>
  <si>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</si>
  <si>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</si>
  <si>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</si>
  <si>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</si>
  <si>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</si>
  <si>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</si>
  <si>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</si>
  <si>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</si>
  <si>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</si>
  <si>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</si>
  <si>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</si>
  <si>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</si>
  <si>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</si>
  <si>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</si>
  <si>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</si>
  <si>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</si>
  <si>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</si>
  <si>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</si>
  <si>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</si>
  <si>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</si>
  <si>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</si>
  <si>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</si>
  <si>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</si>
  <si>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</si>
  <si>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</si>
  <si>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</si>
  <si>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</si>
  <si>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</si>
  <si>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</si>
  <si>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</si>
  <si>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</si>
  <si>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</si>
  <si>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</si>
  <si>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</si>
  <si>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</si>
  <si>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</si>
  <si>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</si>
  <si>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</si>
  <si>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</si>
  <si>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</si>
  <si>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</si>
  <si>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</si>
  <si>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</si>
  <si>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</si>
  <si>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</si>
  <si>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</si>
  <si>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</si>
  <si>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</si>
  <si>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</si>
  <si>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</si>
  <si>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</si>
  <si>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</si>
  <si>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</si>
  <si>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</si>
  <si>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</si>
  <si>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</si>
  <si>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</si>
  <si>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</si>
  <si>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</si>
  <si>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</si>
  <si>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</si>
  <si>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</si>
  <si>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</si>
  <si>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</si>
  <si>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</si>
  <si>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</si>
  <si>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</si>
  <si>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</si>
  <si>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</si>
  <si>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</si>
  <si>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</si>
  <si>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</si>
  <si>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</si>
  <si>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</si>
  <si>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</si>
  <si>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</si>
  <si>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</si>
  <si>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</si>
  <si>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</si>
  <si>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</si>
  <si>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</si>
  <si>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</si>
  <si>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</si>
  <si>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</si>
  <si>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</si>
  <si>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</si>
  <si>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</si>
  <si>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</si>
  <si>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</si>
  <si>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</si>
  <si>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</si>
  <si>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</si>
  <si>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</si>
  <si>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</si>
  <si>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</si>
  <si>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</si>
  <si>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</si>
  <si>
    <t>el peñón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</si>
</sst>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1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5" borderId="10" xfId="0" applyFont="1" applyFill="1" applyBorder="1"/>
    <xf numFmtId="0" fontId="0" fillId="6" borderId="10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</cellXfs>
  <cellStyles count="2">
    <cellStyle name="Comma [0]" xfId="1" builtinId="6"/>
    <cellStyle name="Normal" xfId="0" builtinId="0"/>
  </cellStyles>
  <dxfs count="2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22" totalsRowShown="0">
  <autoFilter ref="B1:CA422" xr:uid="{43A4EA99-D30C-4593-B4E9-BC228D6A71B3}"/>
  <tableColumns count="78">
    <tableColumn id="1" xr3:uid="{B43CE6CF-A682-4EDB-9879-C83EE5B60C32}" name="Fecha" dataDxfId="226"/>
    <tableColumn id="2" xr3:uid="{973902F0-2D6C-40A2-BFE7-09B21A33165E}" name="Confirmados Acumulados" dataDxfId="225"/>
    <tableColumn id="3" xr3:uid="{40A6486D-313D-495E-B390-825D23DB0A59}" name="Nuevos Confirmados"/>
    <tableColumn id="4" xr3:uid="{40D3D6E3-850F-4C5A-B130-A86751451D00}" name="Fallecidos Acumulados" dataDxfId="224"/>
    <tableColumn id="5" xr3:uid="{B7E20309-518B-468C-A592-39469F86B5D6}" name="Nuevos Fallecidos"/>
    <tableColumn id="6" xr3:uid="{F2FD374F-A063-484D-A17D-CE2074ED1517}" name="Recuperados Acumulados" dataDxfId="223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22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21">
      <calculatedColumnFormula>+IFERROR(C2/3.974,"")</calculatedColumnFormula>
    </tableColumn>
    <tableColumn id="18" xr3:uid="{C5C9CF84-1193-446D-A50A-629502575AA8}" name="Fallecidos/1MM hab" dataDxfId="220">
      <calculatedColumnFormula>+IFERROR(E2/3.974,"")</calculatedColumnFormula>
    </tableColumn>
    <tableColumn id="19" xr3:uid="{5653A491-563D-4A51-9E51-434E50B0C11C}" name="Recuperados/1 MM hab" dataDxfId="219">
      <calculatedColumnFormula>+IFERROR(G2/3.974,"")</calculatedColumnFormula>
    </tableColumn>
    <tableColumn id="20" xr3:uid="{1087D488-7D9C-4D7D-A189-4EB560CA2E3B}" name="Activos/1MM hab" dataDxfId="218">
      <calculatedColumnFormula>+IFERROR(I2/3.974,"")</calculatedColumnFormula>
    </tableColumn>
    <tableColumn id="21" xr3:uid="{5D7DE319-4187-4EA4-B571-D2695154EE4A}" name="Pruebas Realizadas" dataDxfId="217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16">
      <calculatedColumnFormula>IFERROR(W2-W1,0)</calculatedColumnFormula>
    </tableColumn>
    <tableColumn id="64" xr3:uid="{28C993C8-E8F5-4F99-B9F6-92E744E1DC2E}" name="Pruebas Realizadas/1MM hab" dataDxfId="215">
      <calculatedColumnFormula>IFERROR(V2/3.974,0)</calculatedColumnFormula>
    </tableColumn>
    <tableColumn id="23" xr3:uid="{42A45A33-4E21-48F2-A8AE-E198D98F66C3}" name="Pruebas Negativas" dataDxfId="214"/>
    <tableColumn id="24" xr3:uid="{BA3C3DC5-E194-4738-BE0D-9C065CE37FC0}" name="Pruebas Negativas Diarias" dataDxfId="213">
      <calculatedColumnFormula>Z2-Z1</calculatedColumnFormula>
    </tableColumn>
    <tableColumn id="55" xr3:uid="{969B6342-94BE-4968-955F-55616C0B80F9}" name="% Pruebas Negativas" dataDxfId="212">
      <calculatedColumnFormula>IFERROR(Z2/V2,0)</calculatedColumnFormula>
    </tableColumn>
    <tableColumn id="58" xr3:uid="{DCF2DC84-6E8B-433D-8BEE-4F9909314B95}" name="Variación Pruebas Negativas Diarias" dataDxfId="211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210">
      <calculatedColumnFormula>IFERROR(AD2/V2,0)</calculatedColumnFormula>
    </tableColumn>
    <tableColumn id="59" xr3:uid="{879AC419-6349-4CF2-ABE6-2CAB27EB4896}" name="Variación Pruebas Positivas Diarias" dataDxfId="209">
      <calculatedColumnFormula>IFERROR(AE2-AE1,0)</calculatedColumnFormula>
    </tableColumn>
    <tableColumn id="74" xr3:uid="{766B1DB5-FDE4-4BD7-BF8F-4B01095F7E3F}" name="%Variación Pruebas Positivas Diarias" dataDxfId="208">
      <calculatedColumnFormula>IFERROR(AE2/W2,0)</calculatedColumnFormula>
    </tableColumn>
    <tableColumn id="65" xr3:uid="{7C3592F6-C716-42D3-A5A1-47E150686978}" name="Pruebas Positivas/1MM hab" dataDxfId="207">
      <calculatedColumnFormula>IFERROR(AD2/3.974,0)</calculatedColumnFormula>
    </tableColumn>
    <tableColumn id="27" xr3:uid="{D8610871-ABDD-4D27-8EF9-5CB022075A3B}" name="Aislamiento Domiciliario" dataDxfId="206"/>
    <tableColumn id="28" xr3:uid="{C675257E-C6CD-4E20-B674-42EE821FE46A}" name="Variación Aislamiento Domiciliario" dataDxfId="205">
      <calculatedColumnFormula>AJ2-AJ1</calculatedColumnFormula>
    </tableColumn>
    <tableColumn id="60" xr3:uid="{0AA8EE78-AA2C-434E-B362-741D9FFB5ECC}" name="%Variación Aislamiento Domiciliario" dataDxfId="204">
      <calculatedColumnFormula>IFERROR(AJ2/AJ1,0)-1</calculatedColumnFormula>
    </tableColumn>
    <tableColumn id="66" xr3:uid="{625EE28F-4964-4F45-905B-130058A50F50}" name="Aislamiento Domiciliario/1MM hab" dataDxfId="203">
      <calculatedColumnFormula>IFERROR(AJ2/3.974,0)</calculatedColumnFormula>
    </tableColumn>
    <tableColumn id="75" xr3:uid="{1B2C3CAE-97BE-4952-B951-5007AB5414DD}" name="%Aislamiento Domiciliario de Confirmados" dataDxfId="202">
      <calculatedColumnFormula>IFERROR(AJ2/C2," ")</calculatedColumnFormula>
    </tableColumn>
    <tableColumn id="29" xr3:uid="{DC317B66-599C-42F1-AA24-36DEE1345EB4}" name="Aislamiento en Hoteles" dataDxfId="201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200">
      <calculatedColumnFormula>IFERROR(AO2/3.974,0)</calculatedColumnFormula>
    </tableColumn>
    <tableColumn id="31" xr3:uid="{E736287B-0930-4006-9282-9CA033399912}" name="Hospitalizados en Sala" dataDxfId="199"/>
    <tableColumn id="32" xr3:uid="{BF98C05B-A67B-4900-B05E-627F032DC39A}" name="Variación Hospitalizados en Sala" dataDxfId="198">
      <calculatedColumnFormula>AS2-AS1</calculatedColumnFormula>
    </tableColumn>
    <tableColumn id="62" xr3:uid="{7C747F0E-AA13-4E3C-9C50-8538E30CAC79}" name="%Variación Hospitalizados en Sala" dataDxfId="197">
      <calculatedColumnFormula>IFERROR(AS2/AS1,0)-1</calculatedColumnFormula>
    </tableColumn>
    <tableColumn id="68" xr3:uid="{7DBCF1EA-926B-4AAD-A90A-BB75D656AD64}" name="Hospitalizados en Sala/1MM hab" dataDxfId="196">
      <calculatedColumnFormula>IFERROR(AS2/3.974,0)</calculatedColumnFormula>
    </tableColumn>
    <tableColumn id="76" xr3:uid="{48762F93-20F9-4E34-8048-CC45B397DC24}" name="%Hospitalizados en Sala de Confirmados" dataDxfId="195">
      <calculatedColumnFormula>IFERROR(AS2/C2," ")</calculatedColumnFormula>
    </tableColumn>
    <tableColumn id="33" xr3:uid="{71350F5A-09D2-45C4-9CCF-A9A5B2880119}" name="Hospitalizados en UCI" dataDxfId="194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93">
      <calculatedColumnFormula>IFERROR(AX2/AX1,0)-1</calculatedColumnFormula>
    </tableColumn>
    <tableColumn id="69" xr3:uid="{BB3ED07D-4978-4E45-9048-715100C1C4CE}" name="Hospitalización en UCI/1MM hab" dataDxfId="192">
      <calculatedColumnFormula>IFERROR(AX2/3.974,0)</calculatedColumnFormula>
    </tableColumn>
    <tableColumn id="77" xr3:uid="{3689B571-2CEF-4D6C-80EA-D42E9AFA4249}" name="%Hospitalizados en UCI de Confirmados" dataDxfId="191">
      <calculatedColumnFormula>IFERROR(AX2/C2," ")</calculatedColumnFormula>
    </tableColumn>
    <tableColumn id="70" xr3:uid="{D4D326CA-71CB-4808-8398-2DF20427ACD9}" name="Personas con Medidas Sanitarias" dataDxfId="190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89">
      <calculatedColumnFormula>IFERROR(BC2-BC1,0)</calculatedColumnFormula>
    </tableColumn>
    <tableColumn id="73" xr3:uid="{FEEEA9CC-4A2C-4532-89AC-8AEE99F07A1C}" name="%Variación Personas con Medidas Sanitarias" dataDxfId="188">
      <calculatedColumnFormula>IFERROR(BC2/BC1,0)-1</calculatedColumnFormula>
    </tableColumn>
    <tableColumn id="71" xr3:uid="{76D989EB-1454-4A9F-BCC9-9DBAAC8EC62A}" name="Personas con Medidas Sanitarias/1MM hab" dataDxfId="187">
      <calculatedColumnFormula>IFERROR(BC2/3.974,0)</calculatedColumnFormula>
    </tableColumn>
    <tableColumn id="78" xr3:uid="{B0368274-1320-4455-B61E-287DF6AFDB6B}" name="%Personas con Medidas Sanitarias de Confirmados" dataDxfId="186">
      <calculatedColumnFormula>IFERROR(BC2/C2," ")</calculatedColumnFormula>
    </tableColumn>
    <tableColumn id="35" xr3:uid="{812A1327-1CEB-4F00-A13E-00131E30B078}" name="Casos 0-19 años" dataDxfId="185"/>
    <tableColumn id="45" xr3:uid="{D49F4BCD-7029-445D-AC3D-4C3AEC95E978}" name="Variación Casos 0-19 años" dataDxfId="184">
      <calculatedColumnFormula>IFERROR((BH2-BH1), 0)</calculatedColumnFormula>
    </tableColumn>
    <tableColumn id="36" xr3:uid="{8F490D8C-4F99-4584-94BF-093E46E47157}" name="Casos 20-39 años" dataDxfId="183"/>
    <tableColumn id="46" xr3:uid="{9C4B1D6F-5802-43AD-98C0-AEA0FDA3361D}" name="Variación Casos 20-39 años" dataDxfId="182">
      <calculatedColumnFormula>IFERROR((BJ2-BJ1),0)</calculatedColumnFormula>
    </tableColumn>
    <tableColumn id="37" xr3:uid="{DF499F72-1046-478E-9D20-9E9A85F8F2A0}" name="Casos 40-59 años" dataDxfId="181"/>
    <tableColumn id="47" xr3:uid="{22260EC0-BDDF-44F7-B25B-AFAE05653A98}" name="Variación Casos 40-59 años" dataDxfId="180">
      <calculatedColumnFormula>IFERROR((BL2-BL1),0)</calculatedColumnFormula>
    </tableColumn>
    <tableColumn id="38" xr3:uid="{B47F6D70-7358-41E8-BBF0-59C40B173663}" name="Casos 60-79 años" dataDxfId="179"/>
    <tableColumn id="48" xr3:uid="{4065D1A3-12CB-4A14-940C-EB27E5C02B72}" name="Variación Casos 60-79 años" dataDxfId="178">
      <calculatedColumnFormula>IFERROR((BN2-BN1),0)</calculatedColumnFormula>
    </tableColumn>
    <tableColumn id="39" xr3:uid="{38A3E542-9026-45A2-AA92-EA50BF06321F}" name="Casos &gt;80 años" dataDxfId="177"/>
    <tableColumn id="49" xr3:uid="{BFA963DD-6022-44F5-9960-C736B4C44A1A}" name="Variación Casos &gt;80 años" dataDxfId="176">
      <calculatedColumnFormula>IFERROR((BP2-BP1),0)</calculatedColumnFormula>
    </tableColumn>
    <tableColumn id="40" xr3:uid="{1917D601-1805-47AD-9379-0623CBEC8677}" name="Defunciones 0-19 años" dataDxfId="175"/>
    <tableColumn id="50" xr3:uid="{8744BA87-2371-4F50-83CA-FB01532B438D}" name="Variación Defunciones 0-19 años" dataDxfId="174">
      <calculatedColumnFormula>IFERROR((BR2-BR1),0)</calculatedColumnFormula>
    </tableColumn>
    <tableColumn id="41" xr3:uid="{E100BA7E-AC43-4F84-BB57-F3B1C999E447}" name="Defunciones 20-39 años" dataDxfId="173"/>
    <tableColumn id="51" xr3:uid="{5ADE2D23-1839-4D7C-BC42-D37F14B85BCE}" name="Variación Defunciones 20-39 años" dataDxfId="172">
      <calculatedColumnFormula>IFERROR((BT2-BT1),0)</calculatedColumnFormula>
    </tableColumn>
    <tableColumn id="42" xr3:uid="{6D91C00A-6C34-4D4A-A359-17834D08F9AC}" name="Defunciones 40-59 años" dataDxfId="171"/>
    <tableColumn id="52" xr3:uid="{D3AA20D4-C41F-4432-8393-B25AEC78A2DB}" name="Variación Defunciones 40-59 años" dataDxfId="170">
      <calculatedColumnFormula>IFERROR((BV2-BV1),0)</calculatedColumnFormula>
    </tableColumn>
    <tableColumn id="43" xr3:uid="{2CA0667B-9C43-4BBC-86DB-8FAB27AFB550}" name="Defunciones 60-79 años" dataDxfId="169"/>
    <tableColumn id="53" xr3:uid="{843753A8-D098-4442-9CE7-4D0740DBFC73}" name="Variación Defunciones 60-79 años" dataDxfId="168">
      <calculatedColumnFormula>IFERROR((BX2-BX1),0)</calculatedColumnFormula>
    </tableColumn>
    <tableColumn id="44" xr3:uid="{D016D264-D612-4CEE-90C5-04781F606E63}" name="Defunciones &gt;80 años" dataDxfId="167"/>
    <tableColumn id="54" xr3:uid="{6F890B89-015E-4A8B-A0DA-D93D3532FA3C}" name="Variación Defunciones &gt;80 años" dataDxfId="166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PN14" totalsRowShown="0" headerRowDxfId="165" dataDxfId="164">
  <autoFilter ref="A2:PN14" xr:uid="{4985BEE6-8DDE-4351-941D-897D792807A6}"/>
  <tableColumns count="430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63"/>
    <tableColumn id="273" xr3:uid="{1C9660F1-C11E-426D-ABCD-A45035048469}" name="44170" dataDxfId="162"/>
    <tableColumn id="274" xr3:uid="{22DEF864-8DDB-4E26-84B0-5E1D216FC948}" name="44171" dataDxfId="161"/>
    <tableColumn id="275" xr3:uid="{16B9CEB3-3F6F-49B1-9654-62B9D39310D2}" name="44172" dataDxfId="160"/>
    <tableColumn id="276" xr3:uid="{A3C48B84-90BA-49C0-8B14-A44A132B6EB3}" name="44173" dataDxfId="159"/>
    <tableColumn id="277" xr3:uid="{18C90A85-0253-487F-B010-1E9723752E21}" name="44174" dataDxfId="158"/>
    <tableColumn id="278" xr3:uid="{AB5BDC22-34A8-4263-AD39-9CBBEDEE67F9}" name="44175" dataDxfId="157"/>
    <tableColumn id="279" xr3:uid="{1A92F048-39DF-4919-9D34-6BA468527C64}" name="44176" dataDxfId="156"/>
    <tableColumn id="280" xr3:uid="{80E33530-DCCB-4CE4-BD6F-F7D2700CFD83}" name="44177" dataDxfId="155"/>
    <tableColumn id="281" xr3:uid="{1D909150-7D53-4BBF-B44B-00A6CF152489}" name="44178" dataDxfId="154"/>
    <tableColumn id="282" xr3:uid="{AC7AF4F9-8369-438C-BF2C-BE1F4317D8E2}" name="44179" dataDxfId="153"/>
    <tableColumn id="283" xr3:uid="{1A933444-1F78-4093-A98A-41FD29DEA83C}" name="44180" dataDxfId="152"/>
    <tableColumn id="284" xr3:uid="{F6D6186B-D798-4EF1-81B7-702AF68ABA84}" name="44181" dataDxfId="151"/>
    <tableColumn id="285" xr3:uid="{FC5A0A5C-9047-4B9B-AB6B-73797E8D70DE}" name="44182" dataDxfId="150"/>
    <tableColumn id="286" xr3:uid="{06BAC050-0811-4763-9569-E5CC83DB01AD}" name="44183" dataDxfId="149"/>
    <tableColumn id="287" xr3:uid="{26360739-FEB6-4F01-A346-69F8E24149BB}" name="44184" dataDxfId="148"/>
    <tableColumn id="288" xr3:uid="{9CD5DEFA-7B61-4BDD-9A99-7E8E1E73EF8B}" name="44185" dataDxfId="147"/>
    <tableColumn id="289" xr3:uid="{91D89664-8DDB-4550-BF88-F2994A2099C7}" name="44186" dataDxfId="146"/>
    <tableColumn id="290" xr3:uid="{B8F91AE1-F8C2-4ABA-B11B-165002D103BE}" name="44187" dataDxfId="145"/>
    <tableColumn id="291" xr3:uid="{CB346C6D-DC06-485A-9C11-A699252CE8CA}" name="44188" dataDxfId="144"/>
    <tableColumn id="292" xr3:uid="{66F0BAB2-620D-4B8A-8495-68AD428D041B}" name="44189" dataDxfId="143"/>
    <tableColumn id="293" xr3:uid="{35F1EE11-49A9-4B7B-8682-D6988EADE6B6}" name="44190" dataDxfId="142"/>
    <tableColumn id="294" xr3:uid="{31AD699C-007E-47B0-A3B2-F4C98ECD3A8B}" name="44191" dataDxfId="141"/>
    <tableColumn id="295" xr3:uid="{AAC83D2F-AB56-40D6-8400-2F296ED4F241}" name="44192" dataDxfId="140"/>
    <tableColumn id="296" xr3:uid="{431D7E4F-DB97-40EB-81B1-9B923B992B65}" name="44193" dataDxfId="139"/>
    <tableColumn id="297" xr3:uid="{B49266B3-5AEA-4271-8BC8-D490E7A478CE}" name="44194" dataDxfId="138"/>
    <tableColumn id="298" xr3:uid="{BC9AA52F-C4F8-491F-AE5F-EA866DA2CA4F}" name="44195" dataDxfId="137"/>
    <tableColumn id="299" xr3:uid="{E3E778D1-D9F4-4F40-9498-84477F41F09A}" name="44196" dataDxfId="136"/>
    <tableColumn id="300" xr3:uid="{618629C6-EE12-469D-865F-0D101F811640}" name="44197" dataDxfId="135"/>
    <tableColumn id="301" xr3:uid="{746E2229-68BA-4B73-83D6-2CC412DF32D2}" name="44198" dataDxfId="134"/>
    <tableColumn id="302" xr3:uid="{17B4B94F-9CA3-4A6B-854E-B9CC531A7402}" name="44199" dataDxfId="133"/>
    <tableColumn id="303" xr3:uid="{D34215F4-C97B-432D-A46D-2EA170A6A716}" name="44200" dataDxfId="132"/>
    <tableColumn id="304" xr3:uid="{D598EECF-9558-4C9C-BAE4-617C6C6D29CA}" name="44201" dataDxfId="131"/>
    <tableColumn id="305" xr3:uid="{6891D62E-7244-493A-AEB4-98085DE6F865}" name="44202" dataDxfId="130"/>
    <tableColumn id="306" xr3:uid="{0363C31A-DCD3-42B4-A286-E60709F5C866}" name="44203" dataDxfId="129"/>
    <tableColumn id="307" xr3:uid="{67091DAF-85D5-4CED-98EC-375BF0B3E965}" name="44204" dataDxfId="128"/>
    <tableColumn id="308" xr3:uid="{5C8B5EFF-9FCE-4CA2-8E55-07DF95B342B3}" name="44205" dataDxfId="127"/>
    <tableColumn id="309" xr3:uid="{D07C8F5D-3619-44B7-B720-D6C682DED40A}" name="44206" dataDxfId="126"/>
    <tableColumn id="310" xr3:uid="{2E534F49-F2AB-47CB-9094-5E33A2BBC39D}" name="44207" dataDxfId="125"/>
    <tableColumn id="311" xr3:uid="{A95768D2-5136-4152-B699-F80C1E0499BB}" name="44208" dataDxfId="124"/>
    <tableColumn id="312" xr3:uid="{2B244E20-A2E0-4FDC-AB6D-202B46EBEB34}" name="44209" dataDxfId="123"/>
    <tableColumn id="313" xr3:uid="{B41BB423-7C0A-4BF7-BE6F-BA657A7947BA}" name="44210" dataDxfId="122"/>
    <tableColumn id="314" xr3:uid="{BBBEE839-859C-4745-8E26-A0438EBFFCFD}" name="44211" dataDxfId="121"/>
    <tableColumn id="315" xr3:uid="{82301313-F84B-4104-A7FF-0DCD9F7BEF3D}" name="44212" dataDxfId="120"/>
    <tableColumn id="316" xr3:uid="{9D7E6AFF-AAAB-4985-9112-424736617C70}" name="44213" dataDxfId="119"/>
    <tableColumn id="317" xr3:uid="{24D499D7-8A16-4D0D-A5F3-1BB19E69404F}" name="44214" dataDxfId="118"/>
    <tableColumn id="318" xr3:uid="{5C2D2182-8B0C-4B67-9682-651E3F5F6051}" name="44215" dataDxfId="117"/>
    <tableColumn id="319" xr3:uid="{ECF84ABA-473E-40A8-A94A-DD03FADD0F88}" name="44216" dataDxfId="116"/>
    <tableColumn id="320" xr3:uid="{0C7741BD-BBD6-4903-9C82-53CB54C71D28}" name="44217" dataDxfId="115"/>
    <tableColumn id="321" xr3:uid="{B45CA9CB-0D5C-48E7-AE8E-2AC27AA77BE1}" name="44218" dataDxfId="114"/>
    <tableColumn id="322" xr3:uid="{9EE21B57-E8B3-4BDE-92E8-452C581F7EB2}" name="44219" dataDxfId="113"/>
    <tableColumn id="323" xr3:uid="{6865E1C0-61CC-404F-A042-D732D1183BB9}" name="44220" dataDxfId="112"/>
    <tableColumn id="324" xr3:uid="{0C8AB791-FFB8-4E61-B534-B90DDCD1EDA3}" name="44221" dataDxfId="111"/>
    <tableColumn id="325" xr3:uid="{DAF8BDAA-4CEE-4AB8-8071-36CF63F43CFB}" name="44222" dataDxfId="110"/>
    <tableColumn id="326" xr3:uid="{384ACCD4-2DD5-45F5-AF87-106E72C48449}" name="44223" dataDxfId="109"/>
    <tableColumn id="327" xr3:uid="{3C85E1FF-6A59-4AE1-887A-4C589522216A}" name="44224" dataDxfId="108"/>
    <tableColumn id="328" xr3:uid="{EB75FF13-A962-432A-9017-349E6BFA1164}" name="44225" dataDxfId="107"/>
    <tableColumn id="329" xr3:uid="{9937A2C5-2A27-4B58-A828-7FCDB77C687F}" name="44226" dataDxfId="106"/>
    <tableColumn id="330" xr3:uid="{C63882A8-DACA-4EEE-88B6-ACB78FC93EB2}" name="44227" dataDxfId="105"/>
    <tableColumn id="331" xr3:uid="{B0BA969A-14D3-4AA1-BFF3-D6EDA890C3D9}" name="44228" dataDxfId="104"/>
    <tableColumn id="332" xr3:uid="{F4325997-5E3A-49C7-ADF2-253C41DD7F76}" name="44229" dataDxfId="103"/>
    <tableColumn id="333" xr3:uid="{855AC3B1-FED4-408D-91FC-3AA0A950ADBA}" name="44230" dataDxfId="102"/>
    <tableColumn id="334" xr3:uid="{BB804BB8-2F6E-4076-AAAD-392AC874C6B3}" name="44231" dataDxfId="101"/>
    <tableColumn id="335" xr3:uid="{F6222088-4004-47B4-B2D1-25AA81C732EE}" name="44232" dataDxfId="100"/>
    <tableColumn id="336" xr3:uid="{A6328052-0693-4322-8B30-CD41E27D6105}" name="44233" dataDxfId="99"/>
    <tableColumn id="337" xr3:uid="{36816913-6DAE-4CF2-8F35-DBD607B0ACAE}" name="44234" dataDxfId="98"/>
    <tableColumn id="338" xr3:uid="{340C949A-2644-4940-832B-CB4915B76666}" name="44235" dataDxfId="97"/>
    <tableColumn id="339" xr3:uid="{774AF892-CE18-45DF-98F0-76AAE89F4B09}" name="44236" dataDxfId="96"/>
    <tableColumn id="340" xr3:uid="{0A3B2B30-9C7C-4B52-97C4-A45DF33AF0AD}" name="44237" dataDxfId="95"/>
    <tableColumn id="341" xr3:uid="{2A6D9854-8828-4933-85E9-550A88234E9D}" name="44238" dataDxfId="94"/>
    <tableColumn id="342" xr3:uid="{BCD89C86-1EED-4E27-BD88-DDF1837D2A24}" name="44239" dataDxfId="93"/>
    <tableColumn id="343" xr3:uid="{770E9319-8ABA-404F-BB75-DA042C590ECB}" name="44240" dataDxfId="92"/>
    <tableColumn id="344" xr3:uid="{CA96058C-FCAF-49D3-B0C9-7AE16B182B3A}" name="44241" dataDxfId="91"/>
    <tableColumn id="345" xr3:uid="{B80F1B36-172C-4383-A51A-BD7D892082D5}" name="44242" dataDxfId="90"/>
    <tableColumn id="346" xr3:uid="{FE241E4A-75C5-4311-B6F3-FEA76287A224}" name="44243" dataDxfId="89"/>
    <tableColumn id="347" xr3:uid="{457FBE26-05B8-47AF-B4D6-2C2E8852358F}" name="44244" dataDxfId="88"/>
    <tableColumn id="348" xr3:uid="{7A296531-3575-41D2-9C88-E5B1B486648C}" name="44245" dataDxfId="87"/>
    <tableColumn id="349" xr3:uid="{42A3B603-4B1B-4C23-AE4D-77B33BF9DB74}" name="44246" dataDxfId="86"/>
    <tableColumn id="350" xr3:uid="{B7A3BB25-0F57-49C2-AFA9-5A662E7793AA}" name="44247" dataDxfId="85"/>
    <tableColumn id="351" xr3:uid="{02D0A7B9-0E22-45CB-9E48-301D55E2AF7D}" name="44248" dataDxfId="84"/>
    <tableColumn id="352" xr3:uid="{587EF56C-85C3-4496-82E0-CFAAC5375269}" name="44249" dataDxfId="83"/>
    <tableColumn id="353" xr3:uid="{F0810A52-A899-4D3F-BBFC-4EA540571342}" name="44250" dataDxfId="82"/>
    <tableColumn id="354" xr3:uid="{47FD6A4A-8409-47F7-BEFF-68C7266B7D7A}" name="44251" dataDxfId="81"/>
    <tableColumn id="355" xr3:uid="{6DB96FAC-E611-4106-A52D-B09C1573958D}" name="44252" dataDxfId="80"/>
    <tableColumn id="356" xr3:uid="{00A97220-F16F-463F-91E1-68A6AECB45E9}" name="44253" dataDxfId="79"/>
    <tableColumn id="357" xr3:uid="{E687C0AD-7239-46B6-8C1D-62DD43746A40}" name="44254" dataDxfId="78"/>
    <tableColumn id="358" xr3:uid="{F0674A8C-5764-44DB-99F8-4C01960A2BEB}" name="44255" dataDxfId="77"/>
    <tableColumn id="359" xr3:uid="{88E4273A-2DF2-4FD7-B69A-59AD580739AF}" name="44256" dataDxfId="76"/>
    <tableColumn id="360" xr3:uid="{AFB5341F-9924-4DE7-8893-A350FF5E26D9}" name="44257" dataDxfId="75"/>
    <tableColumn id="361" xr3:uid="{342EE2B4-7D5B-4201-818A-F450C1A62C25}" name="44258" dataDxfId="74"/>
    <tableColumn id="362" xr3:uid="{A7EE66B4-9C3C-4E25-8CE1-DDF12D1D1731}" name="44259" dataDxfId="73"/>
    <tableColumn id="363" xr3:uid="{F42B5008-B51A-49A3-81D0-28A98AC31863}" name="44260" dataDxfId="72"/>
    <tableColumn id="364" xr3:uid="{2AD72137-6612-4C33-BA46-46BCFE4B5985}" name="44261" dataDxfId="71"/>
    <tableColumn id="365" xr3:uid="{EEE53833-7B61-44B3-9B76-DA053CD51C6E}" name="44262" dataDxfId="70"/>
    <tableColumn id="366" xr3:uid="{5B9D7B02-2757-481E-83EC-6FD1211B8DEF}" name="44263" dataDxfId="69"/>
    <tableColumn id="367" xr3:uid="{DEB582FB-3E91-4DD8-9D2B-750393417E60}" name="44264" dataDxfId="68"/>
    <tableColumn id="368" xr3:uid="{D402F72C-765C-4EDD-ADFE-661954369BB0}" name="44265" dataDxfId="67"/>
    <tableColumn id="369" xr3:uid="{1BB29787-9A81-4D94-93E3-EF82123AF569}" name="44266" dataDxfId="66"/>
    <tableColumn id="370" xr3:uid="{0E0117FF-DF26-4237-8C8B-6F02CADA87AD}" name="44267" dataDxfId="65"/>
    <tableColumn id="371" xr3:uid="{FFF66182-36F5-4C89-B792-F79A7574075C}" name="44268" dataDxfId="64"/>
    <tableColumn id="372" xr3:uid="{DA1CBBB0-0BF8-4DA2-877B-81A60A2DCDDC}" name="44269" dataDxfId="63"/>
    <tableColumn id="373" xr3:uid="{3324C09B-8ED0-488C-8FAE-1D5912ED3E40}" name="44270" dataDxfId="62"/>
    <tableColumn id="374" xr3:uid="{DB227832-4899-4304-8319-FEC0E6E34F0F}" name="44271" dataDxfId="61"/>
    <tableColumn id="375" xr3:uid="{34F5E4B0-EB4F-4E89-B9C7-4FE922278B10}" name="44272" dataDxfId="60"/>
    <tableColumn id="376" xr3:uid="{A282DD95-A6E2-43F7-92C9-099DBFC268D7}" name="44273" dataDxfId="59"/>
    <tableColumn id="377" xr3:uid="{83AFE369-68EC-404D-998B-D43E05818805}" name="44274" dataDxfId="58"/>
    <tableColumn id="378" xr3:uid="{A9C314B5-C89E-47F2-B910-007243A9CACD}" name="44275" dataDxfId="57"/>
    <tableColumn id="379" xr3:uid="{E09FD72C-2F5F-42F8-9BAF-BFE78B3082F6}" name="44276" dataDxfId="56"/>
    <tableColumn id="380" xr3:uid="{A77CF2E4-4D37-4885-80FB-B2D2A3328EF7}" name="44277" dataDxfId="55"/>
    <tableColumn id="381" xr3:uid="{F7127974-BA79-47D0-8BCA-A11D644F7E95}" name="44278" dataDxfId="54"/>
    <tableColumn id="382" xr3:uid="{F2B0865B-8203-4AB1-BB1F-F04DDA69CD11}" name="44279" dataDxfId="53"/>
    <tableColumn id="383" xr3:uid="{26743492-1273-484B-B16B-2194CEA7082B}" name="44280" dataDxfId="52"/>
    <tableColumn id="384" xr3:uid="{08268272-D2E9-4816-A65F-F745F7D20165}" name="44281" dataDxfId="51"/>
    <tableColumn id="385" xr3:uid="{D81655A6-1741-404C-AAB7-293F9911C910}" name="44282" dataDxfId="50"/>
    <tableColumn id="386" xr3:uid="{2C36DBBB-D6EF-45D6-98F6-7B20F8055BA5}" name="44283" dataDxfId="49"/>
    <tableColumn id="387" xr3:uid="{85CFFF1A-9666-4348-8975-3093BD092497}" name="44284" dataDxfId="48"/>
    <tableColumn id="388" xr3:uid="{33800C28-910A-4042-BB7C-CD9D19DB95BF}" name="44285" dataDxfId="47"/>
    <tableColumn id="389" xr3:uid="{384B4A39-DF17-424B-BE55-3A42F85C9553}" name="44286" dataDxfId="46"/>
    <tableColumn id="390" xr3:uid="{31442234-2E31-4CC3-B19F-1AD2F678DEBC}" name="44287" dataDxfId="45"/>
    <tableColumn id="391" xr3:uid="{CD01B551-C93C-453C-9217-CD31732918D4}" name="44288" dataDxfId="44"/>
    <tableColumn id="392" xr3:uid="{41915D54-4A2C-4884-A699-634588A03006}" name="44289" dataDxfId="43"/>
    <tableColumn id="393" xr3:uid="{9105F7F7-CF6A-464F-9104-D4CA5A596840}" name="44290" dataDxfId="42"/>
    <tableColumn id="394" xr3:uid="{8D71B69B-CC6C-4F2B-9777-0BF96DDE098A}" name="44291" dataDxfId="41"/>
    <tableColumn id="395" xr3:uid="{37F799D5-0DF0-4340-8C20-F43C8663770F}" name="44292" dataDxfId="40"/>
    <tableColumn id="396" xr3:uid="{726BF640-F375-4DAB-A1E5-A55642B34BDE}" name="44293" dataDxfId="39"/>
    <tableColumn id="397" xr3:uid="{5A83094A-31AD-4F78-9474-E68BD76CD155}" name="44294" dataDxfId="38"/>
    <tableColumn id="398" xr3:uid="{EED07D26-3312-4E0F-9F40-900EC2BF82D8}" name="44295" dataDxfId="37"/>
    <tableColumn id="399" xr3:uid="{3C4A8ADE-5F24-4CE5-9C94-52B56D07DAD9}" name="44296" dataDxfId="36"/>
    <tableColumn id="400" xr3:uid="{165916CD-74B7-470D-90FF-7BC3D6CEAD56}" name="44297" dataDxfId="35"/>
    <tableColumn id="401" xr3:uid="{979874D9-3C6C-442B-A763-497E8D043CBE}" name="44298" dataDxfId="34"/>
    <tableColumn id="402" xr3:uid="{7D19CA89-2190-459E-9018-DC3F2681E44F}" name="44299" dataDxfId="33"/>
    <tableColumn id="403" xr3:uid="{1CC7252C-4EE4-4641-AEBB-37FD7165DC99}" name="44300" dataDxfId="32"/>
    <tableColumn id="404" xr3:uid="{4058B8EA-0F3A-47BD-B4ED-24ED5E398F9C}" name="44301" dataDxfId="31"/>
    <tableColumn id="405" xr3:uid="{CA2ECA96-AE42-4244-917B-4C04502DCC83}" name="44302" dataDxfId="30"/>
    <tableColumn id="406" xr3:uid="{DB325C51-6DC3-4D95-8978-8BCFF1921EC2}" name="44303" dataDxfId="29"/>
    <tableColumn id="407" xr3:uid="{A5F0AE24-5AC9-47FB-86C8-E46B3C4A055C}" name="44304" dataDxfId="28"/>
    <tableColumn id="408" xr3:uid="{DAE28486-6058-459C-956F-FE78249CF3D5}" name="44305" dataDxfId="27"/>
    <tableColumn id="409" xr3:uid="{80104A80-DE92-469F-94BD-D2316D586F0C}" name="44306" dataDxfId="26"/>
    <tableColumn id="410" xr3:uid="{6C7A19BA-6A53-46CC-8881-7617179F4AE4}" name="44307" dataDxfId="25"/>
    <tableColumn id="411" xr3:uid="{06F0F3F8-81D1-44DD-874D-D319E63F38F5}" name="44308" dataDxfId="24"/>
    <tableColumn id="412" xr3:uid="{D5D424DF-C3BB-49B2-A35B-A2169807B5E7}" name="44309" dataDxfId="23"/>
    <tableColumn id="413" xr3:uid="{622A8407-7B6B-474C-A1FD-B9B9996F2CBA}" name="44310" dataDxfId="22"/>
    <tableColumn id="414" xr3:uid="{808248CB-B5D0-4305-B182-E0E214C76032}" name="44311" dataDxfId="21"/>
    <tableColumn id="415" xr3:uid="{CD36934E-72D5-4745-A910-1818D159CB5C}" name="44312" dataDxfId="20"/>
    <tableColumn id="416" xr3:uid="{51B11534-FE57-4A2D-B16E-1E34CCAD3FF2}" name="44313" dataDxfId="19"/>
    <tableColumn id="417" xr3:uid="{1E97A822-7686-4C9D-A5BD-87FBF8CEEBBD}" name="44314" dataDxfId="18"/>
    <tableColumn id="418" xr3:uid="{5748541F-C1E6-43C6-B4E6-F64878185A4A}" name="44315" dataDxfId="17"/>
    <tableColumn id="419" xr3:uid="{DE1BEAB6-B92F-4EED-9B8D-1ABD41087A79}" name="44316" dataDxfId="16"/>
    <tableColumn id="420" xr3:uid="{720B1EA9-51AE-45C0-852F-51C9266E32D6}" name="44317" dataDxfId="15"/>
    <tableColumn id="421" xr3:uid="{ABA82E1E-CE0A-4CD0-989C-431EEF164F83}" name="44318" dataDxfId="14"/>
    <tableColumn id="422" xr3:uid="{FD137B8F-A40E-407F-ABD0-3163CE6E1D51}" name="44319" dataDxfId="13"/>
    <tableColumn id="423" xr3:uid="{CB827033-3546-46D9-A263-3188A485A62A}" name="44320" dataDxfId="12"/>
    <tableColumn id="424" xr3:uid="{6F6526A3-6301-427C-8C02-BC90E401D2AE}" name="44321" dataDxfId="11"/>
    <tableColumn id="425" xr3:uid="{53ABF902-70F8-4A34-A7CC-E2BB02216133}" name="44322" dataDxfId="10"/>
    <tableColumn id="426" xr3:uid="{15BDA6DC-651D-4CC1-A0A6-991243633C65}" name="44323" dataDxfId="9"/>
    <tableColumn id="427" xr3:uid="{649128EE-74A4-415E-BB09-B72442244FC3}" name="44324" dataDxfId="8"/>
    <tableColumn id="428" xr3:uid="{DF83D3CE-D9AD-4BBF-BBB0-7CBDA5A02B97}" name="44325" dataDxfId="7"/>
    <tableColumn id="429" xr3:uid="{BC80A3CB-042A-4F36-9822-6063550A32ED}" name="44326" dataDxfId="6"/>
    <tableColumn id="430" xr3:uid="{A0877C3A-086C-4B3E-9EF2-90FF87F46FEE}" name="44327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954" totalsRowShown="0" headerRowDxfId="4">
  <autoFilter ref="B1:E895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22"/>
  <sheetViews>
    <sheetView tabSelected="1" workbookViewId="0">
      <pane xSplit="1" ySplit="1" topLeftCell="BY410" activePane="bottomRight" state="frozen"/>
      <selection pane="bottomLeft" activeCell="A2" sqref="A2"/>
      <selection pane="topRight" activeCell="B1" sqref="B1"/>
      <selection pane="bottomRight" activeCell="CA422" sqref="CA422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10" customWidth="1"/>
    <col min="4" max="4" width="21.5234375" customWidth="1"/>
    <col min="5" max="5" width="23.26953125" style="10" customWidth="1"/>
    <col min="6" max="6" width="19.1015625" customWidth="1"/>
    <col min="7" max="7" width="25.828125" style="10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10" customWidth="1"/>
    <col min="23" max="24" width="17.21875" customWidth="1"/>
    <col min="25" max="25" width="17.21875" style="35" customWidth="1"/>
    <col min="26" max="26" width="19.37109375" style="10" customWidth="1"/>
    <col min="27" max="27" width="25.828125" customWidth="1"/>
    <col min="28" max="28" width="25.828125" style="28" customWidth="1"/>
    <col min="29" max="29" width="25.828125" style="31" customWidth="1"/>
    <col min="30" max="30" width="18.5625" customWidth="1"/>
    <col min="31" max="31" width="25.01953125" customWidth="1"/>
    <col min="32" max="32" width="25.01953125" style="28" customWidth="1"/>
    <col min="33" max="33" width="25.01953125" style="31" customWidth="1"/>
    <col min="34" max="35" width="25.01953125" style="35" customWidth="1"/>
    <col min="36" max="36" width="25.01953125" style="10" customWidth="1"/>
    <col min="37" max="37" width="33.765625" customWidth="1"/>
    <col min="38" max="38" width="33.765625" style="22" customWidth="1"/>
    <col min="39" max="40" width="33.765625" style="35" customWidth="1"/>
    <col min="41" max="41" width="23.80859375" style="10" customWidth="1"/>
    <col min="42" max="43" width="32.5546875" customWidth="1"/>
    <col min="44" max="44" width="32.5546875" style="35" customWidth="1"/>
    <col min="45" max="45" width="22.734375" style="10" customWidth="1"/>
    <col min="46" max="47" width="31.4765625" customWidth="1"/>
    <col min="48" max="48" width="31.4765625" style="35" customWidth="1"/>
    <col min="49" max="49" width="31.4765625" style="51" customWidth="1"/>
    <col min="50" max="50" width="22.328125" style="10" customWidth="1"/>
    <col min="51" max="52" width="30.9375" customWidth="1"/>
    <col min="53" max="53" width="30.9375" style="35" customWidth="1"/>
    <col min="54" max="54" width="30.9375" style="51" customWidth="1"/>
    <col min="55" max="56" width="30.9375" style="31" customWidth="1"/>
    <col min="57" max="57" width="30.9375" style="51" customWidth="1"/>
    <col min="58" max="59" width="30.9375" style="35" customWidth="1"/>
    <col min="60" max="60" width="16.8125" style="45" customWidth="1"/>
    <col min="61" max="61" width="16.8125" style="48" customWidth="1"/>
    <col min="62" max="62" width="17.890625" style="14" customWidth="1"/>
    <col min="63" max="63" width="17.890625" style="48" customWidth="1"/>
    <col min="64" max="64" width="17.890625" style="14" customWidth="1"/>
    <col min="65" max="65" width="17.890625" style="48" customWidth="1"/>
    <col min="66" max="66" width="17.890625" style="14" customWidth="1"/>
    <col min="67" max="67" width="17.89062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3.9453125" style="16" customWidth="1"/>
    <col min="73" max="73" width="23.9453125" style="25" customWidth="1"/>
    <col min="74" max="74" width="23.9453125" style="16" customWidth="1"/>
    <col min="75" max="75" width="23.9453125" style="25" customWidth="1"/>
    <col min="76" max="76" width="23.9453125" style="16" customWidth="1"/>
    <col min="77" max="77" width="23.9453125" style="25" customWidth="1"/>
    <col min="78" max="78" width="22.328125" style="21" customWidth="1"/>
    <col min="79" max="79" width="24.34765625" style="26" customWidth="1"/>
  </cols>
  <sheetData>
    <row r="1" spans="1:79" x14ac:dyDescent="0.2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 x14ac:dyDescent="0.2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 x14ac:dyDescent="0.2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 x14ac:dyDescent="0.2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 x14ac:dyDescent="0.2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 x14ac:dyDescent="0.2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 x14ac:dyDescent="0.2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 x14ac:dyDescent="0.2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 x14ac:dyDescent="0.2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 x14ac:dyDescent="0.2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 x14ac:dyDescent="0.2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 x14ac:dyDescent="0.2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 x14ac:dyDescent="0.2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 x14ac:dyDescent="0.2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 x14ac:dyDescent="0.2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 x14ac:dyDescent="0.2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 x14ac:dyDescent="0.2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 x14ac:dyDescent="0.2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 x14ac:dyDescent="0.2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 x14ac:dyDescent="0.2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 x14ac:dyDescent="0.2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 x14ac:dyDescent="0.2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 x14ac:dyDescent="0.2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 x14ac:dyDescent="0.2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 x14ac:dyDescent="0.2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 x14ac:dyDescent="0.2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 x14ac:dyDescent="0.2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 x14ac:dyDescent="0.2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 x14ac:dyDescent="0.2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 x14ac:dyDescent="0.2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 x14ac:dyDescent="0.2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 x14ac:dyDescent="0.2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 x14ac:dyDescent="0.2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 x14ac:dyDescent="0.2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 x14ac:dyDescent="0.2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 x14ac:dyDescent="0.2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 x14ac:dyDescent="0.2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 x14ac:dyDescent="0.2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 x14ac:dyDescent="0.2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 x14ac:dyDescent="0.2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 x14ac:dyDescent="0.2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 x14ac:dyDescent="0.2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 x14ac:dyDescent="0.2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 x14ac:dyDescent="0.2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 x14ac:dyDescent="0.2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 x14ac:dyDescent="0.2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 x14ac:dyDescent="0.2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 x14ac:dyDescent="0.2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 x14ac:dyDescent="0.2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 x14ac:dyDescent="0.2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 x14ac:dyDescent="0.2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 x14ac:dyDescent="0.2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 x14ac:dyDescent="0.2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 x14ac:dyDescent="0.2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 x14ac:dyDescent="0.2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 x14ac:dyDescent="0.2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 x14ac:dyDescent="0.2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 x14ac:dyDescent="0.2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 x14ac:dyDescent="0.2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 x14ac:dyDescent="0.2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 x14ac:dyDescent="0.2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 x14ac:dyDescent="0.2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 x14ac:dyDescent="0.2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 x14ac:dyDescent="0.2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 x14ac:dyDescent="0.2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 x14ac:dyDescent="0.2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 x14ac:dyDescent="0.2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 x14ac:dyDescent="0.2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 x14ac:dyDescent="0.2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 x14ac:dyDescent="0.2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 x14ac:dyDescent="0.2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 x14ac:dyDescent="0.2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 x14ac:dyDescent="0.2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 x14ac:dyDescent="0.2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 x14ac:dyDescent="0.2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 x14ac:dyDescent="0.2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 x14ac:dyDescent="0.2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 x14ac:dyDescent="0.2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 x14ac:dyDescent="0.2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 x14ac:dyDescent="0.2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 x14ac:dyDescent="0.2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 x14ac:dyDescent="0.2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 x14ac:dyDescent="0.2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 x14ac:dyDescent="0.2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 x14ac:dyDescent="0.2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 x14ac:dyDescent="0.2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 x14ac:dyDescent="0.2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 x14ac:dyDescent="0.2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 x14ac:dyDescent="0.2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 x14ac:dyDescent="0.2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 x14ac:dyDescent="0.2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 x14ac:dyDescent="0.2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 x14ac:dyDescent="0.2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 x14ac:dyDescent="0.2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 x14ac:dyDescent="0.2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 x14ac:dyDescent="0.2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 x14ac:dyDescent="0.2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 x14ac:dyDescent="0.2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 x14ac:dyDescent="0.2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 x14ac:dyDescent="0.2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 x14ac:dyDescent="0.2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 x14ac:dyDescent="0.2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 x14ac:dyDescent="0.2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 x14ac:dyDescent="0.2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 x14ac:dyDescent="0.2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 x14ac:dyDescent="0.2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 x14ac:dyDescent="0.2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 x14ac:dyDescent="0.2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 x14ac:dyDescent="0.2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 x14ac:dyDescent="0.2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 x14ac:dyDescent="0.2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 x14ac:dyDescent="0.2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 x14ac:dyDescent="0.2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 x14ac:dyDescent="0.2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 x14ac:dyDescent="0.2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 x14ac:dyDescent="0.2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 x14ac:dyDescent="0.2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 x14ac:dyDescent="0.2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 x14ac:dyDescent="0.2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 x14ac:dyDescent="0.2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 x14ac:dyDescent="0.2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 x14ac:dyDescent="0.2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 x14ac:dyDescent="0.2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 x14ac:dyDescent="0.2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 x14ac:dyDescent="0.2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 x14ac:dyDescent="0.2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 x14ac:dyDescent="0.2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 x14ac:dyDescent="0.2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 x14ac:dyDescent="0.2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 x14ac:dyDescent="0.2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 x14ac:dyDescent="0.2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 x14ac:dyDescent="0.2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 x14ac:dyDescent="0.2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 x14ac:dyDescent="0.2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 x14ac:dyDescent="0.2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 x14ac:dyDescent="0.2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 x14ac:dyDescent="0.2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 x14ac:dyDescent="0.2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 x14ac:dyDescent="0.2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 x14ac:dyDescent="0.2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 x14ac:dyDescent="0.2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 x14ac:dyDescent="0.2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 x14ac:dyDescent="0.2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 x14ac:dyDescent="0.2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 x14ac:dyDescent="0.2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 x14ac:dyDescent="0.2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 x14ac:dyDescent="0.2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 x14ac:dyDescent="0.2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 x14ac:dyDescent="0.2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 x14ac:dyDescent="0.2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 x14ac:dyDescent="0.2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 x14ac:dyDescent="0.2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 x14ac:dyDescent="0.2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 x14ac:dyDescent="0.2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 x14ac:dyDescent="0.2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 x14ac:dyDescent="0.2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 x14ac:dyDescent="0.2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 x14ac:dyDescent="0.2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 x14ac:dyDescent="0.2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 x14ac:dyDescent="0.2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 x14ac:dyDescent="0.2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 x14ac:dyDescent="0.2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 x14ac:dyDescent="0.2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 x14ac:dyDescent="0.2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 x14ac:dyDescent="0.2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 x14ac:dyDescent="0.2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 x14ac:dyDescent="0.2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 x14ac:dyDescent="0.2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 x14ac:dyDescent="0.2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 x14ac:dyDescent="0.2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 x14ac:dyDescent="0.2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 x14ac:dyDescent="0.2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 x14ac:dyDescent="0.2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 x14ac:dyDescent="0.2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 x14ac:dyDescent="0.2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 x14ac:dyDescent="0.2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 x14ac:dyDescent="0.2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 x14ac:dyDescent="0.2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 x14ac:dyDescent="0.2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 x14ac:dyDescent="0.2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 x14ac:dyDescent="0.2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 x14ac:dyDescent="0.2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 x14ac:dyDescent="0.2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 x14ac:dyDescent="0.2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 x14ac:dyDescent="0.2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 x14ac:dyDescent="0.2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 x14ac:dyDescent="0.2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 x14ac:dyDescent="0.2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 x14ac:dyDescent="0.2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 x14ac:dyDescent="0.2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 x14ac:dyDescent="0.2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 x14ac:dyDescent="0.2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 x14ac:dyDescent="0.2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 x14ac:dyDescent="0.2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 x14ac:dyDescent="0.2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 x14ac:dyDescent="0.2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 x14ac:dyDescent="0.2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 x14ac:dyDescent="0.2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 x14ac:dyDescent="0.2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 x14ac:dyDescent="0.2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 x14ac:dyDescent="0.2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 x14ac:dyDescent="0.2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 x14ac:dyDescent="0.2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 x14ac:dyDescent="0.2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 x14ac:dyDescent="0.2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 x14ac:dyDescent="0.2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 x14ac:dyDescent="0.2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 x14ac:dyDescent="0.2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 x14ac:dyDescent="0.2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 x14ac:dyDescent="0.2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 x14ac:dyDescent="0.2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 x14ac:dyDescent="0.2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 x14ac:dyDescent="0.2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 x14ac:dyDescent="0.2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 x14ac:dyDescent="0.2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 x14ac:dyDescent="0.2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 x14ac:dyDescent="0.2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 x14ac:dyDescent="0.2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 x14ac:dyDescent="0.2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 x14ac:dyDescent="0.2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 x14ac:dyDescent="0.2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 x14ac:dyDescent="0.2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 x14ac:dyDescent="0.2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 x14ac:dyDescent="0.2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 x14ac:dyDescent="0.2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 x14ac:dyDescent="0.2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 x14ac:dyDescent="0.2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 x14ac:dyDescent="0.2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 x14ac:dyDescent="0.2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 x14ac:dyDescent="0.2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 x14ac:dyDescent="0.2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 x14ac:dyDescent="0.2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 x14ac:dyDescent="0.2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 x14ac:dyDescent="0.2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 x14ac:dyDescent="0.2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 x14ac:dyDescent="0.2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 x14ac:dyDescent="0.2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 x14ac:dyDescent="0.2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 x14ac:dyDescent="0.2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 x14ac:dyDescent="0.2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 x14ac:dyDescent="0.2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 x14ac:dyDescent="0.2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 x14ac:dyDescent="0.2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 x14ac:dyDescent="0.2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 x14ac:dyDescent="0.2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 x14ac:dyDescent="0.2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 x14ac:dyDescent="0.2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 x14ac:dyDescent="0.2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 x14ac:dyDescent="0.2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 x14ac:dyDescent="0.2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 x14ac:dyDescent="0.2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 x14ac:dyDescent="0.2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 x14ac:dyDescent="0.2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 x14ac:dyDescent="0.2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 x14ac:dyDescent="0.2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 x14ac:dyDescent="0.2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 x14ac:dyDescent="0.2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 x14ac:dyDescent="0.2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 x14ac:dyDescent="0.2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 x14ac:dyDescent="0.2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 x14ac:dyDescent="0.2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 x14ac:dyDescent="0.2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 x14ac:dyDescent="0.2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 x14ac:dyDescent="0.2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 x14ac:dyDescent="0.2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 x14ac:dyDescent="0.2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 x14ac:dyDescent="0.2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 x14ac:dyDescent="0.2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 x14ac:dyDescent="0.2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 x14ac:dyDescent="0.2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 x14ac:dyDescent="0.2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 x14ac:dyDescent="0.2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 x14ac:dyDescent="0.2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 x14ac:dyDescent="0.2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 x14ac:dyDescent="0.2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 x14ac:dyDescent="0.2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 x14ac:dyDescent="0.2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 x14ac:dyDescent="0.2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 x14ac:dyDescent="0.2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 x14ac:dyDescent="0.2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 x14ac:dyDescent="0.2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 x14ac:dyDescent="0.2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 x14ac:dyDescent="0.2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 x14ac:dyDescent="0.2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 x14ac:dyDescent="0.2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 x14ac:dyDescent="0.2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 x14ac:dyDescent="0.2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 x14ac:dyDescent="0.2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 x14ac:dyDescent="0.2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 x14ac:dyDescent="0.2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 x14ac:dyDescent="0.2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 x14ac:dyDescent="0.2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 x14ac:dyDescent="0.2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 x14ac:dyDescent="0.2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 x14ac:dyDescent="0.2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 x14ac:dyDescent="0.2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 x14ac:dyDescent="0.2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 x14ac:dyDescent="0.2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 x14ac:dyDescent="0.2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 x14ac:dyDescent="0.2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 x14ac:dyDescent="0.2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 x14ac:dyDescent="0.2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 x14ac:dyDescent="0.2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 x14ac:dyDescent="0.2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 x14ac:dyDescent="0.2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 x14ac:dyDescent="0.2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 x14ac:dyDescent="0.2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 x14ac:dyDescent="0.2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 x14ac:dyDescent="0.2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 x14ac:dyDescent="0.2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 x14ac:dyDescent="0.2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 x14ac:dyDescent="0.2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 x14ac:dyDescent="0.2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 x14ac:dyDescent="0.2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 x14ac:dyDescent="0.2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 x14ac:dyDescent="0.2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 x14ac:dyDescent="0.2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 x14ac:dyDescent="0.2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 x14ac:dyDescent="0.2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 x14ac:dyDescent="0.2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 x14ac:dyDescent="0.2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 x14ac:dyDescent="0.2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 x14ac:dyDescent="0.2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 x14ac:dyDescent="0.2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 x14ac:dyDescent="0.2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 x14ac:dyDescent="0.2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 x14ac:dyDescent="0.2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 x14ac:dyDescent="0.2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 x14ac:dyDescent="0.2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 x14ac:dyDescent="0.2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 x14ac:dyDescent="0.2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 x14ac:dyDescent="0.2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 x14ac:dyDescent="0.2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 x14ac:dyDescent="0.2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 x14ac:dyDescent="0.2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 x14ac:dyDescent="0.2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 x14ac:dyDescent="0.2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 x14ac:dyDescent="0.2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 x14ac:dyDescent="0.2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 x14ac:dyDescent="0.2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 x14ac:dyDescent="0.2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 x14ac:dyDescent="0.2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 x14ac:dyDescent="0.2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 x14ac:dyDescent="0.2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 x14ac:dyDescent="0.2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 x14ac:dyDescent="0.2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 x14ac:dyDescent="0.2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 x14ac:dyDescent="0.2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 x14ac:dyDescent="0.2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 x14ac:dyDescent="0.2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 x14ac:dyDescent="0.2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 x14ac:dyDescent="0.2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 x14ac:dyDescent="0.2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 x14ac:dyDescent="0.2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 x14ac:dyDescent="0.2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 x14ac:dyDescent="0.2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 x14ac:dyDescent="0.2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 x14ac:dyDescent="0.2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 x14ac:dyDescent="0.2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 x14ac:dyDescent="0.2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 x14ac:dyDescent="0.2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 x14ac:dyDescent="0.2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 x14ac:dyDescent="0.2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 x14ac:dyDescent="0.2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 x14ac:dyDescent="0.2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 x14ac:dyDescent="0.2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 x14ac:dyDescent="0.2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 x14ac:dyDescent="0.2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 x14ac:dyDescent="0.2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 x14ac:dyDescent="0.2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 x14ac:dyDescent="0.2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 x14ac:dyDescent="0.2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 x14ac:dyDescent="0.2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 x14ac:dyDescent="0.2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 x14ac:dyDescent="0.2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 x14ac:dyDescent="0.2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 x14ac:dyDescent="0.2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 x14ac:dyDescent="0.2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 x14ac:dyDescent="0.2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 x14ac:dyDescent="0.2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 x14ac:dyDescent="0.2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 x14ac:dyDescent="0.2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 x14ac:dyDescent="0.2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 x14ac:dyDescent="0.2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 x14ac:dyDescent="0.2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 x14ac:dyDescent="0.2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 x14ac:dyDescent="0.2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 x14ac:dyDescent="0.2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 x14ac:dyDescent="0.2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 x14ac:dyDescent="0.2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 x14ac:dyDescent="0.2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 x14ac:dyDescent="0.2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 x14ac:dyDescent="0.2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 x14ac:dyDescent="0.2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  <row r="395" spans="1:79" x14ac:dyDescent="0.2">
      <c r="A395" s="3">
        <v>44292</v>
      </c>
      <c r="B395" s="22">
        <v>44292</v>
      </c>
      <c r="C395" s="10">
        <v>356913</v>
      </c>
      <c r="D395">
        <f>IFERROR(C395-C394,"")</f>
        <v>357</v>
      </c>
      <c r="E395" s="10">
        <v>6146</v>
      </c>
      <c r="F395">
        <f>E395-E394</f>
        <v>8</v>
      </c>
      <c r="G395" s="10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 s="22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 s="22">
        <f>+IFERROR(C395/3.974,"")</f>
        <v>89812.028183190734</v>
      </c>
      <c r="S395" s="22">
        <f>+IFERROR(E395/3.974,"")</f>
        <v>1546.5525918470055</v>
      </c>
      <c r="T395" s="22">
        <f>+IFERROR(G395/3.974,"")</f>
        <v>87104.428787116252</v>
      </c>
      <c r="U395" s="22">
        <f>+IFERROR(I395/3.974,"")</f>
        <v>1161.0468042274786</v>
      </c>
      <c r="V395" s="10">
        <v>2195622</v>
      </c>
      <c r="W395">
        <f>V395-V394</f>
        <v>10381</v>
      </c>
      <c r="X395" s="22">
        <f>IFERROR(W395-W394,0)</f>
        <v>5525</v>
      </c>
      <c r="Y395" s="35">
        <f>IFERROR(V395/3.974,0)</f>
        <v>552496.72873678908</v>
      </c>
      <c r="Z395" s="10">
        <v>1835159</v>
      </c>
      <c r="AA395" s="22">
        <f>Z395-Z394</f>
        <v>10024</v>
      </c>
      <c r="AB395" s="28">
        <f>IFERROR(Z395/V395,0)</f>
        <v>0.83582647650642961</v>
      </c>
      <c r="AC395" s="31">
        <f>IFERROR(AA395-AA394,0)</f>
        <v>5347</v>
      </c>
      <c r="AD395">
        <f>V395-Z395</f>
        <v>360463</v>
      </c>
      <c r="AE395">
        <f>AD395-AD394</f>
        <v>357</v>
      </c>
      <c r="AF395" s="28">
        <f>IFERROR(AD395/V395,0)</f>
        <v>0.16417352349357039</v>
      </c>
      <c r="AG395" s="31">
        <f>IFERROR(AE395-AE394,0)</f>
        <v>178</v>
      </c>
      <c r="AH395" s="35">
        <f>IFERROR(AE395/W395,0)</f>
        <v>3.4389750505731627E-2</v>
      </c>
      <c r="AI395" s="35">
        <f>IFERROR(AD395/3.974,0)</f>
        <v>90705.334675390026</v>
      </c>
      <c r="AJ395" s="10">
        <v>3926</v>
      </c>
      <c r="AK395" s="22">
        <f>AJ395-AJ394</f>
        <v>-52</v>
      </c>
      <c r="AL395" s="22">
        <f>IFERROR(AJ395/AJ394,0)-1</f>
        <v>-1.3071895424836555E-2</v>
      </c>
      <c r="AM395" s="35">
        <f>IFERROR(AJ395/3.974,0)</f>
        <v>987.92148968293907</v>
      </c>
      <c r="AN395" s="35">
        <f>IFERROR(AJ395/C395," ")</f>
        <v>1.0999879522460655E-2</v>
      </c>
      <c r="AO395" s="10">
        <v>217</v>
      </c>
      <c r="AP395">
        <f>AO395-AO394</f>
        <v>-7</v>
      </c>
      <c r="AQ395">
        <f>IFERROR(AO395/AO394,0)-1</f>
        <v>-3.125E-2</v>
      </c>
      <c r="AR395" s="35">
        <f>IFERROR(AO395/3.974,0)</f>
        <v>54.604932058379461</v>
      </c>
      <c r="AS395" s="10">
        <v>402</v>
      </c>
      <c r="AT395" s="22">
        <f>AS395-AS394</f>
        <v>-23</v>
      </c>
      <c r="AU395" s="22">
        <f>IFERROR(AS395/AS394,0)-1</f>
        <v>-5.4117647058823493E-2</v>
      </c>
      <c r="AV395" s="35">
        <f>IFERROR(AS395/3.974,0)</f>
        <v>101.15752390538499</v>
      </c>
      <c r="AW395" s="51">
        <f>IFERROR(AS395/C395," ")</f>
        <v>1.1263249027073825E-3</v>
      </c>
      <c r="AX395" s="10">
        <v>69</v>
      </c>
      <c r="AY395">
        <f>AX395-AX394</f>
        <v>-3</v>
      </c>
      <c r="AZ395" s="22">
        <f>IFERROR(AX395/AX394,0)-1</f>
        <v>-4.166666666666663E-2</v>
      </c>
      <c r="BA395" s="35">
        <f>IFERROR(AX395/3.974,0)</f>
        <v>17.362858580775036</v>
      </c>
      <c r="BB395" s="51">
        <f>IFERROR(AX395/C395," ")</f>
        <v>1.9332442359902834E-4</v>
      </c>
      <c r="BC395" s="31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31">
        <f>IFERROR(BC395-BC394,0)</f>
        <v>-85</v>
      </c>
      <c r="BE395" s="51">
        <f>IFERROR(BC395/BC394,0)-1</f>
        <v>-1.8088955096829062E-2</v>
      </c>
      <c r="BF395" s="35">
        <f>IFERROR(BC395/3.974,0)</f>
        <v>1161.0468042274786</v>
      </c>
      <c r="BG395" s="35">
        <f>IFERROR(BC395/C395," ")</f>
        <v>1.2927520151969808E-2</v>
      </c>
      <c r="BH395" s="45">
        <v>64231</v>
      </c>
      <c r="BI395" s="48">
        <f>IFERROR((BH395-BH394), 0)</f>
        <v>62</v>
      </c>
      <c r="BJ395" s="14">
        <v>138608</v>
      </c>
      <c r="BK395" s="48">
        <f>IFERROR((BJ395-BJ394),0)</f>
        <v>138</v>
      </c>
      <c r="BL395" s="14">
        <v>103554</v>
      </c>
      <c r="BM395" s="48">
        <f>IFERROR((BL395-BL394),0)</f>
        <v>103</v>
      </c>
      <c r="BN395" s="14">
        <v>41869</v>
      </c>
      <c r="BO395" s="48">
        <f>IFERROR((BN395-BN394),0)</f>
        <v>46</v>
      </c>
      <c r="BP395" s="14">
        <v>8651</v>
      </c>
      <c r="BQ395" s="48">
        <f>IFERROR((BP395-BP394),0)</f>
        <v>8</v>
      </c>
      <c r="BR395" s="16">
        <v>31</v>
      </c>
      <c r="BS395" s="24">
        <f>IFERROR((BR395-BR394),0)</f>
        <v>0</v>
      </c>
      <c r="BT395" s="16">
        <v>269</v>
      </c>
      <c r="BU395" s="24">
        <f>IFERROR((BT395-BT394),0)</f>
        <v>0</v>
      </c>
      <c r="BV395" s="16">
        <v>1219</v>
      </c>
      <c r="BW395" s="24">
        <f>IFERROR((BV395-BV394),0)</f>
        <v>3</v>
      </c>
      <c r="BX395" s="16">
        <v>2983</v>
      </c>
      <c r="BY395" s="24">
        <f>IFERROR((BX395-BX394),0)</f>
        <v>3</v>
      </c>
      <c r="BZ395" s="21">
        <v>1644</v>
      </c>
      <c r="CA395" s="27">
        <f>IFERROR((BZ395-BZ394),0)</f>
        <v>2</v>
      </c>
    </row>
    <row r="396" spans="1:79" x14ac:dyDescent="0.2">
      <c r="A396" s="3">
        <v>44293</v>
      </c>
      <c r="B396" s="22">
        <v>44293</v>
      </c>
      <c r="C396" s="10">
        <v>357277</v>
      </c>
      <c r="D396">
        <f>IFERROR(C396-C395,"")</f>
        <v>364</v>
      </c>
      <c r="E396" s="10">
        <v>6148</v>
      </c>
      <c r="F396">
        <f>E396-E395</f>
        <v>2</v>
      </c>
      <c r="G396" s="10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 s="22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 s="22">
        <f>+IFERROR(C396/3.974,"")</f>
        <v>89903.623553095109</v>
      </c>
      <c r="S396" s="22">
        <f>+IFERROR(E396/3.974,"")</f>
        <v>1547.0558631102163</v>
      </c>
      <c r="T396" s="22">
        <f>+IFERROR(G396/3.974,"")</f>
        <v>87219.677906391546</v>
      </c>
      <c r="U396" s="22">
        <f>+IFERROR(I396/3.974,"")</f>
        <v>1136.8897835933567</v>
      </c>
      <c r="V396" s="10">
        <v>2205603</v>
      </c>
      <c r="W396">
        <f>V396-V395</f>
        <v>9981</v>
      </c>
      <c r="X396" s="22">
        <f>IFERROR(W396-W395,0)</f>
        <v>-400</v>
      </c>
      <c r="Y396" s="35">
        <f>IFERROR(V396/3.974,0)</f>
        <v>555008.30397584301</v>
      </c>
      <c r="Z396" s="10">
        <v>1844776</v>
      </c>
      <c r="AA396" s="22">
        <f>Z396-Z395</f>
        <v>9617</v>
      </c>
      <c r="AB396" s="28">
        <f>IFERROR(Z396/V396,0)</f>
        <v>0.83640437558345726</v>
      </c>
      <c r="AC396" s="31">
        <f>IFERROR(AA396-AA395,0)</f>
        <v>-407</v>
      </c>
      <c r="AD396">
        <f>V396-Z396</f>
        <v>360827</v>
      </c>
      <c r="AE396">
        <f>AD396-AD395</f>
        <v>364</v>
      </c>
      <c r="AF396" s="28">
        <f>IFERROR(AD396/V396,0)</f>
        <v>0.16359562441654277</v>
      </c>
      <c r="AG396" s="31">
        <f>IFERROR(AE396-AE395,0)</f>
        <v>7</v>
      </c>
      <c r="AH396" s="35">
        <f>IFERROR(AE396/W396,0)</f>
        <v>3.6469291654142873E-2</v>
      </c>
      <c r="AI396" s="35">
        <f>IFERROR(AD396/3.974,0)</f>
        <v>90796.930045294415</v>
      </c>
      <c r="AJ396" s="10">
        <v>3820</v>
      </c>
      <c r="AK396" s="22">
        <f>AJ396-AJ395</f>
        <v>-106</v>
      </c>
      <c r="AL396" s="22">
        <f>IFERROR(AJ396/AJ395,0)-1</f>
        <v>-2.6999490575649543E-2</v>
      </c>
      <c r="AM396" s="35">
        <f>IFERROR(AJ396/3.974,0)</f>
        <v>961.24811273276293</v>
      </c>
      <c r="AN396" s="35">
        <f>IFERROR(AJ396/C396," ")</f>
        <v>1.0691984090775505E-2</v>
      </c>
      <c r="AO396" s="10">
        <v>214</v>
      </c>
      <c r="AP396">
        <f>AO396-AO395</f>
        <v>-3</v>
      </c>
      <c r="AQ396">
        <f>IFERROR(AO396/AO395,0)-1</f>
        <v>-1.3824884792626779E-2</v>
      </c>
      <c r="AR396" s="35">
        <f>IFERROR(AO396/3.974,0)</f>
        <v>53.85002516356316</v>
      </c>
      <c r="AS396" s="10">
        <v>415</v>
      </c>
      <c r="AT396" s="22">
        <f>AS396-AS395</f>
        <v>13</v>
      </c>
      <c r="AU396" s="22">
        <f>IFERROR(AS396/AS395,0)-1</f>
        <v>3.2338308457711351E-2</v>
      </c>
      <c r="AV396" s="35">
        <f>IFERROR(AS396/3.974,0)</f>
        <v>104.42878711625566</v>
      </c>
      <c r="AW396" s="51">
        <f>IFERROR(AS396/C396," ")</f>
        <v>1.1615637166680194E-3</v>
      </c>
      <c r="AX396" s="10">
        <v>69</v>
      </c>
      <c r="AY396">
        <f>AX396-AX395</f>
        <v>0</v>
      </c>
      <c r="AZ396" s="22">
        <f>IFERROR(AX396/AX395,0)-1</f>
        <v>0</v>
      </c>
      <c r="BA396" s="35">
        <f>IFERROR(AX396/3.974,0)</f>
        <v>17.362858580775036</v>
      </c>
      <c r="BB396" s="51">
        <f>IFERROR(AX396/C396," ")</f>
        <v>1.9312746132552614E-4</v>
      </c>
      <c r="BC396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31">
        <f>IFERROR(BC396-BC395,0)</f>
        <v>-96</v>
      </c>
      <c r="BE396" s="51">
        <f>IFERROR(BC396/BC395,0)-1</f>
        <v>-2.0806241872561748E-2</v>
      </c>
      <c r="BF396" s="35">
        <f>IFERROR(BC396/3.974,0)</f>
        <v>1136.8897835933567</v>
      </c>
      <c r="BG396" s="35">
        <f>IFERROR(BC396/C396," ")</f>
        <v>1.2645650293749668E-2</v>
      </c>
      <c r="BH396" s="45">
        <v>64305</v>
      </c>
      <c r="BI396" s="48">
        <f>IFERROR((BH396-BH395), 0)</f>
        <v>74</v>
      </c>
      <c r="BJ396" s="14">
        <v>138741</v>
      </c>
      <c r="BK396" s="48">
        <f>IFERROR((BJ396-BJ395),0)</f>
        <v>133</v>
      </c>
      <c r="BL396" s="14">
        <v>103661</v>
      </c>
      <c r="BM396" s="48">
        <f>IFERROR((BL396-BL395),0)</f>
        <v>107</v>
      </c>
      <c r="BN396" s="14">
        <v>41910</v>
      </c>
      <c r="BO396" s="48">
        <f>IFERROR((BN396-BN395),0)</f>
        <v>41</v>
      </c>
      <c r="BP396" s="14">
        <v>8660</v>
      </c>
      <c r="BQ396" s="48">
        <f>IFERROR((BP396-BP395),0)</f>
        <v>9</v>
      </c>
      <c r="BR396" s="16">
        <v>31</v>
      </c>
      <c r="BS396" s="24">
        <f>IFERROR((BR396-BR395),0)</f>
        <v>0</v>
      </c>
      <c r="BT396" s="16">
        <v>269</v>
      </c>
      <c r="BU396" s="24">
        <f>IFERROR((BT396-BT395),0)</f>
        <v>0</v>
      </c>
      <c r="BV396" s="16">
        <v>1219</v>
      </c>
      <c r="BW396" s="24">
        <f>IFERROR((BV396-BV395),0)</f>
        <v>0</v>
      </c>
      <c r="BX396" s="16">
        <v>2984</v>
      </c>
      <c r="BY396" s="24">
        <f>IFERROR((BX396-BX395),0)</f>
        <v>1</v>
      </c>
      <c r="BZ396" s="21">
        <v>1645</v>
      </c>
      <c r="CA396" s="27">
        <f>IFERROR((BZ396-BZ395),0)</f>
        <v>1</v>
      </c>
    </row>
    <row r="397" spans="1:79" x14ac:dyDescent="0.2">
      <c r="A397" s="3">
        <v>44294</v>
      </c>
      <c r="B397" s="22">
        <v>44294</v>
      </c>
      <c r="C397" s="10">
        <v>357704</v>
      </c>
      <c r="D397">
        <f>IFERROR(C397-C396,"")</f>
        <v>427</v>
      </c>
      <c r="E397" s="10">
        <v>6152</v>
      </c>
      <c r="F397">
        <f>E397-E396</f>
        <v>4</v>
      </c>
      <c r="G397" s="10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 s="22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 s="22">
        <f>+IFERROR(C397/3.974,"")</f>
        <v>90011.071967790631</v>
      </c>
      <c r="S397" s="22">
        <f>+IFERROR(E397/3.974,"")</f>
        <v>1548.062405636638</v>
      </c>
      <c r="T397" s="22">
        <f>+IFERROR(G397/3.974,"")</f>
        <v>87332.662304982383</v>
      </c>
      <c r="U397" s="22">
        <f>+IFERROR(I397/3.974,"")</f>
        <v>1130.3472571716154</v>
      </c>
      <c r="V397" s="10">
        <v>2214840</v>
      </c>
      <c r="W397">
        <f>V397-V396</f>
        <v>9237</v>
      </c>
      <c r="X397" s="22">
        <f>IFERROR(W397-W396,0)</f>
        <v>-744</v>
      </c>
      <c r="Y397" s="35">
        <f>IFERROR(V397/3.974,0)</f>
        <v>557332.66230498231</v>
      </c>
      <c r="Z397" s="10">
        <v>1853586</v>
      </c>
      <c r="AA397" s="22">
        <f>Z397-Z396</f>
        <v>8810</v>
      </c>
      <c r="AB397" s="28">
        <f>IFERROR(Z397/V397,0)</f>
        <v>0.83689386140759603</v>
      </c>
      <c r="AC397" s="31">
        <f>IFERROR(AA397-AA396,0)</f>
        <v>-807</v>
      </c>
      <c r="AD397">
        <f>V397-Z397</f>
        <v>361254</v>
      </c>
      <c r="AE397">
        <f>AD397-AD396</f>
        <v>427</v>
      </c>
      <c r="AF397" s="28">
        <f>IFERROR(AD397/V397,0)</f>
        <v>0.16310613859240397</v>
      </c>
      <c r="AG397" s="31">
        <f>IFERROR(AE397-AE396,0)</f>
        <v>63</v>
      </c>
      <c r="AH397" s="35">
        <f>IFERROR(AE397/W397,0)</f>
        <v>4.6227130020569447E-2</v>
      </c>
      <c r="AI397" s="35">
        <f>IFERROR(AD397/3.974,0)</f>
        <v>90904.378459989937</v>
      </c>
      <c r="AJ397" s="10">
        <v>3791</v>
      </c>
      <c r="AK397" s="22">
        <f>AJ397-AJ396</f>
        <v>-29</v>
      </c>
      <c r="AL397" s="22">
        <f>IFERROR(AJ397/AJ396,0)-1</f>
        <v>-7.5916230366491755E-3</v>
      </c>
      <c r="AM397" s="35">
        <f>IFERROR(AJ397/3.974,0)</f>
        <v>953.95067941620528</v>
      </c>
      <c r="AN397" s="35">
        <f>IFERROR(AJ397/C397," ")</f>
        <v>1.0598148189564557E-2</v>
      </c>
      <c r="AO397" s="10">
        <v>207</v>
      </c>
      <c r="AP397">
        <f>AO397-AO396</f>
        <v>-7</v>
      </c>
      <c r="AQ397">
        <f>IFERROR(AO397/AO396,0)-1</f>
        <v>-3.2710280373831724E-2</v>
      </c>
      <c r="AR397" s="35">
        <f>IFERROR(AO397/3.974,0)</f>
        <v>52.088575742325112</v>
      </c>
      <c r="AS397" s="10">
        <v>433</v>
      </c>
      <c r="AT397" s="22">
        <f>AS397-AS396</f>
        <v>18</v>
      </c>
      <c r="AU397" s="22">
        <f>IFERROR(AS397/AS396,0)-1</f>
        <v>4.3373493975903621E-2</v>
      </c>
      <c r="AV397" s="35">
        <f>IFERROR(AS397/3.974,0)</f>
        <v>108.9582284851535</v>
      </c>
      <c r="AW397" s="51">
        <f>IFERROR(AS397/C397," ")</f>
        <v>1.2104980654395812E-3</v>
      </c>
      <c r="AX397" s="10">
        <v>64</v>
      </c>
      <c r="AY397">
        <f>AX397-AX396</f>
        <v>-5</v>
      </c>
      <c r="AZ397" s="22">
        <f>IFERROR(AX397/AX396,0)-1</f>
        <v>-7.2463768115942018E-2</v>
      </c>
      <c r="BA397" s="35">
        <f>IFERROR(AX397/3.974,0)</f>
        <v>16.104680422747862</v>
      </c>
      <c r="BB397" s="51">
        <f>IFERROR(AX397/C397," ")</f>
        <v>1.7891888265157783E-4</v>
      </c>
      <c r="BC397" s="31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31">
        <f>IFERROR(BC397-BC396,0)</f>
        <v>-23</v>
      </c>
      <c r="BE397" s="51">
        <f>IFERROR(BC397/BC396,0)-1</f>
        <v>-5.0907481186365233E-3</v>
      </c>
      <c r="BF397" s="35">
        <f>IFERROR(BC397/3.974,0)</f>
        <v>1131.1021640664317</v>
      </c>
      <c r="BG397" s="35">
        <f>IFERROR(BC397/C397," ")</f>
        <v>1.2566255898731912E-2</v>
      </c>
      <c r="BH397" s="45">
        <v>64407</v>
      </c>
      <c r="BI397" s="48">
        <f>IFERROR((BH397-BH396), 0)</f>
        <v>102</v>
      </c>
      <c r="BJ397" s="14">
        <v>138890</v>
      </c>
      <c r="BK397" s="48">
        <f>IFERROR((BJ397-BJ396),0)</f>
        <v>149</v>
      </c>
      <c r="BL397" s="14">
        <v>103785</v>
      </c>
      <c r="BM397" s="48">
        <f>IFERROR((BL397-BL396),0)</f>
        <v>124</v>
      </c>
      <c r="BN397" s="14">
        <v>41954</v>
      </c>
      <c r="BO397" s="48">
        <f>IFERROR((BN397-BN396),0)</f>
        <v>44</v>
      </c>
      <c r="BP397" s="14">
        <v>8668</v>
      </c>
      <c r="BQ397" s="48">
        <f>IFERROR((BP397-BP396),0)</f>
        <v>8</v>
      </c>
      <c r="BR397" s="16">
        <v>31</v>
      </c>
      <c r="BS397" s="24">
        <f>IFERROR((BR397-BR396),0)</f>
        <v>0</v>
      </c>
      <c r="BT397" s="16">
        <v>269</v>
      </c>
      <c r="BU397" s="24">
        <f>IFERROR((BT397-BT396),0)</f>
        <v>0</v>
      </c>
      <c r="BV397" s="16">
        <v>1220</v>
      </c>
      <c r="BW397" s="24">
        <f>IFERROR((BV397-BV396),0)</f>
        <v>1</v>
      </c>
      <c r="BX397" s="16">
        <v>2986</v>
      </c>
      <c r="BY397" s="24">
        <f>IFERROR((BX397-BX396),0)</f>
        <v>2</v>
      </c>
      <c r="BZ397" s="21">
        <v>1646</v>
      </c>
      <c r="CA397" s="27">
        <f>IFERROR((BZ397-BZ396),0)</f>
        <v>1</v>
      </c>
    </row>
    <row r="398" spans="1:79" x14ac:dyDescent="0.2">
      <c r="A398" s="3">
        <v>44295</v>
      </c>
      <c r="B398" s="22">
        <v>44295</v>
      </c>
      <c r="C398" s="10">
        <v>358098</v>
      </c>
      <c r="D398">
        <f>IFERROR(C398-C397,"")</f>
        <v>394</v>
      </c>
      <c r="E398" s="10">
        <v>6156</v>
      </c>
      <c r="F398">
        <f>E398-E397</f>
        <v>4</v>
      </c>
      <c r="G398" s="10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 s="22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 s="22">
        <f>+IFERROR(C398/3.974,"")</f>
        <v>90110.216406643172</v>
      </c>
      <c r="S398" s="22">
        <f>+IFERROR(E398/3.974,"")</f>
        <v>1549.0689481630598</v>
      </c>
      <c r="T398" s="22">
        <f>+IFERROR(G398/3.974,"")</f>
        <v>87439.104177151487</v>
      </c>
      <c r="U398" s="22">
        <f>+IFERROR(I398/3.974,"")</f>
        <v>1122.0432813286361</v>
      </c>
      <c r="V398" s="10">
        <v>2225209</v>
      </c>
      <c r="W398">
        <f>V398-V397</f>
        <v>10369</v>
      </c>
      <c r="X398" s="22">
        <f>IFERROR(W398-W397,0)</f>
        <v>1132</v>
      </c>
      <c r="Y398" s="35">
        <f>IFERROR(V398/3.974,0)</f>
        <v>559941.87216909917</v>
      </c>
      <c r="Z398" s="10">
        <v>1863561</v>
      </c>
      <c r="AA398" s="22">
        <f>Z398-Z397</f>
        <v>9975</v>
      </c>
      <c r="AB398" s="28">
        <f>IFERROR(Z398/V398,0)</f>
        <v>0.83747683925420036</v>
      </c>
      <c r="AC398" s="31">
        <f>IFERROR(AA398-AA397,0)</f>
        <v>1165</v>
      </c>
      <c r="AD398">
        <f>V398-Z398</f>
        <v>361648</v>
      </c>
      <c r="AE398">
        <f>AD398-AD397</f>
        <v>394</v>
      </c>
      <c r="AF398" s="28">
        <f>IFERROR(AD398/V398,0)</f>
        <v>0.16252316074579962</v>
      </c>
      <c r="AG398" s="31">
        <f>IFERROR(AE398-AE397,0)</f>
        <v>-33</v>
      </c>
      <c r="AH398" s="35">
        <f>IFERROR(AE398/W398,0)</f>
        <v>3.799787829105989E-2</v>
      </c>
      <c r="AI398" s="35">
        <f>IFERROR(AD398/3.974,0)</f>
        <v>91003.522898842479</v>
      </c>
      <c r="AJ398" s="10">
        <v>3778</v>
      </c>
      <c r="AK398" s="22">
        <f>AJ398-AJ397</f>
        <v>-13</v>
      </c>
      <c r="AL398" s="22">
        <f>IFERROR(AJ398/AJ397,0)-1</f>
        <v>-3.4291743603270808E-3</v>
      </c>
      <c r="AM398" s="35">
        <f>IFERROR(AJ398/3.974,0)</f>
        <v>950.67941620533463</v>
      </c>
      <c r="AN398" s="35">
        <f>IFERROR(AJ398/C398," ")</f>
        <v>1.0550184586342286E-2</v>
      </c>
      <c r="AO398" s="10">
        <v>194</v>
      </c>
      <c r="AP398">
        <f>AO398-AO397</f>
        <v>-13</v>
      </c>
      <c r="AQ398">
        <f>IFERROR(AO398/AO397,0)-1</f>
        <v>-6.2801932367149704E-2</v>
      </c>
      <c r="AR398" s="35">
        <f>IFERROR(AO398/3.974,0)</f>
        <v>48.817312531454455</v>
      </c>
      <c r="AS398" s="10">
        <v>423</v>
      </c>
      <c r="AT398" s="22">
        <f>AS398-AS397</f>
        <v>-10</v>
      </c>
      <c r="AU398" s="22">
        <f>IFERROR(AS398/AS397,0)-1</f>
        <v>-2.3094688221709014E-2</v>
      </c>
      <c r="AV398" s="35">
        <f>IFERROR(AS398/3.974,0)</f>
        <v>106.44187216909914</v>
      </c>
      <c r="AW398" s="51">
        <f>IFERROR(AS398/C398," ")</f>
        <v>1.1812408893654809E-3</v>
      </c>
      <c r="AX398" s="10">
        <v>64</v>
      </c>
      <c r="AY398">
        <f>AX398-AX397</f>
        <v>0</v>
      </c>
      <c r="AZ398" s="22">
        <f>IFERROR(AX398/AX397,0)-1</f>
        <v>0</v>
      </c>
      <c r="BA398" s="35">
        <f>IFERROR(AX398/3.974,0)</f>
        <v>16.104680422747862</v>
      </c>
      <c r="BB398" s="51">
        <f>IFERROR(AX398/C398," ")</f>
        <v>1.787220258141626E-4</v>
      </c>
      <c r="BC398" s="31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31">
        <f>IFERROR(BC398-BC397,0)</f>
        <v>-36</v>
      </c>
      <c r="BE398" s="51">
        <f>IFERROR(BC398/BC397,0)-1</f>
        <v>-8.008898776418194E-3</v>
      </c>
      <c r="BF398" s="35">
        <f>IFERROR(BC398/3.974,0)</f>
        <v>1122.0432813286361</v>
      </c>
      <c r="BG398" s="35">
        <f>IFERROR(BC398/C398," ")</f>
        <v>1.2451898642271111E-2</v>
      </c>
      <c r="BH398" s="45">
        <v>64506</v>
      </c>
      <c r="BI398" s="48">
        <f>IFERROR((BH398-BH397), 0)</f>
        <v>99</v>
      </c>
      <c r="BJ398" s="14">
        <v>139052</v>
      </c>
      <c r="BK398" s="48">
        <f>IFERROR((BJ398-BJ397),0)</f>
        <v>162</v>
      </c>
      <c r="BL398" s="14">
        <v>103861</v>
      </c>
      <c r="BM398" s="48">
        <f>IFERROR((BL398-BL397),0)</f>
        <v>76</v>
      </c>
      <c r="BN398" s="14">
        <v>42003</v>
      </c>
      <c r="BO398" s="48">
        <f>IFERROR((BN398-BN397),0)</f>
        <v>49</v>
      </c>
      <c r="BP398" s="14">
        <v>8676</v>
      </c>
      <c r="BQ398" s="48">
        <f>IFERROR((BP398-BP397),0)</f>
        <v>8</v>
      </c>
      <c r="BR398" s="16">
        <v>31</v>
      </c>
      <c r="BS398" s="24">
        <f>IFERROR((BR398-BR397),0)</f>
        <v>0</v>
      </c>
      <c r="BT398" s="16">
        <v>269</v>
      </c>
      <c r="BU398" s="24">
        <f>IFERROR((BT398-BT397),0)</f>
        <v>0</v>
      </c>
      <c r="BV398" s="16">
        <v>1222</v>
      </c>
      <c r="BW398" s="24">
        <f>IFERROR((BV398-BV397),0)</f>
        <v>2</v>
      </c>
      <c r="BX398" s="16">
        <v>2988</v>
      </c>
      <c r="BY398" s="24">
        <f>IFERROR((BX398-BX397),0)</f>
        <v>2</v>
      </c>
      <c r="BZ398" s="21">
        <v>1646</v>
      </c>
      <c r="CA398" s="27">
        <f>IFERROR((BZ398-BZ397),0)</f>
        <v>0</v>
      </c>
    </row>
    <row r="399" spans="1:79" x14ac:dyDescent="0.2">
      <c r="A399" s="3">
        <v>44296</v>
      </c>
      <c r="B399" s="22">
        <v>44296</v>
      </c>
      <c r="C399" s="10">
        <v>358377</v>
      </c>
      <c r="D399">
        <f>IFERROR(C399-C398,"")</f>
        <v>279</v>
      </c>
      <c r="E399" s="10">
        <v>6159</v>
      </c>
      <c r="F399">
        <f>E399-E398</f>
        <v>3</v>
      </c>
      <c r="G399" s="10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 s="22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 s="22">
        <f>+IFERROR(C399/3.974,"")</f>
        <v>90180.422747861099</v>
      </c>
      <c r="S399" s="22">
        <f>+IFERROR(E399/3.974,"")</f>
        <v>1549.823855057876</v>
      </c>
      <c r="T399" s="22">
        <f>+IFERROR(G399/3.974,"")</f>
        <v>87543.532964267739</v>
      </c>
      <c r="U399" s="22">
        <f>+IFERROR(I399/3.974,"")</f>
        <v>1087.0659285354807</v>
      </c>
      <c r="V399" s="10">
        <v>2234081</v>
      </c>
      <c r="W399">
        <f>V399-V398</f>
        <v>8872</v>
      </c>
      <c r="X399" s="22">
        <f>IFERROR(W399-W398,0)</f>
        <v>-1497</v>
      </c>
      <c r="Y399" s="35">
        <f>IFERROR(V399/3.974,0)</f>
        <v>562174.3834927025</v>
      </c>
      <c r="Z399" s="10">
        <v>1872154</v>
      </c>
      <c r="AA399" s="22">
        <f>Z399-Z398</f>
        <v>8593</v>
      </c>
      <c r="AB399" s="28">
        <f>IFERROR(Z399/V399,0)</f>
        <v>0.83799736894051735</v>
      </c>
      <c r="AC399" s="31">
        <f>IFERROR(AA399-AA398,0)</f>
        <v>-1382</v>
      </c>
      <c r="AD399">
        <f>V399-Z399</f>
        <v>361927</v>
      </c>
      <c r="AE399">
        <f>AD399-AD398</f>
        <v>279</v>
      </c>
      <c r="AF399" s="28">
        <f>IFERROR(AD399/V399,0)</f>
        <v>0.16200263105948262</v>
      </c>
      <c r="AG399" s="31">
        <f>IFERROR(AE399-AE398,0)</f>
        <v>-115</v>
      </c>
      <c r="AH399" s="35">
        <f>IFERROR(AE399/W399,0)</f>
        <v>3.1447249774571688E-2</v>
      </c>
      <c r="AI399" s="35">
        <f>IFERROR(AD399/3.974,0)</f>
        <v>91073.729240060391</v>
      </c>
      <c r="AJ399" s="10">
        <v>3619</v>
      </c>
      <c r="AK399" s="22">
        <f>AJ399-AJ398</f>
        <v>-159</v>
      </c>
      <c r="AL399" s="22">
        <f>IFERROR(AJ399/AJ398,0)-1</f>
        <v>-4.2085759661196431E-2</v>
      </c>
      <c r="AM399" s="35">
        <f>IFERROR(AJ399/3.974,0)</f>
        <v>910.66935078007043</v>
      </c>
      <c r="AN399" s="35">
        <f>IFERROR(AJ399/C399," ")</f>
        <v>1.0098304299662087E-2</v>
      </c>
      <c r="AO399" s="10">
        <v>195</v>
      </c>
      <c r="AP399">
        <f>AO399-AO398</f>
        <v>1</v>
      </c>
      <c r="AQ399">
        <f>IFERROR(AO399/AO398,0)-1</f>
        <v>5.1546391752577136E-3</v>
      </c>
      <c r="AR399" s="35">
        <f>IFERROR(AO399/3.974,0)</f>
        <v>49.068948163059886</v>
      </c>
      <c r="AS399" s="10">
        <v>440</v>
      </c>
      <c r="AT399" s="22">
        <f>AS399-AS398</f>
        <v>17</v>
      </c>
      <c r="AU399" s="22">
        <f>IFERROR(AS399/AS398,0)-1</f>
        <v>4.0189125295508221E-2</v>
      </c>
      <c r="AV399" s="35">
        <f>IFERROR(AS399/3.974,0)</f>
        <v>110.71967790639154</v>
      </c>
      <c r="AW399" s="51">
        <f>IFERROR(AS399/C399," ")</f>
        <v>1.2277573616610441E-3</v>
      </c>
      <c r="AX399" s="10">
        <v>66</v>
      </c>
      <c r="AY399">
        <f>AX399-AX398</f>
        <v>2</v>
      </c>
      <c r="AZ399" s="22">
        <f>IFERROR(AX399/AX398,0)-1</f>
        <v>3.125E-2</v>
      </c>
      <c r="BA399" s="35">
        <f>IFERROR(AX399/3.974,0)</f>
        <v>16.607951685958732</v>
      </c>
      <c r="BB399" s="51">
        <f>IFERROR(AX399/C399," ")</f>
        <v>1.8416360424915662E-4</v>
      </c>
      <c r="BC399" s="31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31">
        <f>IFERROR(BC399-BC398,0)</f>
        <v>-139</v>
      </c>
      <c r="BE399" s="51">
        <f>IFERROR(BC399/BC398,0)-1</f>
        <v>-3.1172908723929083E-2</v>
      </c>
      <c r="BF399" s="35">
        <f>IFERROR(BC399/3.974,0)</f>
        <v>1087.0659285354807</v>
      </c>
      <c r="BG399" s="35">
        <f>IFERROR(BC399/C399," ")</f>
        <v>1.2054345005399342E-2</v>
      </c>
      <c r="BH399" s="45">
        <v>64566</v>
      </c>
      <c r="BI399" s="48">
        <f>IFERROR((BH399-BH398), 0)</f>
        <v>60</v>
      </c>
      <c r="BJ399" s="14">
        <v>139154</v>
      </c>
      <c r="BK399" s="48">
        <f>IFERROR((BJ399-BJ398),0)</f>
        <v>102</v>
      </c>
      <c r="BL399" s="14">
        <v>103929</v>
      </c>
      <c r="BM399" s="48">
        <f>IFERROR((BL399-BL398),0)</f>
        <v>68</v>
      </c>
      <c r="BN399" s="14">
        <v>42044</v>
      </c>
      <c r="BO399" s="48">
        <f>IFERROR((BN399-BN398),0)</f>
        <v>41</v>
      </c>
      <c r="BP399" s="14">
        <v>8684</v>
      </c>
      <c r="BQ399" s="48">
        <f>IFERROR((BP399-BP398),0)</f>
        <v>8</v>
      </c>
      <c r="BR399" s="16">
        <v>31</v>
      </c>
      <c r="BS399" s="24">
        <f>IFERROR((BR399-BR398),0)</f>
        <v>0</v>
      </c>
      <c r="BT399" s="16">
        <v>269</v>
      </c>
      <c r="BU399" s="24">
        <f>IFERROR((BT399-BT398),0)</f>
        <v>0</v>
      </c>
      <c r="BV399" s="16">
        <v>1222</v>
      </c>
      <c r="BW399" s="24">
        <f>IFERROR((BV399-BV398),0)</f>
        <v>0</v>
      </c>
      <c r="BX399" s="16">
        <v>2989</v>
      </c>
      <c r="BY399" s="24">
        <f>IFERROR((BX399-BX398),0)</f>
        <v>1</v>
      </c>
      <c r="BZ399" s="21">
        <v>1648</v>
      </c>
      <c r="CA399" s="27">
        <f>IFERROR((BZ399-BZ398),0)</f>
        <v>2</v>
      </c>
    </row>
    <row r="400" spans="1:79" x14ac:dyDescent="0.2">
      <c r="A400" s="3">
        <v>44297</v>
      </c>
      <c r="B400" s="22">
        <v>44297</v>
      </c>
      <c r="C400" s="10">
        <v>358611</v>
      </c>
      <c r="D400">
        <f>IFERROR(C400-C399,"")</f>
        <v>234</v>
      </c>
      <c r="E400" s="10">
        <v>6163</v>
      </c>
      <c r="F400">
        <f>E400-E399</f>
        <v>4</v>
      </c>
      <c r="G400" s="10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 s="22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 s="22">
        <f>+IFERROR(C400/3.974,"")</f>
        <v>90239.305485656761</v>
      </c>
      <c r="S400" s="22">
        <f>+IFERROR(E400/3.974,"")</f>
        <v>1550.8303975842978</v>
      </c>
      <c r="T400" s="22">
        <f>+IFERROR(G400/3.974,"")</f>
        <v>87627.327629592342</v>
      </c>
      <c r="U400" s="22">
        <f>+IFERROR(I400/3.974,"")</f>
        <v>1061.1474584801208</v>
      </c>
      <c r="V400" s="10">
        <v>2239526</v>
      </c>
      <c r="W400">
        <f>V400-V399</f>
        <v>5445</v>
      </c>
      <c r="X400" s="22">
        <f>IFERROR(W400-W399,0)</f>
        <v>-3427</v>
      </c>
      <c r="Y400" s="35">
        <f>IFERROR(V400/3.974,0)</f>
        <v>563544.53950679419</v>
      </c>
      <c r="Z400" s="10">
        <v>1877365</v>
      </c>
      <c r="AA400" s="22">
        <f>Z400-Z399</f>
        <v>5211</v>
      </c>
      <c r="AB400" s="28">
        <f>IFERROR(Z400/V400,0)</f>
        <v>0.83828676246670053</v>
      </c>
      <c r="AC400" s="31">
        <f>IFERROR(AA400-AA399,0)</f>
        <v>-3382</v>
      </c>
      <c r="AD400">
        <f>V400-Z400</f>
        <v>362161</v>
      </c>
      <c r="AE400">
        <f>AD400-AD399</f>
        <v>234</v>
      </c>
      <c r="AF400" s="28">
        <f>IFERROR(AD400/V400,0)</f>
        <v>0.16171323753329947</v>
      </c>
      <c r="AG400" s="31">
        <f>IFERROR(AE400-AE399,0)</f>
        <v>-45</v>
      </c>
      <c r="AH400" s="35">
        <f>IFERROR(AE400/W400,0)</f>
        <v>4.2975206611570248E-2</v>
      </c>
      <c r="AI400" s="35">
        <f>IFERROR(AD400/3.974,0)</f>
        <v>91132.611977856053</v>
      </c>
      <c r="AJ400" s="10">
        <v>3543</v>
      </c>
      <c r="AK400" s="22">
        <f>AJ400-AJ399</f>
        <v>-76</v>
      </c>
      <c r="AL400" s="22">
        <f>IFERROR(AJ400/AJ399,0)-1</f>
        <v>-2.1000276319425248E-2</v>
      </c>
      <c r="AM400" s="35">
        <f>IFERROR(AJ400/3.974,0)</f>
        <v>891.54504277805734</v>
      </c>
      <c r="AN400" s="35">
        <f>IFERROR(AJ400/C400," ")</f>
        <v>9.8797861749918437E-3</v>
      </c>
      <c r="AO400" s="10">
        <v>197</v>
      </c>
      <c r="AP400">
        <f>AO400-AO399</f>
        <v>2</v>
      </c>
      <c r="AQ400">
        <f>IFERROR(AO400/AO399,0)-1</f>
        <v>1.025641025641022E-2</v>
      </c>
      <c r="AR400" s="35">
        <f>IFERROR(AO400/3.974,0)</f>
        <v>49.572219426270756</v>
      </c>
      <c r="AS400" s="10">
        <v>414</v>
      </c>
      <c r="AT400" s="22">
        <f>AS400-AS399</f>
        <v>-26</v>
      </c>
      <c r="AU400" s="22">
        <f>IFERROR(AS400/AS399,0)-1</f>
        <v>-5.9090909090909083E-2</v>
      </c>
      <c r="AV400" s="35">
        <f>IFERROR(AS400/3.974,0)</f>
        <v>104.17715148465022</v>
      </c>
      <c r="AW400" s="51">
        <f>IFERROR(AS400/C400," ")</f>
        <v>1.1544542693893941E-3</v>
      </c>
      <c r="AX400" s="10">
        <v>63</v>
      </c>
      <c r="AY400">
        <f>AX400-AX399</f>
        <v>-3</v>
      </c>
      <c r="AZ400" s="22">
        <f>IFERROR(AX400/AX399,0)-1</f>
        <v>-4.5454545454545414E-2</v>
      </c>
      <c r="BA400" s="35">
        <f>IFERROR(AX400/3.974,0)</f>
        <v>15.853044791142425</v>
      </c>
      <c r="BB400" s="51">
        <f>IFERROR(AX400/C400," ")</f>
        <v>1.7567782360273387E-4</v>
      </c>
      <c r="BC400" s="31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31">
        <f>IFERROR(BC400-BC399,0)</f>
        <v>-103</v>
      </c>
      <c r="BE400" s="51">
        <f>IFERROR(BC400/BC399,0)-1</f>
        <v>-2.3842592592592582E-2</v>
      </c>
      <c r="BF400" s="35">
        <f>IFERROR(BC400/3.974,0)</f>
        <v>1061.1474584801208</v>
      </c>
      <c r="BG400" s="35">
        <f>IFERROR(BC400/C400," ")</f>
        <v>1.1759260033852838E-2</v>
      </c>
      <c r="BH400" s="45">
        <v>64626</v>
      </c>
      <c r="BI400" s="48">
        <f>IFERROR((BH400-BH399), 0)</f>
        <v>60</v>
      </c>
      <c r="BJ400" s="14">
        <v>139235</v>
      </c>
      <c r="BK400" s="48">
        <f>IFERROR((BJ400-BJ399),0)</f>
        <v>81</v>
      </c>
      <c r="BL400" s="14">
        <v>103982</v>
      </c>
      <c r="BM400" s="48">
        <f>IFERROR((BL400-BL399),0)</f>
        <v>53</v>
      </c>
      <c r="BN400" s="14">
        <v>42080</v>
      </c>
      <c r="BO400" s="48">
        <f>IFERROR((BN400-BN399),0)</f>
        <v>36</v>
      </c>
      <c r="BP400" s="14">
        <v>8688</v>
      </c>
      <c r="BQ400" s="48">
        <f>IFERROR((BP400-BP399),0)</f>
        <v>4</v>
      </c>
      <c r="BR400" s="16">
        <v>31</v>
      </c>
      <c r="BS400" s="24">
        <f>IFERROR((BR400-BR399),0)</f>
        <v>0</v>
      </c>
      <c r="BT400" s="16">
        <v>269</v>
      </c>
      <c r="BU400" s="24">
        <f>IFERROR((BT400-BT399),0)</f>
        <v>0</v>
      </c>
      <c r="BV400" s="16">
        <v>1222</v>
      </c>
      <c r="BW400" s="24">
        <f>IFERROR((BV400-BV399),0)</f>
        <v>0</v>
      </c>
      <c r="BX400" s="16">
        <v>2992</v>
      </c>
      <c r="BY400" s="24">
        <f>IFERROR((BX400-BX399),0)</f>
        <v>3</v>
      </c>
      <c r="BZ400" s="21">
        <v>1649</v>
      </c>
      <c r="CA400" s="27">
        <f>IFERROR((BZ400-BZ399),0)</f>
        <v>1</v>
      </c>
    </row>
    <row r="401" spans="1:79" x14ac:dyDescent="0.2">
      <c r="A401" s="3">
        <v>44298</v>
      </c>
      <c r="B401" s="22">
        <v>44298</v>
      </c>
      <c r="C401" s="10">
        <v>358792</v>
      </c>
      <c r="D401">
        <f>IFERROR(C401-C400,"")</f>
        <v>181</v>
      </c>
      <c r="E401" s="10">
        <v>6167</v>
      </c>
      <c r="F401">
        <f>E401-E400</f>
        <v>4</v>
      </c>
      <c r="G401" s="10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 s="22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 s="22">
        <f>+IFERROR(C401/3.974,"")</f>
        <v>90284.851534977352</v>
      </c>
      <c r="S401" s="22">
        <f>+IFERROR(E401/3.974,"")</f>
        <v>1551.8369401107195</v>
      </c>
      <c r="T401" s="22">
        <f>+IFERROR(G401/3.974,"")</f>
        <v>87708.6059386009</v>
      </c>
      <c r="U401" s="22">
        <f>+IFERROR(I401/3.974,"")</f>
        <v>1024.4086562657271</v>
      </c>
      <c r="V401" s="10">
        <v>2243777</v>
      </c>
      <c r="W401">
        <f>V401-V400</f>
        <v>4251</v>
      </c>
      <c r="X401" s="22">
        <f>IFERROR(W401-W400,0)</f>
        <v>-1194</v>
      </c>
      <c r="Y401" s="35">
        <f>IFERROR(V401/3.974,0)</f>
        <v>564614.24257674883</v>
      </c>
      <c r="Z401" s="10">
        <v>1881435</v>
      </c>
      <c r="AA401" s="22">
        <f>Z401-Z400</f>
        <v>4070</v>
      </c>
      <c r="AB401" s="28">
        <f>IFERROR(Z401/V401,0)</f>
        <v>0.83851247249615268</v>
      </c>
      <c r="AC401" s="31">
        <f>IFERROR(AA401-AA400,0)</f>
        <v>-1141</v>
      </c>
      <c r="AD401">
        <f>V401-Z401</f>
        <v>362342</v>
      </c>
      <c r="AE401">
        <f>AD401-AD400</f>
        <v>181</v>
      </c>
      <c r="AF401" s="28">
        <f>IFERROR(AD401/V401,0)</f>
        <v>0.16148752750384732</v>
      </c>
      <c r="AG401" s="31">
        <f>IFERROR(AE401-AE400,0)</f>
        <v>-53</v>
      </c>
      <c r="AH401" s="35">
        <f>IFERROR(AE401/W401,0)</f>
        <v>4.2578216890143496E-2</v>
      </c>
      <c r="AI401" s="35">
        <f>IFERROR(AD401/3.974,0)</f>
        <v>91178.158027176643</v>
      </c>
      <c r="AJ401" s="10">
        <v>3402</v>
      </c>
      <c r="AK401" s="22">
        <f>AJ401-AJ400</f>
        <v>-141</v>
      </c>
      <c r="AL401" s="22">
        <f>IFERROR(AJ401/AJ400,0)-1</f>
        <v>-3.9796782387806928E-2</v>
      </c>
      <c r="AM401" s="35">
        <f>IFERROR(AJ401/3.974,0)</f>
        <v>856.06441872169091</v>
      </c>
      <c r="AN401" s="35">
        <f>IFERROR(AJ401/C401," ")</f>
        <v>9.4818167629155611E-3</v>
      </c>
      <c r="AO401" s="10">
        <v>210</v>
      </c>
      <c r="AP401">
        <f>AO401-AO400</f>
        <v>13</v>
      </c>
      <c r="AQ401">
        <f>IFERROR(AO401/AO400,0)-1</f>
        <v>6.5989847715736127E-2</v>
      </c>
      <c r="AR401" s="35">
        <f>IFERROR(AO401/3.974,0)</f>
        <v>52.843482637141413</v>
      </c>
      <c r="AS401" s="10">
        <v>396</v>
      </c>
      <c r="AT401" s="22">
        <f>AS401-AS400</f>
        <v>-18</v>
      </c>
      <c r="AU401" s="22">
        <f>IFERROR(AS401/AS400,0)-1</f>
        <v>-4.3478260869565188E-2</v>
      </c>
      <c r="AV401" s="35">
        <f>IFERROR(AS401/3.974,0)</f>
        <v>99.647710115752389</v>
      </c>
      <c r="AW401" s="51">
        <f>IFERROR(AS401/C401," ")</f>
        <v>1.1037035385404357E-3</v>
      </c>
      <c r="AX401" s="10">
        <v>63</v>
      </c>
      <c r="AY401">
        <f>AX401-AX400</f>
        <v>0</v>
      </c>
      <c r="AZ401" s="22">
        <f>IFERROR(AX401/AX400,0)-1</f>
        <v>0</v>
      </c>
      <c r="BA401" s="35">
        <f>IFERROR(AX401/3.974,0)</f>
        <v>15.853044791142425</v>
      </c>
      <c r="BB401" s="51">
        <f>IFERROR(AX401/C401," ")</f>
        <v>1.7558919931325113E-4</v>
      </c>
      <c r="BC401" s="31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31">
        <f>IFERROR(BC401-BC400,0)</f>
        <v>-146</v>
      </c>
      <c r="BE401" s="51">
        <f>IFERROR(BC401/BC400,0)-1</f>
        <v>-3.4621769030116156E-2</v>
      </c>
      <c r="BF401" s="35">
        <f>IFERROR(BC401/3.974,0)</f>
        <v>1024.4086562657271</v>
      </c>
      <c r="BG401" s="35">
        <f>IFERROR(BC401/C401," ")</f>
        <v>1.1346406831813418E-2</v>
      </c>
      <c r="BH401" s="45">
        <v>64667</v>
      </c>
      <c r="BI401" s="48">
        <f>IFERROR((BH401-BH400), 0)</f>
        <v>41</v>
      </c>
      <c r="BJ401" s="14">
        <v>139297</v>
      </c>
      <c r="BK401" s="48">
        <f>IFERROR((BJ401-BJ400),0)</f>
        <v>62</v>
      </c>
      <c r="BL401" s="14">
        <v>104028</v>
      </c>
      <c r="BM401" s="48">
        <f>IFERROR((BL401-BL400),0)</f>
        <v>46</v>
      </c>
      <c r="BN401" s="14">
        <v>42100</v>
      </c>
      <c r="BO401" s="48">
        <f>IFERROR((BN401-BN400),0)</f>
        <v>20</v>
      </c>
      <c r="BP401" s="14">
        <v>8700</v>
      </c>
      <c r="BQ401" s="48">
        <f>IFERROR((BP401-BP400),0)</f>
        <v>12</v>
      </c>
      <c r="BR401" s="16">
        <v>31</v>
      </c>
      <c r="BS401" s="24">
        <f>IFERROR((BR401-BR400),0)</f>
        <v>0</v>
      </c>
      <c r="BT401" s="16">
        <v>269</v>
      </c>
      <c r="BU401" s="24">
        <f>IFERROR((BT401-BT400),0)</f>
        <v>0</v>
      </c>
      <c r="BV401" s="16">
        <v>1224</v>
      </c>
      <c r="BW401" s="24">
        <f>IFERROR((BV401-BV400),0)</f>
        <v>2</v>
      </c>
      <c r="BX401" s="16">
        <v>2994</v>
      </c>
      <c r="BY401" s="24">
        <f>IFERROR((BX401-BX400),0)</f>
        <v>2</v>
      </c>
      <c r="BZ401" s="21">
        <v>1649</v>
      </c>
      <c r="CA401" s="27">
        <f>IFERROR((BZ401-BZ400),0)</f>
        <v>0</v>
      </c>
    </row>
    <row r="402" spans="1:79" x14ac:dyDescent="0.2">
      <c r="A402" s="3">
        <v>44299</v>
      </c>
      <c r="B402" s="22">
        <v>44299</v>
      </c>
      <c r="C402" s="10">
        <v>359121</v>
      </c>
      <c r="D402">
        <f>IFERROR(C402-C401,"")</f>
        <v>329</v>
      </c>
      <c r="E402" s="10">
        <v>6173</v>
      </c>
      <c r="F402">
        <f>E402-E401</f>
        <v>6</v>
      </c>
      <c r="G402" s="10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 s="2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 s="22">
        <f>+IFERROR(C402/3.974,"")</f>
        <v>90367.639657775537</v>
      </c>
      <c r="S402" s="22">
        <f>+IFERROR(E402/3.974,"")</f>
        <v>1553.3467539003523</v>
      </c>
      <c r="T402" s="22">
        <f>+IFERROR(G402/3.974,"")</f>
        <v>87809.008555611465</v>
      </c>
      <c r="U402" s="22">
        <f>+IFERROR(I402/3.974,"")</f>
        <v>1005.284348263714</v>
      </c>
      <c r="V402" s="10">
        <v>2252943</v>
      </c>
      <c r="W402">
        <f>V402-V401</f>
        <v>9166</v>
      </c>
      <c r="X402" s="22">
        <f>IFERROR(W402-W401,0)</f>
        <v>4915</v>
      </c>
      <c r="Y402" s="35">
        <f>IFERROR(V402/3.974,0)</f>
        <v>566920.73477604426</v>
      </c>
      <c r="Z402" s="10">
        <v>1890272</v>
      </c>
      <c r="AA402" s="22">
        <f>Z402-Z401</f>
        <v>8837</v>
      </c>
      <c r="AB402" s="28">
        <f>IFERROR(Z402/V402,0)</f>
        <v>0.83902344622123148</v>
      </c>
      <c r="AC402" s="31">
        <f>IFERROR(AA402-AA401,0)</f>
        <v>4767</v>
      </c>
      <c r="AD402">
        <f>V402-Z402</f>
        <v>362671</v>
      </c>
      <c r="AE402">
        <f>AD402-AD401</f>
        <v>329</v>
      </c>
      <c r="AF402" s="28">
        <f>IFERROR(AD402/V402,0)</f>
        <v>0.16097655377876849</v>
      </c>
      <c r="AG402" s="31">
        <f>IFERROR(AE402-AE401,0)</f>
        <v>148</v>
      </c>
      <c r="AH402" s="35">
        <f>IFERROR(AE402/W402,0)</f>
        <v>3.5893519528692998E-2</v>
      </c>
      <c r="AI402" s="35">
        <f>IFERROR(AD402/3.974,0)</f>
        <v>91260.946149974829</v>
      </c>
      <c r="AJ402" s="10">
        <v>3328</v>
      </c>
      <c r="AK402" s="22">
        <f>AJ402-AJ401</f>
        <v>-74</v>
      </c>
      <c r="AL402" s="22">
        <f>IFERROR(AJ402/AJ401,0)-1</f>
        <v>-2.175191064079951E-2</v>
      </c>
      <c r="AM402" s="35">
        <f>IFERROR(AJ402/3.974,0)</f>
        <v>837.4433819828887</v>
      </c>
      <c r="AN402" s="35">
        <f>IFERROR(AJ402/C402," ")</f>
        <v>9.267071544131365E-3</v>
      </c>
      <c r="AO402" s="10">
        <v>198</v>
      </c>
      <c r="AP402">
        <f>AO402-AO401</f>
        <v>-12</v>
      </c>
      <c r="AQ402">
        <f>IFERROR(AO402/AO401,0)-1</f>
        <v>-5.7142857142857162E-2</v>
      </c>
      <c r="AR402" s="35">
        <f>IFERROR(AO402/3.974,0)</f>
        <v>49.823855057876195</v>
      </c>
      <c r="AS402" s="10">
        <v>407</v>
      </c>
      <c r="AT402" s="22">
        <f>AS402-AS401</f>
        <v>11</v>
      </c>
      <c r="AU402" s="22">
        <f>IFERROR(AS402/AS401,0)-1</f>
        <v>2.7777777777777679E-2</v>
      </c>
      <c r="AV402" s="35">
        <f>IFERROR(AS402/3.974,0)</f>
        <v>102.41570206341217</v>
      </c>
      <c r="AW402" s="51">
        <f>IFERROR(AS402/C402," ")</f>
        <v>1.1333227519415461E-3</v>
      </c>
      <c r="AX402" s="10">
        <v>62</v>
      </c>
      <c r="AY402">
        <f>AX402-AX401</f>
        <v>-1</v>
      </c>
      <c r="AZ402" s="22">
        <f>IFERROR(AX402/AX401,0)-1</f>
        <v>-1.5873015873015928E-2</v>
      </c>
      <c r="BA402" s="35">
        <f>IFERROR(AX402/3.974,0)</f>
        <v>15.60140915953699</v>
      </c>
      <c r="BB402" s="51">
        <f>IFERROR(AX402/C402," ")</f>
        <v>1.7264376073802424E-4</v>
      </c>
      <c r="BC402" s="31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31">
        <f>IFERROR(BC402-BC401,0)</f>
        <v>-76</v>
      </c>
      <c r="BE402" s="51">
        <f>IFERROR(BC402/BC401,0)-1</f>
        <v>-1.8668631785802026E-2</v>
      </c>
      <c r="BF402" s="35">
        <f>IFERROR(BC402/3.974,0)</f>
        <v>1005.284348263714</v>
      </c>
      <c r="BG402" s="35">
        <f>IFERROR(BC402/C402," ")</f>
        <v>1.1124384260458173E-2</v>
      </c>
      <c r="BH402" s="45">
        <v>64763</v>
      </c>
      <c r="BI402" s="48">
        <f>IFERROR((BH402-BH401), 0)</f>
        <v>96</v>
      </c>
      <c r="BJ402" s="14">
        <v>139404</v>
      </c>
      <c r="BK402" s="48">
        <f>IFERROR((BJ402-BJ401),0)</f>
        <v>107</v>
      </c>
      <c r="BL402" s="14">
        <v>104116</v>
      </c>
      <c r="BM402" s="48">
        <f>IFERROR((BL402-BL401),0)</f>
        <v>88</v>
      </c>
      <c r="BN402" s="14">
        <v>42131</v>
      </c>
      <c r="BO402" s="48">
        <f>IFERROR((BN402-BN401),0)</f>
        <v>31</v>
      </c>
      <c r="BP402" s="14">
        <v>8707</v>
      </c>
      <c r="BQ402" s="48">
        <f>IFERROR((BP402-BP401),0)</f>
        <v>7</v>
      </c>
      <c r="BR402" s="16">
        <v>31</v>
      </c>
      <c r="BS402" s="24">
        <f>IFERROR((BR402-BR401),0)</f>
        <v>0</v>
      </c>
      <c r="BT402" s="16">
        <v>270</v>
      </c>
      <c r="BU402" s="24">
        <f>IFERROR((BT402-BT401),0)</f>
        <v>1</v>
      </c>
      <c r="BV402" s="16">
        <v>1224</v>
      </c>
      <c r="BW402" s="24">
        <f>IFERROR((BV402-BV401),0)</f>
        <v>0</v>
      </c>
      <c r="BX402" s="16">
        <v>2995</v>
      </c>
      <c r="BY402" s="24">
        <f>IFERROR((BX402-BX401),0)</f>
        <v>1</v>
      </c>
      <c r="BZ402" s="21">
        <v>1653</v>
      </c>
      <c r="CA402" s="27">
        <f>IFERROR((BZ402-BZ401),0)</f>
        <v>4</v>
      </c>
    </row>
    <row r="403" spans="1:79" x14ac:dyDescent="0.2">
      <c r="A403" s="3">
        <v>44300</v>
      </c>
      <c r="B403" s="22">
        <v>44300</v>
      </c>
      <c r="C403" s="10">
        <v>359516</v>
      </c>
      <c r="D403">
        <f>IFERROR(C403-C402,"")</f>
        <v>395</v>
      </c>
      <c r="E403" s="10">
        <v>6177</v>
      </c>
      <c r="F403">
        <f>E403-E402</f>
        <v>4</v>
      </c>
      <c r="G403" s="10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 s="22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 s="22">
        <f>+IFERROR(C403/3.974,"")</f>
        <v>90467.035732259683</v>
      </c>
      <c r="S403" s="22">
        <f>+IFERROR(E403/3.974,"")</f>
        <v>1554.353296426774</v>
      </c>
      <c r="T403" s="22">
        <f>+IFERROR(G403/3.974,"")</f>
        <v>87900.855561147459</v>
      </c>
      <c r="U403" s="22">
        <f>+IFERROR(I403/3.974,"")</f>
        <v>1011.8268746854554</v>
      </c>
      <c r="V403" s="10">
        <v>2262027</v>
      </c>
      <c r="W403">
        <f>V403-V402</f>
        <v>9084</v>
      </c>
      <c r="X403" s="22">
        <f>IFERROR(W403-W402,0)</f>
        <v>-82</v>
      </c>
      <c r="Y403" s="35">
        <f>IFERROR(V403/3.974,0)</f>
        <v>569206.59285354801</v>
      </c>
      <c r="Z403" s="10">
        <v>1898961</v>
      </c>
      <c r="AA403" s="22">
        <f>Z403-Z402</f>
        <v>8689</v>
      </c>
      <c r="AB403" s="28">
        <f>IFERROR(Z403/V403,0)</f>
        <v>0.83949528453904398</v>
      </c>
      <c r="AC403" s="31">
        <f>IFERROR(AA403-AA402,0)</f>
        <v>-148</v>
      </c>
      <c r="AD403">
        <f>V403-Z403</f>
        <v>363066</v>
      </c>
      <c r="AE403">
        <f>AD403-AD402</f>
        <v>395</v>
      </c>
      <c r="AF403" s="28">
        <f>IFERROR(AD403/V403,0)</f>
        <v>0.16050471546095604</v>
      </c>
      <c r="AG403" s="31">
        <f>IFERROR(AE403-AE402,0)</f>
        <v>66</v>
      </c>
      <c r="AH403" s="35">
        <f>IFERROR(AE403/W403,0)</f>
        <v>4.3483047115808013E-2</v>
      </c>
      <c r="AI403" s="35">
        <f>IFERROR(AD403/3.974,0)</f>
        <v>91360.342224458975</v>
      </c>
      <c r="AJ403" s="10">
        <v>3347</v>
      </c>
      <c r="AK403" s="22">
        <f>AJ403-AJ402</f>
        <v>19</v>
      </c>
      <c r="AL403" s="22">
        <f>IFERROR(AJ403/AJ402,0)-1</f>
        <v>5.7091346153845812E-3</v>
      </c>
      <c r="AM403" s="35">
        <f>IFERROR(AJ403/3.974,0)</f>
        <v>842.22445898339197</v>
      </c>
      <c r="AN403" s="35">
        <f>IFERROR(AJ403/C403," ")</f>
        <v>9.3097386486275992E-3</v>
      </c>
      <c r="AO403" s="10">
        <v>209</v>
      </c>
      <c r="AP403">
        <f>AO403-AO402</f>
        <v>11</v>
      </c>
      <c r="AQ403">
        <f>IFERROR(AO403/AO402,0)-1</f>
        <v>5.555555555555558E-2</v>
      </c>
      <c r="AR403" s="35">
        <f>IFERROR(AO403/3.974,0)</f>
        <v>52.591847005535982</v>
      </c>
      <c r="AS403" s="10">
        <v>404</v>
      </c>
      <c r="AT403" s="22">
        <f>AS403-AS402</f>
        <v>-3</v>
      </c>
      <c r="AU403" s="22">
        <f>IFERROR(AS403/AS402,0)-1</f>
        <v>-7.3710073710073765E-3</v>
      </c>
      <c r="AV403" s="35">
        <f>IFERROR(AS403/3.974,0)</f>
        <v>101.66079516859587</v>
      </c>
      <c r="AW403" s="51">
        <f>IFERROR(AS403/C403," ")</f>
        <v>1.1237330188364357E-3</v>
      </c>
      <c r="AX403" s="10">
        <v>61</v>
      </c>
      <c r="AY403">
        <f>AX403-AX402</f>
        <v>-1</v>
      </c>
      <c r="AZ403" s="22">
        <f>IFERROR(AX403/AX402,0)-1</f>
        <v>-1.6129032258064502E-2</v>
      </c>
      <c r="BA403" s="35">
        <f>IFERROR(AX403/3.974,0)</f>
        <v>15.349773527931553</v>
      </c>
      <c r="BB403" s="51">
        <f>IFERROR(AX403/C403," ")</f>
        <v>1.6967255977480835E-4</v>
      </c>
      <c r="BC403" s="31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31">
        <f>IFERROR(BC403-BC402,0)</f>
        <v>26</v>
      </c>
      <c r="BE403" s="51">
        <f>IFERROR(BC403/BC402,0)-1</f>
        <v>6.5081351689610933E-3</v>
      </c>
      <c r="BF403" s="35">
        <f>IFERROR(BC403/3.974,0)</f>
        <v>1011.8268746854554</v>
      </c>
      <c r="BG403" s="35">
        <f>IFERROR(BC403/C403," ")</f>
        <v>1.1184481358270564E-2</v>
      </c>
      <c r="BH403" s="45">
        <v>64862</v>
      </c>
      <c r="BI403" s="48">
        <f>IFERROR((BH403-BH402), 0)</f>
        <v>99</v>
      </c>
      <c r="BJ403" s="14">
        <v>139541</v>
      </c>
      <c r="BK403" s="48">
        <f>IFERROR((BJ403-BJ402),0)</f>
        <v>137</v>
      </c>
      <c r="BL403" s="14">
        <v>104223</v>
      </c>
      <c r="BM403" s="48">
        <f>IFERROR((BL403-BL402),0)</f>
        <v>107</v>
      </c>
      <c r="BN403" s="14">
        <v>42173</v>
      </c>
      <c r="BO403" s="48">
        <f>IFERROR((BN403-BN402),0)</f>
        <v>42</v>
      </c>
      <c r="BP403" s="14">
        <v>8717</v>
      </c>
      <c r="BQ403" s="48">
        <f>IFERROR((BP403-BP402),0)</f>
        <v>10</v>
      </c>
      <c r="BR403" s="16">
        <v>31</v>
      </c>
      <c r="BS403" s="24">
        <f>IFERROR((BR403-BR402),0)</f>
        <v>0</v>
      </c>
      <c r="BT403" s="16">
        <v>270</v>
      </c>
      <c r="BU403" s="24">
        <f>IFERROR((BT403-BT402),0)</f>
        <v>0</v>
      </c>
      <c r="BV403" s="16">
        <v>1226</v>
      </c>
      <c r="BW403" s="24">
        <f>IFERROR((BV403-BV402),0)</f>
        <v>2</v>
      </c>
      <c r="BX403" s="16">
        <v>2996</v>
      </c>
      <c r="BY403" s="24">
        <f>IFERROR((BX403-BX402),0)</f>
        <v>1</v>
      </c>
      <c r="BZ403" s="21">
        <v>1654</v>
      </c>
      <c r="CA403" s="27">
        <f>IFERROR((BZ403-BZ402),0)</f>
        <v>1</v>
      </c>
    </row>
    <row r="404" spans="1:79" x14ac:dyDescent="0.2">
      <c r="A404" s="3">
        <v>44301</v>
      </c>
      <c r="B404" s="22">
        <v>44301</v>
      </c>
      <c r="C404" s="10">
        <v>359830</v>
      </c>
      <c r="D404">
        <f>IFERROR(C404-C403,"")</f>
        <v>314</v>
      </c>
      <c r="E404" s="10">
        <v>6183</v>
      </c>
      <c r="F404">
        <f>E404-E403</f>
        <v>6</v>
      </c>
      <c r="G404" s="10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 s="22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 s="22">
        <f>+IFERROR(C404/3.974,"")</f>
        <v>90546.049320583785</v>
      </c>
      <c r="S404" s="22">
        <f>+IFERROR(E404/3.974,"")</f>
        <v>1555.8631102164065</v>
      </c>
      <c r="T404" s="22">
        <f>+IFERROR(G404/3.974,"")</f>
        <v>88001.509813789628</v>
      </c>
      <c r="U404" s="22">
        <f>+IFERROR(I404/3.974,"")</f>
        <v>988.67639657775533</v>
      </c>
      <c r="V404" s="10">
        <v>2272867</v>
      </c>
      <c r="W404">
        <f>V404-V403</f>
        <v>10840</v>
      </c>
      <c r="X404" s="22">
        <f>IFERROR(W404-W403,0)</f>
        <v>1756</v>
      </c>
      <c r="Y404" s="35">
        <f>IFERROR(V404/3.974,0)</f>
        <v>571934.32310015091</v>
      </c>
      <c r="Z404" s="10">
        <v>1909487</v>
      </c>
      <c r="AA404" s="22">
        <f>Z404-Z403</f>
        <v>10526</v>
      </c>
      <c r="AB404" s="28">
        <f>IFERROR(Z404/V404,0)</f>
        <v>0.8401226292607531</v>
      </c>
      <c r="AC404" s="31">
        <f>IFERROR(AA404-AA403,0)</f>
        <v>1837</v>
      </c>
      <c r="AD404">
        <f>V404-Z404</f>
        <v>363380</v>
      </c>
      <c r="AE404">
        <f>AD404-AD403</f>
        <v>314</v>
      </c>
      <c r="AF404" s="28">
        <f>IFERROR(AD404/V404,0)</f>
        <v>0.15987737073924696</v>
      </c>
      <c r="AG404" s="31">
        <f>IFERROR(AE404-AE403,0)</f>
        <v>-81</v>
      </c>
      <c r="AH404" s="35">
        <f>IFERROR(AE404/W404,0)</f>
        <v>2.8966789667896679E-2</v>
      </c>
      <c r="AI404" s="35">
        <f>IFERROR(AD404/3.974,0)</f>
        <v>91439.355812783091</v>
      </c>
      <c r="AJ404" s="10">
        <v>3279</v>
      </c>
      <c r="AK404" s="22">
        <f>AJ404-AJ403</f>
        <v>-68</v>
      </c>
      <c r="AL404" s="22">
        <f>IFERROR(AJ404/AJ403,0)-1</f>
        <v>-2.0316701523752645E-2</v>
      </c>
      <c r="AM404" s="35">
        <f>IFERROR(AJ404/3.974,0)</f>
        <v>825.11323603422238</v>
      </c>
      <c r="AN404" s="35">
        <f>IFERROR(AJ404/C404," ")</f>
        <v>9.1126365228024336E-3</v>
      </c>
      <c r="AO404" s="10">
        <v>204</v>
      </c>
      <c r="AP404">
        <f>AO404-AO403</f>
        <v>-5</v>
      </c>
      <c r="AQ404">
        <f>IFERROR(AO404/AO403,0)-1</f>
        <v>-2.3923444976076569E-2</v>
      </c>
      <c r="AR404" s="35">
        <f>IFERROR(AO404/3.974,0)</f>
        <v>51.333668847508804</v>
      </c>
      <c r="AS404" s="10">
        <v>389</v>
      </c>
      <c r="AT404" s="22">
        <f>AS404-AS403</f>
        <v>-15</v>
      </c>
      <c r="AU404" s="22">
        <f>IFERROR(AS404/AS403,0)-1</f>
        <v>-3.7128712871287162E-2</v>
      </c>
      <c r="AV404" s="35">
        <f>IFERROR(AS404/3.974,0)</f>
        <v>97.886260694514334</v>
      </c>
      <c r="AW404" s="51">
        <f>IFERROR(AS404/C404," ")</f>
        <v>1.0810660589722924E-3</v>
      </c>
      <c r="AX404" s="10">
        <v>57</v>
      </c>
      <c r="AY404">
        <f>AX404-AX403</f>
        <v>-4</v>
      </c>
      <c r="AZ404" s="22">
        <f>IFERROR(AX404/AX403,0)-1</f>
        <v>-6.557377049180324E-2</v>
      </c>
      <c r="BA404" s="35">
        <f>IFERROR(AX404/3.974,0)</f>
        <v>14.343231001509814</v>
      </c>
      <c r="BB404" s="51">
        <f>IFERROR(AX404/C404," ")</f>
        <v>1.5840813717588861E-4</v>
      </c>
      <c r="BC404" s="31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31">
        <f>IFERROR(BC404-BC403,0)</f>
        <v>-92</v>
      </c>
      <c r="BE404" s="51">
        <f>IFERROR(BC404/BC403,0)-1</f>
        <v>-2.2879880626709759E-2</v>
      </c>
      <c r="BF404" s="35">
        <f>IFERROR(BC404/3.974,0)</f>
        <v>988.67639657775533</v>
      </c>
      <c r="BG404" s="35">
        <f>IFERROR(BC404/C404," ")</f>
        <v>1.0919045104632744E-2</v>
      </c>
      <c r="BH404" s="45">
        <v>64931</v>
      </c>
      <c r="BI404" s="48">
        <f>IFERROR((BH404-BH403), 0)</f>
        <v>69</v>
      </c>
      <c r="BJ404" s="14">
        <v>139658</v>
      </c>
      <c r="BK404" s="48">
        <f>IFERROR((BJ404-BJ403),0)</f>
        <v>117</v>
      </c>
      <c r="BL404" s="14">
        <v>104318</v>
      </c>
      <c r="BM404" s="48">
        <f>IFERROR((BL404-BL403),0)</f>
        <v>95</v>
      </c>
      <c r="BN404" s="14">
        <v>42202</v>
      </c>
      <c r="BO404" s="48">
        <f>IFERROR((BN404-BN403),0)</f>
        <v>29</v>
      </c>
      <c r="BP404" s="14">
        <v>8721</v>
      </c>
      <c r="BQ404" s="48">
        <f>IFERROR((BP404-BP403),0)</f>
        <v>4</v>
      </c>
      <c r="BR404" s="16">
        <v>31</v>
      </c>
      <c r="BS404" s="24">
        <f>IFERROR((BR404-BR403),0)</f>
        <v>0</v>
      </c>
      <c r="BT404" s="16">
        <v>272</v>
      </c>
      <c r="BU404" s="24">
        <f>IFERROR((BT404-BT403),0)</f>
        <v>2</v>
      </c>
      <c r="BV404" s="16">
        <v>1228</v>
      </c>
      <c r="BW404" s="24">
        <f>IFERROR((BV404-BV403),0)</f>
        <v>2</v>
      </c>
      <c r="BX404" s="16">
        <v>2997</v>
      </c>
      <c r="BY404" s="24">
        <f>IFERROR((BX404-BX403),0)</f>
        <v>1</v>
      </c>
      <c r="BZ404" s="21">
        <v>1655</v>
      </c>
      <c r="CA404" s="27">
        <f>IFERROR((BZ404-BZ403),0)</f>
        <v>1</v>
      </c>
    </row>
    <row r="405" spans="1:79" x14ac:dyDescent="0.2">
      <c r="A405" s="3">
        <v>44302</v>
      </c>
      <c r="B405" s="22">
        <v>44302</v>
      </c>
      <c r="C405" s="10">
        <v>360249</v>
      </c>
      <c r="D405">
        <f>IFERROR(C405-C404,"")</f>
        <v>419</v>
      </c>
      <c r="E405" s="10">
        <v>6185</v>
      </c>
      <c r="F405">
        <f>E405-E404</f>
        <v>2</v>
      </c>
      <c r="G405" s="10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 s="22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 s="22">
        <f>+IFERROR(C405/3.974,"")</f>
        <v>90651.48465022647</v>
      </c>
      <c r="S405" s="22">
        <f>+IFERROR(E405/3.974,"")</f>
        <v>1556.3663814796175</v>
      </c>
      <c r="T405" s="22">
        <f>+IFERROR(G405/3.974,"")</f>
        <v>88106.190236537484</v>
      </c>
      <c r="U405" s="22">
        <f>+IFERROR(I405/3.974,"")</f>
        <v>988.92803220936082</v>
      </c>
      <c r="V405" s="10">
        <v>2283594</v>
      </c>
      <c r="W405">
        <f>V405-V404</f>
        <v>10727</v>
      </c>
      <c r="X405" s="22">
        <f>IFERROR(W405-W404,0)</f>
        <v>-113</v>
      </c>
      <c r="Y405" s="35">
        <f>IFERROR(V405/3.974,0)</f>
        <v>574633.61852038244</v>
      </c>
      <c r="Z405" s="10">
        <v>1919795</v>
      </c>
      <c r="AA405" s="22">
        <f>Z405-Z404</f>
        <v>10308</v>
      </c>
      <c r="AB405" s="28">
        <f>IFERROR(Z405/V405,0)</f>
        <v>0.84069015770754341</v>
      </c>
      <c r="AC405" s="31">
        <f>IFERROR(AA405-AA404,0)</f>
        <v>-218</v>
      </c>
      <c r="AD405">
        <f>V405-Z405</f>
        <v>363799</v>
      </c>
      <c r="AE405">
        <f>AD405-AD404</f>
        <v>419</v>
      </c>
      <c r="AF405" s="28">
        <f>IFERROR(AD405/V405,0)</f>
        <v>0.15930984229245654</v>
      </c>
      <c r="AG405" s="31">
        <f>IFERROR(AE405-AE404,0)</f>
        <v>105</v>
      </c>
      <c r="AH405" s="35">
        <f>IFERROR(AE405/W405,0)</f>
        <v>3.9060315092756592E-2</v>
      </c>
      <c r="AI405" s="35">
        <f>IFERROR(AD405/3.974,0)</f>
        <v>91544.791142425762</v>
      </c>
      <c r="AJ405" s="10">
        <v>3365</v>
      </c>
      <c r="AK405" s="22">
        <f>AJ405-AJ404</f>
        <v>86</v>
      </c>
      <c r="AL405" s="22">
        <f>IFERROR(AJ405/AJ404,0)-1</f>
        <v>2.622750838670318E-2</v>
      </c>
      <c r="AM405" s="35">
        <f>IFERROR(AJ405/3.974,0)</f>
        <v>846.75390035228986</v>
      </c>
      <c r="AN405" s="35">
        <f>IFERROR(AJ405/C405," ")</f>
        <v>9.3407615288314469E-3</v>
      </c>
      <c r="AO405" s="10">
        <v>211</v>
      </c>
      <c r="AP405">
        <f>AO405-AO404</f>
        <v>7</v>
      </c>
      <c r="AQ405">
        <f>IFERROR(AO405/AO404,0)-1</f>
        <v>3.4313725490196179E-2</v>
      </c>
      <c r="AR405" s="35">
        <f>IFERROR(AO405/3.974,0)</f>
        <v>53.095118268746852</v>
      </c>
      <c r="AS405" s="10">
        <v>297</v>
      </c>
      <c r="AT405" s="22">
        <f>AS405-AS404</f>
        <v>-92</v>
      </c>
      <c r="AU405" s="22">
        <f>IFERROR(AS405/AS404,0)-1</f>
        <v>-0.23650385604113111</v>
      </c>
      <c r="AV405" s="35">
        <f>IFERROR(AS405/3.974,0)</f>
        <v>74.735782586814295</v>
      </c>
      <c r="AW405" s="51">
        <f>IFERROR(AS405/C405," ")</f>
        <v>8.2442976940949174E-4</v>
      </c>
      <c r="AX405" s="10">
        <v>57</v>
      </c>
      <c r="AY405">
        <f>AX405-AX404</f>
        <v>0</v>
      </c>
      <c r="AZ405" s="22">
        <f>IFERROR(AX405/AX404,0)-1</f>
        <v>0</v>
      </c>
      <c r="BA405" s="35">
        <f>IFERROR(AX405/3.974,0)</f>
        <v>14.343231001509814</v>
      </c>
      <c r="BB405" s="51">
        <f>IFERROR(AX405/C405," ")</f>
        <v>1.5822389513919539E-4</v>
      </c>
      <c r="BC405" s="31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31">
        <f>IFERROR(BC405-BC404,0)</f>
        <v>1</v>
      </c>
      <c r="BE405" s="51">
        <f>IFERROR(BC405/BC404,0)-1</f>
        <v>2.5451768897943872E-4</v>
      </c>
      <c r="BF405" s="35">
        <f>IFERROR(BC405/3.974,0)</f>
        <v>988.92803220936082</v>
      </c>
      <c r="BG405" s="35">
        <f>IFERROR(BC405/C405," ")</f>
        <v>1.0909121191176104E-2</v>
      </c>
      <c r="BH405" s="45">
        <v>65028</v>
      </c>
      <c r="BI405" s="48">
        <f>IFERROR((BH405-BH404), 0)</f>
        <v>97</v>
      </c>
      <c r="BJ405" s="14">
        <v>139808</v>
      </c>
      <c r="BK405" s="48">
        <f>IFERROR((BJ405-BJ404),0)</f>
        <v>150</v>
      </c>
      <c r="BL405" s="14">
        <v>104444</v>
      </c>
      <c r="BM405" s="48">
        <f>IFERROR((BL405-BL404),0)</f>
        <v>126</v>
      </c>
      <c r="BN405" s="14">
        <v>42236</v>
      </c>
      <c r="BO405" s="48">
        <f>IFERROR((BN405-BN404),0)</f>
        <v>34</v>
      </c>
      <c r="BP405" s="14">
        <v>8733</v>
      </c>
      <c r="BQ405" s="48">
        <f>IFERROR((BP405-BP404),0)</f>
        <v>12</v>
      </c>
      <c r="BR405" s="16">
        <v>31</v>
      </c>
      <c r="BS405" s="24">
        <f>IFERROR((BR405-BR404),0)</f>
        <v>0</v>
      </c>
      <c r="BT405" s="16">
        <v>272</v>
      </c>
      <c r="BU405" s="24">
        <f>IFERROR((BT405-BT404),0)</f>
        <v>0</v>
      </c>
      <c r="BV405" s="16">
        <v>1228</v>
      </c>
      <c r="BW405" s="24">
        <f>IFERROR((BV405-BV404),0)</f>
        <v>0</v>
      </c>
      <c r="BX405" s="16">
        <v>2997</v>
      </c>
      <c r="BY405" s="24">
        <f>IFERROR((BX405-BX404),0)</f>
        <v>0</v>
      </c>
      <c r="BZ405" s="21">
        <v>1657</v>
      </c>
      <c r="CA405" s="27">
        <f>IFERROR((BZ405-BZ404),0)</f>
        <v>2</v>
      </c>
    </row>
    <row r="406" spans="1:79" x14ac:dyDescent="0.2">
      <c r="A406" s="3">
        <v>44303</v>
      </c>
      <c r="B406" s="22">
        <v>44303</v>
      </c>
      <c r="C406" s="10">
        <v>360597</v>
      </c>
      <c r="D406">
        <f>IFERROR(C406-C405,"")</f>
        <v>348</v>
      </c>
      <c r="E406" s="10">
        <v>6187</v>
      </c>
      <c r="F406">
        <f>E406-E405</f>
        <v>2</v>
      </c>
      <c r="G406" s="10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 s="22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 s="22">
        <f>+IFERROR(C406/3.974,"")</f>
        <v>90739.053850025157</v>
      </c>
      <c r="S406" s="22">
        <f>+IFERROR(E406/3.974,"")</f>
        <v>1556.8696527428283</v>
      </c>
      <c r="T406" s="22">
        <f>+IFERROR(G406/3.974,"")</f>
        <v>88159.78862606945</v>
      </c>
      <c r="U406" s="22">
        <f>+IFERROR(I406/3.974,"")</f>
        <v>1022.3955712128837</v>
      </c>
      <c r="V406" s="10">
        <v>2292939</v>
      </c>
      <c r="W406">
        <f>V406-V405</f>
        <v>9345</v>
      </c>
      <c r="X406" s="22">
        <f>IFERROR(W406-W405,0)</f>
        <v>-1382</v>
      </c>
      <c r="Y406" s="35">
        <f>IFERROR(V406/3.974,0)</f>
        <v>576985.15349773527</v>
      </c>
      <c r="Z406" s="10">
        <v>1928792</v>
      </c>
      <c r="AA406" s="22">
        <f>Z406-Z405</f>
        <v>8997</v>
      </c>
      <c r="AB406" s="28">
        <f>IFERROR(Z406/V406,0)</f>
        <v>0.84118766351830554</v>
      </c>
      <c r="AC406" s="31">
        <f>IFERROR(AA406-AA405,0)</f>
        <v>-1311</v>
      </c>
      <c r="AD406">
        <f>V406-Z406</f>
        <v>364147</v>
      </c>
      <c r="AE406">
        <f>AD406-AD405</f>
        <v>348</v>
      </c>
      <c r="AF406" s="28">
        <f>IFERROR(AD406/V406,0)</f>
        <v>0.15881233648169446</v>
      </c>
      <c r="AG406" s="31">
        <f>IFERROR(AE406-AE405,0)</f>
        <v>-71</v>
      </c>
      <c r="AH406" s="35">
        <f>IFERROR(AE406/W406,0)</f>
        <v>3.723916532905297E-2</v>
      </c>
      <c r="AI406" s="35">
        <f>IFERROR(AD406/3.974,0)</f>
        <v>91632.360342224449</v>
      </c>
      <c r="AJ406" s="10">
        <v>3478</v>
      </c>
      <c r="AK406" s="22">
        <f>AJ406-AJ405</f>
        <v>113</v>
      </c>
      <c r="AL406" s="22">
        <f>IFERROR(AJ406/AJ405,0)-1</f>
        <v>3.3580980683506789E-2</v>
      </c>
      <c r="AM406" s="35">
        <f>IFERROR(AJ406/3.974,0)</f>
        <v>875.18872672370401</v>
      </c>
      <c r="AN406" s="35">
        <f>IFERROR(AJ406/C406," ")</f>
        <v>9.6451162932581248E-3</v>
      </c>
      <c r="AO406" s="10">
        <v>211</v>
      </c>
      <c r="AP406">
        <f>AO406-AO405</f>
        <v>0</v>
      </c>
      <c r="AQ406">
        <f>IFERROR(AO406/AO405,0)-1</f>
        <v>0</v>
      </c>
      <c r="AR406" s="35">
        <f>IFERROR(AO406/3.974,0)</f>
        <v>53.095118268746852</v>
      </c>
      <c r="AS406" s="10">
        <v>317</v>
      </c>
      <c r="AT406" s="22">
        <f>AS406-AS405</f>
        <v>20</v>
      </c>
      <c r="AU406" s="22">
        <f>IFERROR(AS406/AS405,0)-1</f>
        <v>6.7340067340067256E-2</v>
      </c>
      <c r="AV406" s="35">
        <f>IFERROR(AS406/3.974,0)</f>
        <v>79.768495218922993</v>
      </c>
      <c r="AW406" s="51">
        <f>IFERROR(AS406/C406," ")</f>
        <v>8.7909771850570027E-4</v>
      </c>
      <c r="AX406" s="10">
        <v>57</v>
      </c>
      <c r="AY406">
        <f>AX406-AX405</f>
        <v>0</v>
      </c>
      <c r="AZ406" s="22">
        <f>IFERROR(AX406/AX405,0)-1</f>
        <v>0</v>
      </c>
      <c r="BA406" s="35">
        <f>IFERROR(AX406/3.974,0)</f>
        <v>14.343231001509814</v>
      </c>
      <c r="BB406" s="51">
        <f>IFERROR(AX406/C406," ")</f>
        <v>1.5807119859566218E-4</v>
      </c>
      <c r="BC406" s="31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31">
        <f>IFERROR(BC406-BC405,0)</f>
        <v>133</v>
      </c>
      <c r="BE406" s="51">
        <f>IFERROR(BC406/BC405,0)-1</f>
        <v>3.3842239185750689E-2</v>
      </c>
      <c r="BF406" s="35">
        <f>IFERROR(BC406/3.974,0)</f>
        <v>1022.3955712128837</v>
      </c>
      <c r="BG406" s="35">
        <f>IFERROR(BC406/C406," ")</f>
        <v>1.1267425963055711E-2</v>
      </c>
      <c r="BH406" s="45">
        <v>65109</v>
      </c>
      <c r="BI406" s="48">
        <f>IFERROR((BH406-BH405), 0)</f>
        <v>81</v>
      </c>
      <c r="BJ406" s="14">
        <v>139931</v>
      </c>
      <c r="BK406" s="48">
        <f>IFERROR((BJ406-BJ405),0)</f>
        <v>123</v>
      </c>
      <c r="BL406" s="14">
        <v>104539</v>
      </c>
      <c r="BM406" s="48">
        <f>IFERROR((BL406-BL405),0)</f>
        <v>95</v>
      </c>
      <c r="BN406" s="14">
        <v>42280</v>
      </c>
      <c r="BO406" s="48">
        <f>IFERROR((BN406-BN405),0)</f>
        <v>44</v>
      </c>
      <c r="BP406" s="14">
        <v>8738</v>
      </c>
      <c r="BQ406" s="48">
        <f>IFERROR((BP406-BP405),0)</f>
        <v>5</v>
      </c>
      <c r="BR406" s="16">
        <v>31</v>
      </c>
      <c r="BS406" s="24">
        <f>IFERROR((BR406-BR405),0)</f>
        <v>0</v>
      </c>
      <c r="BT406" s="16">
        <v>272</v>
      </c>
      <c r="BU406" s="24">
        <f>IFERROR((BT406-BT405),0)</f>
        <v>0</v>
      </c>
      <c r="BV406" s="16">
        <v>1228</v>
      </c>
      <c r="BW406" s="24">
        <f>IFERROR((BV406-BV405),0)</f>
        <v>0</v>
      </c>
      <c r="BX406" s="16">
        <v>2998</v>
      </c>
      <c r="BY406" s="24">
        <f>IFERROR((BX406-BX405),0)</f>
        <v>1</v>
      </c>
      <c r="BZ406" s="21">
        <v>1658</v>
      </c>
      <c r="CA406" s="27">
        <f>IFERROR((BZ406-BZ405),0)</f>
        <v>1</v>
      </c>
    </row>
    <row r="407" spans="1:79" x14ac:dyDescent="0.2">
      <c r="A407" s="3">
        <v>44304</v>
      </c>
      <c r="B407" s="22">
        <v>44305</v>
      </c>
      <c r="C407" s="10">
        <v>360841</v>
      </c>
      <c r="D407">
        <f>IFERROR(C407-C406,"")</f>
        <v>244</v>
      </c>
      <c r="E407" s="10">
        <v>6188</v>
      </c>
      <c r="F407">
        <f>E407-E406</f>
        <v>1</v>
      </c>
      <c r="G407" s="10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 s="22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 s="22">
        <f>+IFERROR(C407/3.974,"")</f>
        <v>90800.45294413688</v>
      </c>
      <c r="S407" s="22">
        <f>+IFERROR(E407/3.974,"")</f>
        <v>1557.1212883744338</v>
      </c>
      <c r="T407" s="22">
        <f>+IFERROR(G407/3.974,"")</f>
        <v>88225.968797181675</v>
      </c>
      <c r="U407" s="22">
        <f>+IFERROR(I407/3.974,"")</f>
        <v>1017.362858580775</v>
      </c>
      <c r="V407" s="10">
        <v>2299031</v>
      </c>
      <c r="W407">
        <f>V407-V406</f>
        <v>6092</v>
      </c>
      <c r="X407" s="22">
        <f>IFERROR(W407-W406,0)</f>
        <v>-3253</v>
      </c>
      <c r="Y407" s="35">
        <f>IFERROR(V407/3.974,0)</f>
        <v>578518.11776547553</v>
      </c>
      <c r="Z407" s="10">
        <v>1934640</v>
      </c>
      <c r="AA407" s="22">
        <f>Z407-Z406</f>
        <v>5848</v>
      </c>
      <c r="AB407" s="28">
        <f>IFERROR(Z407/V407,0)</f>
        <v>0.8415023546876923</v>
      </c>
      <c r="AC407" s="31">
        <f>IFERROR(AA407-AA406,0)</f>
        <v>-3149</v>
      </c>
      <c r="AD407">
        <f>V407-Z407</f>
        <v>364391</v>
      </c>
      <c r="AE407">
        <f>AD407-AD406</f>
        <v>244</v>
      </c>
      <c r="AF407" s="28">
        <f>IFERROR(AD407/V407,0)</f>
        <v>0.15849764531230767</v>
      </c>
      <c r="AG407" s="31">
        <f>IFERROR(AE407-AE406,0)</f>
        <v>-104</v>
      </c>
      <c r="AH407" s="35">
        <f>IFERROR(AE407/W407,0)</f>
        <v>4.0052527905449768E-2</v>
      </c>
      <c r="AI407" s="35">
        <f>IFERROR(AD407/3.974,0)</f>
        <v>91693.759436336186</v>
      </c>
      <c r="AJ407" s="10">
        <v>3470</v>
      </c>
      <c r="AK407" s="22">
        <f>AJ407-AJ406</f>
        <v>-8</v>
      </c>
      <c r="AL407" s="22">
        <f>IFERROR(AJ407/AJ406,0)-1</f>
        <v>-2.3001725129384587E-3</v>
      </c>
      <c r="AM407" s="35">
        <f>IFERROR(AJ407/3.974,0)</f>
        <v>873.1756416708605</v>
      </c>
      <c r="AN407" s="35">
        <f>IFERROR(AJ407/C407," ")</f>
        <v>9.6164238542737653E-3</v>
      </c>
      <c r="AO407" s="10">
        <v>205</v>
      </c>
      <c r="AP407">
        <f>AO407-AO406</f>
        <v>-6</v>
      </c>
      <c r="AQ407">
        <f>IFERROR(AO407/AO406,0)-1</f>
        <v>-2.8436018957345932E-2</v>
      </c>
      <c r="AR407" s="35">
        <f>IFERROR(AO407/3.974,0)</f>
        <v>51.585304479114242</v>
      </c>
      <c r="AS407" s="10">
        <v>313</v>
      </c>
      <c r="AT407" s="22">
        <f>AS407-AS406</f>
        <v>-4</v>
      </c>
      <c r="AU407" s="22">
        <f>IFERROR(AS407/AS406,0)-1</f>
        <v>-1.2618296529968487E-2</v>
      </c>
      <c r="AV407" s="35">
        <f>IFERROR(AS407/3.974,0)</f>
        <v>78.761952692501254</v>
      </c>
      <c r="AW407" s="51">
        <f>IFERROR(AS407/C407," ")</f>
        <v>8.6741805947772007E-4</v>
      </c>
      <c r="AX407" s="10">
        <v>55</v>
      </c>
      <c r="AY407">
        <f>AX407-AX406</f>
        <v>-2</v>
      </c>
      <c r="AZ407" s="22">
        <f>IFERROR(AX407/AX406,0)-1</f>
        <v>-3.5087719298245612E-2</v>
      </c>
      <c r="BA407" s="35">
        <f>IFERROR(AX407/3.974,0)</f>
        <v>13.839959738298942</v>
      </c>
      <c r="BB407" s="51">
        <f>IFERROR(AX407/C407," ")</f>
        <v>1.524217037420914E-4</v>
      </c>
      <c r="BC407" s="31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31">
        <f>IFERROR(BC407-BC406,0)</f>
        <v>-20</v>
      </c>
      <c r="BE407" s="51">
        <f>IFERROR(BC407/BC406,0)-1</f>
        <v>-4.9224710804823824E-3</v>
      </c>
      <c r="BF407" s="35">
        <f>IFERROR(BC407/3.974,0)</f>
        <v>1017.362858580775</v>
      </c>
      <c r="BG407" s="35">
        <f>IFERROR(BC407/C407," ")</f>
        <v>1.1204380876895919E-2</v>
      </c>
      <c r="BH407" s="45">
        <v>65175</v>
      </c>
      <c r="BI407" s="48">
        <f>IFERROR((BH407-BH406), 0)</f>
        <v>66</v>
      </c>
      <c r="BJ407" s="14">
        <v>140019</v>
      </c>
      <c r="BK407" s="48">
        <f>IFERROR((BJ407-BJ406),0)</f>
        <v>88</v>
      </c>
      <c r="BL407" s="14">
        <v>104596</v>
      </c>
      <c r="BM407" s="48">
        <f>IFERROR((BL407-BL406),0)</f>
        <v>57</v>
      </c>
      <c r="BN407" s="14">
        <v>42310</v>
      </c>
      <c r="BO407" s="48">
        <f>IFERROR((BN407-BN406),0)</f>
        <v>30</v>
      </c>
      <c r="BP407" s="14">
        <v>8741</v>
      </c>
      <c r="BQ407" s="48">
        <f>IFERROR((BP407-BP406),0)</f>
        <v>3</v>
      </c>
      <c r="BR407" s="16">
        <v>31</v>
      </c>
      <c r="BS407" s="24">
        <f>IFERROR((BR407-BR406),0)</f>
        <v>0</v>
      </c>
      <c r="BT407" s="16">
        <v>272</v>
      </c>
      <c r="BU407" s="24">
        <f>IFERROR((BT407-BT406),0)</f>
        <v>0</v>
      </c>
      <c r="BV407" s="16">
        <v>1228</v>
      </c>
      <c r="BW407" s="24">
        <f>IFERROR((BV407-BV406),0)</f>
        <v>0</v>
      </c>
      <c r="BX407" s="16">
        <v>2999</v>
      </c>
      <c r="BY407" s="24">
        <f>IFERROR((BX407-BX406),0)</f>
        <v>1</v>
      </c>
      <c r="BZ407" s="21">
        <v>1658</v>
      </c>
      <c r="CA407" s="27">
        <f>IFERROR((BZ407-BZ406),0)</f>
        <v>0</v>
      </c>
    </row>
    <row r="408" spans="1:79" x14ac:dyDescent="0.2">
      <c r="A408" s="3">
        <v>44305</v>
      </c>
      <c r="B408" s="22">
        <v>44306</v>
      </c>
      <c r="C408" s="10">
        <v>361044</v>
      </c>
      <c r="D408">
        <f>IFERROR(C408-C407,"")</f>
        <v>203</v>
      </c>
      <c r="E408" s="10">
        <v>6189</v>
      </c>
      <c r="F408">
        <f>E408-E407</f>
        <v>1</v>
      </c>
      <c r="G408" s="10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 s="22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 s="22">
        <f>+IFERROR(C408/3.974,"")</f>
        <v>90851.534977352785</v>
      </c>
      <c r="S408" s="22">
        <f>+IFERROR(E408/3.974,"")</f>
        <v>1557.3729240060393</v>
      </c>
      <c r="T408" s="22">
        <f>+IFERROR(G408/3.974,"")</f>
        <v>88282.586814292896</v>
      </c>
      <c r="U408" s="22">
        <f>+IFERROR(I408/3.974,"")</f>
        <v>1011.5752390538499</v>
      </c>
      <c r="V408" s="10">
        <v>2303585</v>
      </c>
      <c r="W408">
        <f>V408-V407</f>
        <v>4554</v>
      </c>
      <c r="X408" s="22">
        <f>IFERROR(W408-W407,0)</f>
        <v>-1538</v>
      </c>
      <c r="Y408" s="35">
        <f>IFERROR(V408/3.974,0)</f>
        <v>579664.06643180677</v>
      </c>
      <c r="Z408" s="10">
        <v>1938991</v>
      </c>
      <c r="AA408" s="22">
        <f>Z408-Z407</f>
        <v>4351</v>
      </c>
      <c r="AB408" s="28">
        <f>IFERROR(Z408/V408,0)</f>
        <v>0.84172756811665295</v>
      </c>
      <c r="AC408" s="31">
        <f>IFERROR(AA408-AA407,0)</f>
        <v>-1497</v>
      </c>
      <c r="AD408">
        <f>V408-Z408</f>
        <v>364594</v>
      </c>
      <c r="AE408">
        <f>AD408-AD407</f>
        <v>203</v>
      </c>
      <c r="AF408" s="28">
        <f>IFERROR(AD408/V408,0)</f>
        <v>0.15827243188334705</v>
      </c>
      <c r="AG408" s="31">
        <f>IFERROR(AE408-AE407,0)</f>
        <v>-41</v>
      </c>
      <c r="AH408" s="35">
        <f>IFERROR(AE408/W408,0)</f>
        <v>4.4576196750109792E-2</v>
      </c>
      <c r="AI408" s="35">
        <f>IFERROR(AD408/3.974,0)</f>
        <v>91744.841469552077</v>
      </c>
      <c r="AJ408" s="10">
        <v>3449</v>
      </c>
      <c r="AK408" s="22">
        <f>AJ408-AJ407</f>
        <v>-21</v>
      </c>
      <c r="AL408" s="22">
        <f>IFERROR(AJ408/AJ407,0)-1</f>
        <v>-6.0518731988472574E-3</v>
      </c>
      <c r="AM408" s="35">
        <f>IFERROR(AJ408/3.974,0)</f>
        <v>867.89129340714646</v>
      </c>
      <c r="AN408" s="35">
        <f>IFERROR(AJ408/C408," ")</f>
        <v>9.5528522839321527E-3</v>
      </c>
      <c r="AO408" s="10">
        <v>204</v>
      </c>
      <c r="AP408">
        <f>AO408-AO407</f>
        <v>-1</v>
      </c>
      <c r="AQ408">
        <f>IFERROR(AO408/AO407,0)-1</f>
        <v>-4.8780487804878092E-3</v>
      </c>
      <c r="AR408" s="35">
        <f>IFERROR(AO408/3.974,0)</f>
        <v>51.333668847508804</v>
      </c>
      <c r="AS408" s="10">
        <v>311</v>
      </c>
      <c r="AT408" s="22">
        <f>AS408-AS407</f>
        <v>-2</v>
      </c>
      <c r="AU408" s="22">
        <f>IFERROR(AS408/AS407,0)-1</f>
        <v>-6.389776357827448E-3</v>
      </c>
      <c r="AV408" s="35">
        <f>IFERROR(AS408/3.974,0)</f>
        <v>78.258681429290377</v>
      </c>
      <c r="AW408" s="51">
        <f>IFERROR(AS408/C408," ")</f>
        <v>8.6139085540820506E-4</v>
      </c>
      <c r="AX408" s="10">
        <v>56</v>
      </c>
      <c r="AY408">
        <f>AX408-AX407</f>
        <v>1</v>
      </c>
      <c r="AZ408" s="22">
        <f>IFERROR(AX408/AX407,0)-1</f>
        <v>1.8181818181818077E-2</v>
      </c>
      <c r="BA408" s="35">
        <f>IFERROR(AX408/3.974,0)</f>
        <v>14.091595369904377</v>
      </c>
      <c r="BB408" s="51">
        <f>IFERROR(AX408/C408," ")</f>
        <v>1.5510574888379257E-4</v>
      </c>
      <c r="BC408" s="31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31">
        <f>IFERROR(BC408-BC407,0)</f>
        <v>-23</v>
      </c>
      <c r="BE408" s="51">
        <f>IFERROR(BC408/BC407,0)-1</f>
        <v>-5.6888449171407229E-3</v>
      </c>
      <c r="BF408" s="35">
        <f>IFERROR(BC408/3.974,0)</f>
        <v>1011.5752390538499</v>
      </c>
      <c r="BG408" s="35">
        <f>IFERROR(BC408/C408," ")</f>
        <v>1.1134376973443679E-2</v>
      </c>
      <c r="BH408" s="45">
        <v>65223</v>
      </c>
      <c r="BI408" s="48">
        <f>IFERROR((BH408-BH407), 0)</f>
        <v>48</v>
      </c>
      <c r="BJ408" s="14">
        <v>140091</v>
      </c>
      <c r="BK408" s="48">
        <f>IFERROR((BJ408-BJ407),0)</f>
        <v>72</v>
      </c>
      <c r="BL408" s="14">
        <v>104650</v>
      </c>
      <c r="BM408" s="48">
        <f>IFERROR((BL408-BL407),0)</f>
        <v>54</v>
      </c>
      <c r="BN408" s="14">
        <v>42333</v>
      </c>
      <c r="BO408" s="48">
        <f>IFERROR((BN408-BN407),0)</f>
        <v>23</v>
      </c>
      <c r="BP408" s="14">
        <v>8747</v>
      </c>
      <c r="BQ408" s="48">
        <f>IFERROR((BP408-BP407),0)</f>
        <v>6</v>
      </c>
      <c r="BR408" s="16">
        <v>31</v>
      </c>
      <c r="BS408" s="24">
        <f>IFERROR((BR408-BR407),0)</f>
        <v>0</v>
      </c>
      <c r="BT408" s="16">
        <v>272</v>
      </c>
      <c r="BU408" s="24">
        <f>IFERROR((BT408-BT407),0)</f>
        <v>0</v>
      </c>
      <c r="BV408" s="16">
        <v>1228</v>
      </c>
      <c r="BW408" s="24">
        <f>IFERROR((BV408-BV407),0)</f>
        <v>0</v>
      </c>
      <c r="BX408" s="16">
        <v>3000</v>
      </c>
      <c r="BY408" s="24">
        <f>IFERROR((BX408-BX407),0)</f>
        <v>1</v>
      </c>
      <c r="BZ408" s="21">
        <v>1658</v>
      </c>
      <c r="CA408" s="27">
        <f>IFERROR((BZ408-BZ407),0)</f>
        <v>0</v>
      </c>
    </row>
    <row r="409" spans="1:79" x14ac:dyDescent="0.2">
      <c r="A409" s="3">
        <v>44306</v>
      </c>
      <c r="B409" s="22">
        <v>44307</v>
      </c>
      <c r="C409" s="10">
        <v>361319</v>
      </c>
      <c r="D409">
        <f>IFERROR(C409-C408,"")</f>
        <v>275</v>
      </c>
      <c r="E409" s="10">
        <v>6192</v>
      </c>
      <c r="F409">
        <f>E409-E408</f>
        <v>3</v>
      </c>
      <c r="G409" s="10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 s="22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 s="22">
        <f>+IFERROR(C409/3.974,"")</f>
        <v>90920.734776044279</v>
      </c>
      <c r="S409" s="22">
        <f>+IFERROR(E409/3.974,"")</f>
        <v>1558.1278309008555</v>
      </c>
      <c r="T409" s="22">
        <f>+IFERROR(G409/3.974,"")</f>
        <v>88381.479617513833</v>
      </c>
      <c r="U409" s="22">
        <f>+IFERROR(I409/3.974,"")</f>
        <v>981.12732762959229</v>
      </c>
      <c r="V409" s="10">
        <v>2312363</v>
      </c>
      <c r="W409">
        <f>V409-V408</f>
        <v>8778</v>
      </c>
      <c r="X409" s="22">
        <f>IFERROR(W409-W408,0)</f>
        <v>4224</v>
      </c>
      <c r="Y409" s="35">
        <f>IFERROR(V409/3.974,0)</f>
        <v>581872.92400603928</v>
      </c>
      <c r="Z409" s="10">
        <v>1947494</v>
      </c>
      <c r="AA409" s="22">
        <f>Z409-Z408</f>
        <v>8503</v>
      </c>
      <c r="AB409" s="28">
        <f>IFERROR(Z409/V409,0)</f>
        <v>0.84220946278763331</v>
      </c>
      <c r="AC409" s="31">
        <f>IFERROR(AA409-AA408,0)</f>
        <v>4152</v>
      </c>
      <c r="AD409">
        <f>V409-Z409</f>
        <v>364869</v>
      </c>
      <c r="AE409">
        <f>AD409-AD408</f>
        <v>275</v>
      </c>
      <c r="AF409" s="28">
        <f>IFERROR(AD409/V409,0)</f>
        <v>0.15779053721236674</v>
      </c>
      <c r="AG409" s="31">
        <f>IFERROR(AE409-AE408,0)</f>
        <v>72</v>
      </c>
      <c r="AH409" s="35">
        <f>IFERROR(AE409/W409,0)</f>
        <v>3.1328320802005011E-2</v>
      </c>
      <c r="AI409" s="35">
        <f>IFERROR(AD409/3.974,0)</f>
        <v>91814.041268243585</v>
      </c>
      <c r="AJ409" s="10">
        <v>3315</v>
      </c>
      <c r="AK409" s="22">
        <f>AJ409-AJ408</f>
        <v>-134</v>
      </c>
      <c r="AL409" s="22">
        <f>IFERROR(AJ409/AJ408,0)-1</f>
        <v>-3.8851841113366148E-2</v>
      </c>
      <c r="AM409" s="35">
        <f>IFERROR(AJ409/3.974,0)</f>
        <v>834.17211877201805</v>
      </c>
      <c r="AN409" s="35">
        <f>IFERROR(AJ409/C409," ")</f>
        <v>9.1747181853154697E-3</v>
      </c>
      <c r="AO409" s="10">
        <v>207</v>
      </c>
      <c r="AP409">
        <f>AO409-AO408</f>
        <v>3</v>
      </c>
      <c r="AQ409">
        <f>IFERROR(AO409/AO408,0)-1</f>
        <v>1.4705882352941124E-2</v>
      </c>
      <c r="AR409" s="35">
        <f>IFERROR(AO409/3.974,0)</f>
        <v>52.088575742325112</v>
      </c>
      <c r="AS409" s="10">
        <v>320</v>
      </c>
      <c r="AT409" s="22">
        <f>AS409-AS408</f>
        <v>9</v>
      </c>
      <c r="AU409" s="22">
        <f>IFERROR(AS409/AS408,0)-1</f>
        <v>2.8938906752411508E-2</v>
      </c>
      <c r="AV409" s="35">
        <f>IFERROR(AS409/3.974,0)</f>
        <v>80.523402113739294</v>
      </c>
      <c r="AW409" s="51">
        <f>IFERROR(AS409/C409," ")</f>
        <v>8.8564398772276022E-4</v>
      </c>
      <c r="AX409" s="10">
        <v>57</v>
      </c>
      <c r="AY409">
        <f>AX409-AX408</f>
        <v>1</v>
      </c>
      <c r="AZ409" s="22">
        <f>IFERROR(AX409/AX408,0)-1</f>
        <v>1.7857142857142794E-2</v>
      </c>
      <c r="BA409" s="35">
        <f>IFERROR(AX409/3.974,0)</f>
        <v>14.343231001509814</v>
      </c>
      <c r="BB409" s="51">
        <f>IFERROR(AX409/C409," ")</f>
        <v>1.5775533531311667E-4</v>
      </c>
      <c r="BC409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31">
        <f>IFERROR(BC409-BC408,0)</f>
        <v>-121</v>
      </c>
      <c r="BE409" s="51">
        <f>IFERROR(BC409/BC408,0)-1</f>
        <v>-3.0099502487562213E-2</v>
      </c>
      <c r="BF409" s="35">
        <f>IFERROR(BC409/3.974,0)</f>
        <v>981.12732762959229</v>
      </c>
      <c r="BG409" s="35">
        <f>IFERROR(BC409/C409," ")</f>
        <v>1.0791018462909507E-2</v>
      </c>
      <c r="BH409" s="45">
        <v>65270</v>
      </c>
      <c r="BI409" s="48">
        <f>IFERROR((BH409-BH408), 0)</f>
        <v>47</v>
      </c>
      <c r="BJ409" s="14">
        <v>140202</v>
      </c>
      <c r="BK409" s="48">
        <f>IFERROR((BJ409-BJ408),0)</f>
        <v>111</v>
      </c>
      <c r="BL409" s="14">
        <v>104725</v>
      </c>
      <c r="BM409" s="48">
        <f>IFERROR((BL409-BL408),0)</f>
        <v>75</v>
      </c>
      <c r="BN409" s="14">
        <v>42369</v>
      </c>
      <c r="BO409" s="48">
        <f>IFERROR((BN409-BN408),0)</f>
        <v>36</v>
      </c>
      <c r="BP409" s="14">
        <v>8753</v>
      </c>
      <c r="BQ409" s="48">
        <f>IFERROR((BP409-BP408),0)</f>
        <v>6</v>
      </c>
      <c r="BR409" s="16">
        <v>31</v>
      </c>
      <c r="BS409" s="24">
        <f>IFERROR((BR409-BR408),0)</f>
        <v>0</v>
      </c>
      <c r="BT409" s="16">
        <v>272</v>
      </c>
      <c r="BU409" s="24">
        <f>IFERROR((BT409-BT408),0)</f>
        <v>0</v>
      </c>
      <c r="BV409" s="16">
        <v>1229</v>
      </c>
      <c r="BW409" s="24">
        <f>IFERROR((BV409-BV408),0)</f>
        <v>1</v>
      </c>
      <c r="BX409" s="16">
        <v>3000</v>
      </c>
      <c r="BY409" s="24">
        <f>IFERROR((BX409-BX408),0)</f>
        <v>0</v>
      </c>
      <c r="BZ409" s="21">
        <v>1660</v>
      </c>
      <c r="CA409" s="27">
        <f>IFERROR((BZ409-BZ408),0)</f>
        <v>2</v>
      </c>
    </row>
    <row r="410" spans="1:79" x14ac:dyDescent="0.2">
      <c r="A410" s="3">
        <v>44307</v>
      </c>
      <c r="B410" s="22">
        <v>44308</v>
      </c>
      <c r="C410" s="10">
        <v>361678</v>
      </c>
      <c r="D410">
        <f>IFERROR(C410-C409,"")</f>
        <v>359</v>
      </c>
      <c r="E410" s="10">
        <v>6196</v>
      </c>
      <c r="F410">
        <f>E410-E409</f>
        <v>4</v>
      </c>
      <c r="G410" s="10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 s="22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 s="22">
        <f>+IFERROR(C410/3.974,"")</f>
        <v>91011.071967790631</v>
      </c>
      <c r="S410" s="22">
        <f>+IFERROR(E410/3.974,"")</f>
        <v>1559.1343734272773</v>
      </c>
      <c r="T410" s="22">
        <f>+IFERROR(G410/3.974,"")</f>
        <v>88470.558631102162</v>
      </c>
      <c r="U410" s="22">
        <f>+IFERROR(I410/3.974,"")</f>
        <v>981.37896326119778</v>
      </c>
      <c r="V410" s="10">
        <v>2321435</v>
      </c>
      <c r="W410">
        <f>V410-V409</f>
        <v>9072</v>
      </c>
      <c r="X410" s="22">
        <f>IFERROR(W410-W409,0)</f>
        <v>294</v>
      </c>
      <c r="Y410" s="35">
        <f>IFERROR(V410/3.974,0)</f>
        <v>584155.76245596376</v>
      </c>
      <c r="Z410" s="10">
        <v>1956207</v>
      </c>
      <c r="AA410" s="22">
        <f>Z410-Z409</f>
        <v>8713</v>
      </c>
      <c r="AB410" s="28">
        <f>IFERROR(Z410/V410,0)</f>
        <v>0.84267145106367403</v>
      </c>
      <c r="AC410" s="31">
        <f>IFERROR(AA410-AA409,0)</f>
        <v>210</v>
      </c>
      <c r="AD410">
        <f>V410-Z410</f>
        <v>365228</v>
      </c>
      <c r="AE410">
        <f>AD410-AD409</f>
        <v>359</v>
      </c>
      <c r="AF410" s="28">
        <f>IFERROR(AD410/V410,0)</f>
        <v>0.15732854893632603</v>
      </c>
      <c r="AG410" s="31">
        <f>IFERROR(AE410-AE409,0)</f>
        <v>84</v>
      </c>
      <c r="AH410" s="35">
        <f>IFERROR(AE410/W410,0)</f>
        <v>3.957231040564374E-2</v>
      </c>
      <c r="AI410" s="35">
        <f>IFERROR(AD410/3.974,0)</f>
        <v>91904.378459989923</v>
      </c>
      <c r="AJ410" s="10">
        <v>3323</v>
      </c>
      <c r="AK410" s="22">
        <f>AJ410-AJ409</f>
        <v>8</v>
      </c>
      <c r="AL410" s="22">
        <f>IFERROR(AJ410/AJ409,0)-1</f>
        <v>2.4132730015082871E-3</v>
      </c>
      <c r="AM410" s="35">
        <f>IFERROR(AJ410/3.974,0)</f>
        <v>836.18520382486156</v>
      </c>
      <c r="AN410" s="35">
        <f>IFERROR(AJ410/C410," ")</f>
        <v>9.1877305227301628E-3</v>
      </c>
      <c r="AO410" s="10">
        <v>204</v>
      </c>
      <c r="AP410">
        <f>AO410-AO409</f>
        <v>-3</v>
      </c>
      <c r="AQ410">
        <f>IFERROR(AO410/AO409,0)-1</f>
        <v>-1.4492753623188359E-2</v>
      </c>
      <c r="AR410" s="35">
        <f>IFERROR(AO410/3.974,0)</f>
        <v>51.333668847508804</v>
      </c>
      <c r="AS410" s="10">
        <v>313</v>
      </c>
      <c r="AT410" s="22">
        <f>AS410-AS409</f>
        <v>-7</v>
      </c>
      <c r="AU410" s="22">
        <f>IFERROR(AS410/AS409,0)-1</f>
        <v>-2.1874999999999978E-2</v>
      </c>
      <c r="AV410" s="35">
        <f>IFERROR(AS410/3.974,0)</f>
        <v>78.761952692501254</v>
      </c>
      <c r="AW410" s="51">
        <f>IFERROR(AS410/C410," ")</f>
        <v>8.654106691587545E-4</v>
      </c>
      <c r="AX410" s="10">
        <v>60</v>
      </c>
      <c r="AY410">
        <f>AX410-AX409</f>
        <v>3</v>
      </c>
      <c r="AZ410" s="22">
        <f>IFERROR(AX410/AX409,0)-1</f>
        <v>5.2631578947368363E-2</v>
      </c>
      <c r="BA410" s="35">
        <f>IFERROR(AX410/3.974,0)</f>
        <v>15.098137896326119</v>
      </c>
      <c r="BB410" s="51">
        <f>IFERROR(AX410/C410," ")</f>
        <v>1.6589341900806795E-4</v>
      </c>
      <c r="BC410" s="31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31">
        <f>IFERROR(BC410-BC409,0)</f>
        <v>1</v>
      </c>
      <c r="BE410" s="51">
        <f>IFERROR(BC410/BC409,0)-1</f>
        <v>2.564760194920801E-4</v>
      </c>
      <c r="BF410" s="35">
        <f>IFERROR(BC410/3.974,0)</f>
        <v>981.37896326119778</v>
      </c>
      <c r="BG410" s="35">
        <f>IFERROR(BC410/C410," ")</f>
        <v>1.0783072235524417E-2</v>
      </c>
      <c r="BH410" s="45">
        <v>65331</v>
      </c>
      <c r="BI410" s="48">
        <f>IFERROR((BH410-BH409), 0)</f>
        <v>61</v>
      </c>
      <c r="BJ410" s="14">
        <v>140341</v>
      </c>
      <c r="BK410" s="48">
        <f>IFERROR((BJ410-BJ409),0)</f>
        <v>139</v>
      </c>
      <c r="BL410" s="14">
        <v>104834</v>
      </c>
      <c r="BM410" s="48">
        <f>IFERROR((BL410-BL409),0)</f>
        <v>109</v>
      </c>
      <c r="BN410" s="14">
        <v>42406</v>
      </c>
      <c r="BO410" s="48">
        <f>IFERROR((BN410-BN409),0)</f>
        <v>37</v>
      </c>
      <c r="BP410" s="14">
        <v>8766</v>
      </c>
      <c r="BQ410" s="48">
        <f>IFERROR((BP410-BP409),0)</f>
        <v>13</v>
      </c>
      <c r="BR410" s="16">
        <v>31</v>
      </c>
      <c r="BS410" s="24">
        <f>IFERROR((BR410-BR409),0)</f>
        <v>0</v>
      </c>
      <c r="BT410" s="16">
        <v>272</v>
      </c>
      <c r="BU410" s="24">
        <f>IFERROR((BT410-BT409),0)</f>
        <v>0</v>
      </c>
      <c r="BV410" s="16">
        <v>1229</v>
      </c>
      <c r="BW410" s="24">
        <f>IFERROR((BV410-BV409),0)</f>
        <v>0</v>
      </c>
      <c r="BX410" s="16">
        <v>3003</v>
      </c>
      <c r="BY410" s="24">
        <f>IFERROR((BX410-BX409),0)</f>
        <v>3</v>
      </c>
      <c r="BZ410" s="21">
        <v>1661</v>
      </c>
      <c r="CA410" s="27">
        <f>IFERROR((BZ410-BZ409),0)</f>
        <v>1</v>
      </c>
    </row>
    <row r="411" spans="1:79" x14ac:dyDescent="0.2">
      <c r="A411" s="3">
        <v>44308</v>
      </c>
      <c r="B411" s="22">
        <v>44309</v>
      </c>
      <c r="C411" s="10">
        <v>361992</v>
      </c>
      <c r="D411">
        <f>IFERROR(C411-C410,"")</f>
        <v>314</v>
      </c>
      <c r="E411" s="10">
        <v>6198</v>
      </c>
      <c r="F411">
        <f>E411-E410</f>
        <v>2</v>
      </c>
      <c r="G411" s="10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 s="22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 s="22">
        <f>+IFERROR(C411/3.974,"")</f>
        <v>91090.085556114747</v>
      </c>
      <c r="S411" s="22">
        <f>+IFERROR(E411/3.974,"")</f>
        <v>1559.6376446904881</v>
      </c>
      <c r="T411" s="22">
        <f>+IFERROR(G411/3.974,"")</f>
        <v>88562.90890790135</v>
      </c>
      <c r="U411" s="22">
        <f>+IFERROR(I411/3.974,"")</f>
        <v>967.53900352289884</v>
      </c>
      <c r="V411" s="10">
        <v>2330456</v>
      </c>
      <c r="W411">
        <f>V411-V410</f>
        <v>9021</v>
      </c>
      <c r="X411" s="22">
        <f>IFERROR(W411-W410,0)</f>
        <v>-51</v>
      </c>
      <c r="Y411" s="35">
        <f>IFERROR(V411/3.974,0)</f>
        <v>586425.76748867636</v>
      </c>
      <c r="Z411" s="10">
        <v>1964914</v>
      </c>
      <c r="AA411" s="22">
        <f>Z411-Z410</f>
        <v>8707</v>
      </c>
      <c r="AB411" s="28">
        <f>IFERROR(Z411/V411,0)</f>
        <v>0.84314571912106473</v>
      </c>
      <c r="AC411" s="31">
        <f>IFERROR(AA411-AA410,0)</f>
        <v>-6</v>
      </c>
      <c r="AD411">
        <f>V411-Z411</f>
        <v>365542</v>
      </c>
      <c r="AE411">
        <f>AD411-AD410</f>
        <v>314</v>
      </c>
      <c r="AF411" s="28">
        <f>IFERROR(AD411/V411,0)</f>
        <v>0.15685428087893527</v>
      </c>
      <c r="AG411" s="31">
        <f>IFERROR(AE411-AE410,0)</f>
        <v>-45</v>
      </c>
      <c r="AH411" s="35">
        <f>IFERROR(AE411/W411,0)</f>
        <v>3.4807670989912429E-2</v>
      </c>
      <c r="AI411" s="35">
        <f>IFERROR(AD411/3.974,0)</f>
        <v>91983.392048314039</v>
      </c>
      <c r="AJ411" s="10">
        <v>3251</v>
      </c>
      <c r="AK411" s="22">
        <f>AJ411-AJ410</f>
        <v>-72</v>
      </c>
      <c r="AL411" s="22">
        <f>IFERROR(AJ411/AJ410,0)-1</f>
        <v>-2.1667168221486621E-2</v>
      </c>
      <c r="AM411" s="35">
        <f>IFERROR(AJ411/3.974,0)</f>
        <v>818.06743834927022</v>
      </c>
      <c r="AN411" s="35">
        <f>IFERROR(AJ411/C411," ")</f>
        <v>8.9808614555017784E-3</v>
      </c>
      <c r="AO411" s="10">
        <v>204</v>
      </c>
      <c r="AP411">
        <f>AO411-AO410</f>
        <v>0</v>
      </c>
      <c r="AQ411">
        <f>IFERROR(AO411/AO410,0)-1</f>
        <v>0</v>
      </c>
      <c r="AR411" s="35">
        <f>IFERROR(AO411/3.974,0)</f>
        <v>51.333668847508804</v>
      </c>
      <c r="AS411" s="10">
        <v>324</v>
      </c>
      <c r="AT411" s="22">
        <f>AS411-AS410</f>
        <v>11</v>
      </c>
      <c r="AU411" s="22">
        <f>IFERROR(AS411/AS410,0)-1</f>
        <v>3.514376996805102E-2</v>
      </c>
      <c r="AV411" s="35">
        <f>IFERROR(AS411/3.974,0)</f>
        <v>81.529944640161048</v>
      </c>
      <c r="AW411" s="51">
        <f>IFERROR(AS411/C411," ")</f>
        <v>8.9504740436252735E-4</v>
      </c>
      <c r="AX411" s="10">
        <v>66</v>
      </c>
      <c r="AY411">
        <f>AX411-AX410</f>
        <v>6</v>
      </c>
      <c r="AZ411" s="22">
        <f>IFERROR(AX411/AX410,0)-1</f>
        <v>0.10000000000000009</v>
      </c>
      <c r="BA411" s="35">
        <f>IFERROR(AX411/3.974,0)</f>
        <v>16.607951685958732</v>
      </c>
      <c r="BB411" s="51">
        <f>IFERROR(AX411/C411," ")</f>
        <v>1.8232447125903335E-4</v>
      </c>
      <c r="BC411" s="31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31">
        <f>IFERROR(BC411-BC410,0)</f>
        <v>-55</v>
      </c>
      <c r="BE411" s="51">
        <f>IFERROR(BC411/BC410,0)-1</f>
        <v>-1.4102564102564052E-2</v>
      </c>
      <c r="BF411" s="35">
        <f>IFERROR(BC411/3.974,0)</f>
        <v>967.53900352289884</v>
      </c>
      <c r="BG411" s="35">
        <f>IFERROR(BC411/C411," ")</f>
        <v>1.0621781696833079E-2</v>
      </c>
      <c r="BH411" s="45">
        <v>65391</v>
      </c>
      <c r="BI411" s="48">
        <f>IFERROR((BH411-BH410), 0)</f>
        <v>60</v>
      </c>
      <c r="BJ411" s="14">
        <v>140476</v>
      </c>
      <c r="BK411" s="48">
        <f>IFERROR((BJ411-BJ410),0)</f>
        <v>135</v>
      </c>
      <c r="BL411" s="14">
        <v>104905</v>
      </c>
      <c r="BM411" s="48">
        <f>IFERROR((BL411-BL410),0)</f>
        <v>71</v>
      </c>
      <c r="BN411" s="14">
        <v>42445</v>
      </c>
      <c r="BO411" s="48">
        <f>IFERROR((BN411-BN410),0)</f>
        <v>39</v>
      </c>
      <c r="BP411" s="14">
        <v>8775</v>
      </c>
      <c r="BQ411" s="48">
        <f>IFERROR((BP411-BP410),0)</f>
        <v>9</v>
      </c>
      <c r="BR411" s="16">
        <v>31</v>
      </c>
      <c r="BS411" s="24">
        <f>IFERROR((BR411-BR410),0)</f>
        <v>0</v>
      </c>
      <c r="BT411" s="16">
        <v>272</v>
      </c>
      <c r="BU411" s="24">
        <f>IFERROR((BT411-BT410),0)</f>
        <v>0</v>
      </c>
      <c r="BV411" s="16">
        <v>1229</v>
      </c>
      <c r="BW411" s="24">
        <f>IFERROR((BV411-BV410),0)</f>
        <v>0</v>
      </c>
      <c r="BX411" s="16">
        <v>3003</v>
      </c>
      <c r="BY411" s="24">
        <f>IFERROR((BX411-BX410),0)</f>
        <v>0</v>
      </c>
      <c r="BZ411" s="21">
        <v>1663</v>
      </c>
      <c r="CA411" s="27">
        <f>IFERROR((BZ411-BZ410),0)</f>
        <v>2</v>
      </c>
    </row>
    <row r="412" spans="1:79" x14ac:dyDescent="0.2">
      <c r="A412" s="3">
        <v>44309</v>
      </c>
      <c r="B412" s="22">
        <v>44310</v>
      </c>
      <c r="C412" s="10">
        <v>362358</v>
      </c>
      <c r="D412">
        <f>IFERROR(C412-C411,"")</f>
        <v>366</v>
      </c>
      <c r="E412" s="10">
        <v>6200</v>
      </c>
      <c r="F412">
        <f>E412-E411</f>
        <v>2</v>
      </c>
      <c r="G412" s="10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 s="2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 s="22">
        <f>+IFERROR(C412/3.974,"")</f>
        <v>91182.184197282331</v>
      </c>
      <c r="S412" s="22">
        <f>+IFERROR(E412/3.974,"")</f>
        <v>1560.1409159536991</v>
      </c>
      <c r="T412" s="22">
        <f>+IFERROR(G412/3.974,"")</f>
        <v>88639.909411172615</v>
      </c>
      <c r="U412" s="22">
        <f>+IFERROR(I412/3.974,"")</f>
        <v>982.13387015601404</v>
      </c>
      <c r="V412" s="10">
        <v>2339492</v>
      </c>
      <c r="W412">
        <f>V412-V411</f>
        <v>9036</v>
      </c>
      <c r="X412" s="22">
        <f>IFERROR(W412-W411,0)</f>
        <v>15</v>
      </c>
      <c r="Y412" s="35">
        <f>IFERROR(V412/3.974,0)</f>
        <v>588699.54705586308</v>
      </c>
      <c r="Z412" s="10">
        <v>1973584</v>
      </c>
      <c r="AA412" s="22">
        <f>Z412-Z411</f>
        <v>8670</v>
      </c>
      <c r="AB412" s="28">
        <f>IFERROR(Z412/V412,0)</f>
        <v>0.84359510526216808</v>
      </c>
      <c r="AC412" s="31">
        <f>IFERROR(AA412-AA411,0)</f>
        <v>-37</v>
      </c>
      <c r="AD412">
        <f>V412-Z412</f>
        <v>365908</v>
      </c>
      <c r="AE412">
        <f>AD412-AD411</f>
        <v>366</v>
      </c>
      <c r="AF412" s="28">
        <f>IFERROR(AD412/V412,0)</f>
        <v>0.15640489473783198</v>
      </c>
      <c r="AG412" s="31">
        <f>IFERROR(AE412-AE411,0)</f>
        <v>52</v>
      </c>
      <c r="AH412" s="35">
        <f>IFERROR(AE412/W412,0)</f>
        <v>4.0504648074369189E-2</v>
      </c>
      <c r="AI412" s="35">
        <f>IFERROR(AD412/3.974,0)</f>
        <v>92075.490689481623</v>
      </c>
      <c r="AJ412" s="10">
        <v>3304</v>
      </c>
      <c r="AK412" s="22">
        <f>AJ412-AJ411</f>
        <v>53</v>
      </c>
      <c r="AL412" s="22">
        <f>IFERROR(AJ412/AJ411,0)-1</f>
        <v>1.6302676099661628E-2</v>
      </c>
      <c r="AM412" s="35">
        <f>IFERROR(AJ412/3.974,0)</f>
        <v>831.40412682435829</v>
      </c>
      <c r="AN412" s="35">
        <f>IFERROR(AJ412/C412," ")</f>
        <v>9.1180545206674055E-3</v>
      </c>
      <c r="AO412" s="10">
        <v>202</v>
      </c>
      <c r="AP412">
        <f>AO412-AO411</f>
        <v>-2</v>
      </c>
      <c r="AQ412">
        <f>IFERROR(AO412/AO411,0)-1</f>
        <v>-9.8039215686274161E-3</v>
      </c>
      <c r="AR412" s="35">
        <f>IFERROR(AO412/3.974,0)</f>
        <v>50.830397584297934</v>
      </c>
      <c r="AS412" s="10">
        <v>330</v>
      </c>
      <c r="AT412" s="22">
        <f>AS412-AS411</f>
        <v>6</v>
      </c>
      <c r="AU412" s="22">
        <f>IFERROR(AS412/AS411,0)-1</f>
        <v>1.8518518518518601E-2</v>
      </c>
      <c r="AV412" s="35">
        <f>IFERROR(AS412/3.974,0)</f>
        <v>83.03975842979365</v>
      </c>
      <c r="AW412" s="51">
        <f>IFERROR(AS412/C412," ")</f>
        <v>9.1070157137416584E-4</v>
      </c>
      <c r="AX412" s="10">
        <v>67</v>
      </c>
      <c r="AY412">
        <f>AX412-AX411</f>
        <v>1</v>
      </c>
      <c r="AZ412" s="22">
        <f>IFERROR(AX412/AX411,0)-1</f>
        <v>1.5151515151515138E-2</v>
      </c>
      <c r="BA412" s="35">
        <f>IFERROR(AX412/3.974,0)</f>
        <v>16.859587317564166</v>
      </c>
      <c r="BB412" s="51">
        <f>IFERROR(AX412/C412," ")</f>
        <v>1.8490001600627003E-4</v>
      </c>
      <c r="BC412" s="31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31">
        <f>IFERROR(BC412-BC411,0)</f>
        <v>58</v>
      </c>
      <c r="BE412" s="51">
        <f>IFERROR(BC412/BC411,0)-1</f>
        <v>1.5084525357607292E-2</v>
      </c>
      <c r="BF412" s="35">
        <f>IFERROR(BC412/3.974,0)</f>
        <v>982.13387015601404</v>
      </c>
      <c r="BG412" s="35">
        <f>IFERROR(BC412/C412," ")</f>
        <v>1.0771115857798089E-2</v>
      </c>
      <c r="BH412" s="45">
        <v>65473</v>
      </c>
      <c r="BI412" s="48">
        <f>IFERROR((BH412-BH411), 0)</f>
        <v>82</v>
      </c>
      <c r="BJ412" s="14">
        <v>140612</v>
      </c>
      <c r="BK412" s="48">
        <f>IFERROR((BJ412-BJ411),0)</f>
        <v>136</v>
      </c>
      <c r="BL412" s="14">
        <v>105001</v>
      </c>
      <c r="BM412" s="48">
        <f>IFERROR((BL412-BL411),0)</f>
        <v>96</v>
      </c>
      <c r="BN412" s="14">
        <v>42486</v>
      </c>
      <c r="BO412" s="48">
        <f>IFERROR((BN412-BN411),0)</f>
        <v>41</v>
      </c>
      <c r="BP412" s="14">
        <v>8786</v>
      </c>
      <c r="BQ412" s="48">
        <f>IFERROR((BP412-BP411),0)</f>
        <v>11</v>
      </c>
      <c r="BR412" s="16">
        <v>31</v>
      </c>
      <c r="BS412" s="24">
        <f>IFERROR((BR412-BR411),0)</f>
        <v>0</v>
      </c>
      <c r="BT412" s="16">
        <v>272</v>
      </c>
      <c r="BU412" s="24">
        <f>IFERROR((BT412-BT411),0)</f>
        <v>0</v>
      </c>
      <c r="BV412" s="16">
        <v>1230</v>
      </c>
      <c r="BW412" s="24">
        <f>IFERROR((BV412-BV411),0)</f>
        <v>1</v>
      </c>
      <c r="BX412" s="16">
        <v>3003</v>
      </c>
      <c r="BY412" s="24">
        <f>IFERROR((BX412-BX411),0)</f>
        <v>0</v>
      </c>
      <c r="BZ412" s="21">
        <v>1664</v>
      </c>
      <c r="CA412" s="27">
        <f>IFERROR((BZ412-BZ411),0)</f>
        <v>1</v>
      </c>
    </row>
    <row r="413" spans="1:79" x14ac:dyDescent="0.2">
      <c r="A413" s="3">
        <v>44310</v>
      </c>
      <c r="B413" s="22">
        <v>44311</v>
      </c>
      <c r="C413" s="10">
        <v>362696</v>
      </c>
      <c r="D413">
        <f>IFERROR(C413-C412,"")</f>
        <v>338</v>
      </c>
      <c r="E413" s="10">
        <v>6207</v>
      </c>
      <c r="F413">
        <f>E413-E412</f>
        <v>7</v>
      </c>
      <c r="G413" s="10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 s="22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 s="22">
        <f>+IFERROR(C413/3.974,"")</f>
        <v>91267.237040764972</v>
      </c>
      <c r="S413" s="22">
        <f>+IFERROR(E413/3.974,"")</f>
        <v>1561.9023653749371</v>
      </c>
      <c r="T413" s="22">
        <f>+IFERROR(G413/3.974,"")</f>
        <v>88707.347760442877</v>
      </c>
      <c r="U413" s="22">
        <f>+IFERROR(I413/3.974,"")</f>
        <v>997.98691494715649</v>
      </c>
      <c r="V413" s="10">
        <v>2348261</v>
      </c>
      <c r="W413">
        <f>V413-V412</f>
        <v>8769</v>
      </c>
      <c r="X413" s="22">
        <f>IFERROR(W413-W412,0)</f>
        <v>-267</v>
      </c>
      <c r="Y413" s="35">
        <f>IFERROR(V413/3.974,0)</f>
        <v>590906.1399094112</v>
      </c>
      <c r="Z413" s="10">
        <v>1982015</v>
      </c>
      <c r="AA413" s="22">
        <f>Z413-Z412</f>
        <v>8431</v>
      </c>
      <c r="AB413" s="28">
        <f>IFERROR(Z413/V413,0)</f>
        <v>0.84403522436390166</v>
      </c>
      <c r="AC413" s="31">
        <f>IFERROR(AA413-AA412,0)</f>
        <v>-239</v>
      </c>
      <c r="AD413">
        <f>V413-Z413</f>
        <v>366246</v>
      </c>
      <c r="AE413">
        <f>AD413-AD412</f>
        <v>338</v>
      </c>
      <c r="AF413" s="28">
        <f>IFERROR(AD413/V413,0)</f>
        <v>0.15596477563609837</v>
      </c>
      <c r="AG413" s="31">
        <f>IFERROR(AE413-AE412,0)</f>
        <v>-28</v>
      </c>
      <c r="AH413" s="35">
        <f>IFERROR(AE413/W413,0)</f>
        <v>3.8544873987911961E-2</v>
      </c>
      <c r="AI413" s="35">
        <f>IFERROR(AD413/3.974,0)</f>
        <v>92160.543532964264</v>
      </c>
      <c r="AJ413" s="10">
        <v>3406</v>
      </c>
      <c r="AK413" s="22">
        <f>AJ413-AJ412</f>
        <v>102</v>
      </c>
      <c r="AL413" s="22">
        <f>IFERROR(AJ413/AJ412,0)-1</f>
        <v>3.0871670702179221E-2</v>
      </c>
      <c r="AM413" s="35">
        <f>IFERROR(AJ413/3.974,0)</f>
        <v>857.07096124811267</v>
      </c>
      <c r="AN413" s="35">
        <f>IFERROR(AJ413/C413," ")</f>
        <v>9.3907845688951629E-3</v>
      </c>
      <c r="AO413" s="10">
        <v>196</v>
      </c>
      <c r="AP413">
        <f>AO413-AO412</f>
        <v>-6</v>
      </c>
      <c r="AQ413">
        <f>IFERROR(AO413/AO412,0)-1</f>
        <v>-2.9702970297029729E-2</v>
      </c>
      <c r="AR413" s="35">
        <f>IFERROR(AO413/3.974,0)</f>
        <v>49.320583794665325</v>
      </c>
      <c r="AS413" s="10">
        <v>302</v>
      </c>
      <c r="AT413" s="22">
        <f>AS413-AS412</f>
        <v>-28</v>
      </c>
      <c r="AU413" s="22">
        <f>IFERROR(AS413/AS412,0)-1</f>
        <v>-8.484848484848484E-2</v>
      </c>
      <c r="AV413" s="35">
        <f>IFERROR(AS413/3.974,0)</f>
        <v>75.993960744841459</v>
      </c>
      <c r="AW413" s="51">
        <f>IFERROR(AS413/C413," ")</f>
        <v>8.3265324128195518E-4</v>
      </c>
      <c r="AX413" s="10">
        <v>62</v>
      </c>
      <c r="AY413">
        <f>AX413-AX412</f>
        <v>-5</v>
      </c>
      <c r="AZ413" s="22">
        <f>IFERROR(AX413/AX412,0)-1</f>
        <v>-7.4626865671641784E-2</v>
      </c>
      <c r="BA413" s="35">
        <f>IFERROR(AX413/3.974,0)</f>
        <v>15.60140915953699</v>
      </c>
      <c r="BB413" s="51">
        <f>IFERROR(AX413/C413," ")</f>
        <v>1.7094205615722258E-4</v>
      </c>
      <c r="BC413" s="31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31">
        <f>IFERROR(BC413-BC412,0)</f>
        <v>63</v>
      </c>
      <c r="BE413" s="51">
        <f>IFERROR(BC413/BC412,0)-1</f>
        <v>1.6141429669485063E-2</v>
      </c>
      <c r="BF413" s="35">
        <f>IFERROR(BC413/3.974,0)</f>
        <v>997.98691494715649</v>
      </c>
      <c r="BG413" s="35">
        <f>IFERROR(BC413/C413," ")</f>
        <v>1.0934777334186206E-2</v>
      </c>
      <c r="BH413" s="45">
        <v>65562</v>
      </c>
      <c r="BI413" s="48">
        <f>IFERROR((BH413-BH412), 0)</f>
        <v>89</v>
      </c>
      <c r="BJ413" s="14">
        <v>140749</v>
      </c>
      <c r="BK413" s="48">
        <f>IFERROR((BJ413-BJ412),0)</f>
        <v>137</v>
      </c>
      <c r="BL413" s="14">
        <v>105064</v>
      </c>
      <c r="BM413" s="48">
        <f>IFERROR((BL413-BL412),0)</f>
        <v>63</v>
      </c>
      <c r="BN413" s="14">
        <v>42528</v>
      </c>
      <c r="BO413" s="48">
        <f>IFERROR((BN413-BN412),0)</f>
        <v>42</v>
      </c>
      <c r="BP413" s="14">
        <v>8793</v>
      </c>
      <c r="BQ413" s="48">
        <f>IFERROR((BP413-BP412),0)</f>
        <v>7</v>
      </c>
      <c r="BR413" s="16">
        <v>31</v>
      </c>
      <c r="BS413" s="24">
        <f>IFERROR((BR413-BR412),0)</f>
        <v>0</v>
      </c>
      <c r="BT413" s="16">
        <v>272</v>
      </c>
      <c r="BU413" s="24">
        <f>IFERROR((BT413-BT412),0)</f>
        <v>0</v>
      </c>
      <c r="BV413" s="16">
        <v>1233</v>
      </c>
      <c r="BW413" s="24">
        <f>IFERROR((BV413-BV412),0)</f>
        <v>3</v>
      </c>
      <c r="BX413" s="16">
        <v>3006</v>
      </c>
      <c r="BY413" s="24">
        <f>IFERROR((BX413-BX412),0)</f>
        <v>3</v>
      </c>
      <c r="BZ413" s="21">
        <v>1665</v>
      </c>
      <c r="CA413" s="27">
        <f>IFERROR((BZ413-BZ412),0)</f>
        <v>1</v>
      </c>
    </row>
    <row r="414" spans="1:79" x14ac:dyDescent="0.2">
      <c r="A414" s="3">
        <v>44311</v>
      </c>
      <c r="B414" s="22">
        <v>44312</v>
      </c>
      <c r="C414" s="10">
        <v>362967</v>
      </c>
      <c r="D414">
        <f>IFERROR(C414-C413,"")</f>
        <v>271</v>
      </c>
      <c r="E414" s="10">
        <v>6209</v>
      </c>
      <c r="F414">
        <f>E414-E413</f>
        <v>2</v>
      </c>
      <c r="G414" s="10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 s="22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 s="22">
        <f>+IFERROR(C414/3.974,"")</f>
        <v>91335.430296930048</v>
      </c>
      <c r="S414" s="22">
        <f>+IFERROR(E414/3.974,"")</f>
        <v>1562.4056366381478</v>
      </c>
      <c r="T414" s="22">
        <f>+IFERROR(G414/3.974,"")</f>
        <v>88785.354806240561</v>
      </c>
      <c r="U414" s="22">
        <f>+IFERROR(I414/3.974,"")</f>
        <v>987.66985405133357</v>
      </c>
      <c r="V414" s="10">
        <v>2353895</v>
      </c>
      <c r="W414">
        <f>V414-V413</f>
        <v>5634</v>
      </c>
      <c r="X414" s="22">
        <f>IFERROR(W414-W413,0)</f>
        <v>-3135</v>
      </c>
      <c r="Y414" s="35">
        <f>IFERROR(V414/3.974,0)</f>
        <v>592323.85505787621</v>
      </c>
      <c r="Z414" s="10">
        <v>1987378</v>
      </c>
      <c r="AA414" s="22">
        <f>Z414-Z413</f>
        <v>5363</v>
      </c>
      <c r="AB414" s="28">
        <f>IFERROR(Z414/V414,0)</f>
        <v>0.84429339456517816</v>
      </c>
      <c r="AC414" s="31">
        <f>IFERROR(AA414-AA413,0)</f>
        <v>-3068</v>
      </c>
      <c r="AD414">
        <f>V414-Z414</f>
        <v>366517</v>
      </c>
      <c r="AE414">
        <f>AD414-AD413</f>
        <v>271</v>
      </c>
      <c r="AF414" s="28">
        <f>IFERROR(AD414/V414,0)</f>
        <v>0.15570660543482187</v>
      </c>
      <c r="AG414" s="31">
        <f>IFERROR(AE414-AE413,0)</f>
        <v>-67</v>
      </c>
      <c r="AH414" s="35">
        <f>IFERROR(AE414/W414,0)</f>
        <v>4.8100816471423502E-2</v>
      </c>
      <c r="AI414" s="35">
        <f>IFERROR(AD414/3.974,0)</f>
        <v>92228.73678912934</v>
      </c>
      <c r="AJ414" s="10">
        <v>3339</v>
      </c>
      <c r="AK414" s="22">
        <f>AJ414-AJ413</f>
        <v>-67</v>
      </c>
      <c r="AL414" s="22">
        <f>IFERROR(AJ414/AJ413,0)-1</f>
        <v>-1.9671168526130378E-2</v>
      </c>
      <c r="AM414" s="35">
        <f>IFERROR(AJ414/3.974,0)</f>
        <v>840.21137393054858</v>
      </c>
      <c r="AN414" s="35">
        <f>IFERROR(AJ414/C414," ")</f>
        <v>9.199183396837729E-3</v>
      </c>
      <c r="AO414" s="10">
        <v>200</v>
      </c>
      <c r="AP414">
        <f>AO414-AO413</f>
        <v>4</v>
      </c>
      <c r="AQ414">
        <f>IFERROR(AO414/AO413,0)-1</f>
        <v>2.0408163265306145E-2</v>
      </c>
      <c r="AR414" s="35">
        <f>IFERROR(AO414/3.974,0)</f>
        <v>50.327126321087064</v>
      </c>
      <c r="AS414" s="10">
        <v>323</v>
      </c>
      <c r="AT414" s="22">
        <f>AS414-AS413</f>
        <v>21</v>
      </c>
      <c r="AU414" s="22">
        <f>IFERROR(AS414/AS413,0)-1</f>
        <v>6.9536423841059625E-2</v>
      </c>
      <c r="AV414" s="35">
        <f>IFERROR(AS414/3.974,0)</f>
        <v>81.27830900855561</v>
      </c>
      <c r="AW414" s="51">
        <f>IFERROR(AS414/C414," ")</f>
        <v>8.8988806144911243E-4</v>
      </c>
      <c r="AX414" s="10">
        <v>63</v>
      </c>
      <c r="AY414">
        <f>AX414-AX413</f>
        <v>1</v>
      </c>
      <c r="AZ414" s="22">
        <f>IFERROR(AX414/AX413,0)-1</f>
        <v>1.6129032258064502E-2</v>
      </c>
      <c r="BA414" s="35">
        <f>IFERROR(AX414/3.974,0)</f>
        <v>15.853044791142425</v>
      </c>
      <c r="BB414" s="51">
        <f>IFERROR(AX414/C414," ")</f>
        <v>1.7356949805354206E-4</v>
      </c>
      <c r="BC414" s="31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31">
        <f>IFERROR(BC414-BC413,0)</f>
        <v>-41</v>
      </c>
      <c r="BE414" s="51">
        <f>IFERROR(BC414/BC413,0)-1</f>
        <v>-1.0337871911245577E-2</v>
      </c>
      <c r="BF414" s="35">
        <f>IFERROR(BC414/3.974,0)</f>
        <v>987.66985405133357</v>
      </c>
      <c r="BG414" s="35">
        <f>IFERROR(BC414/C414," ")</f>
        <v>1.0813655235875437E-2</v>
      </c>
      <c r="BH414" s="45">
        <v>65624</v>
      </c>
      <c r="BI414" s="48">
        <f>IFERROR((BH414-BH413), 0)</f>
        <v>62</v>
      </c>
      <c r="BJ414" s="14">
        <v>140858</v>
      </c>
      <c r="BK414" s="48">
        <f>IFERROR((BJ414-BJ413),0)</f>
        <v>109</v>
      </c>
      <c r="BL414" s="14">
        <v>105129</v>
      </c>
      <c r="BM414" s="48">
        <f>IFERROR((BL414-BL413),0)</f>
        <v>65</v>
      </c>
      <c r="BN414" s="14">
        <v>42560</v>
      </c>
      <c r="BO414" s="48">
        <f>IFERROR((BN414-BN413),0)</f>
        <v>32</v>
      </c>
      <c r="BP414" s="14">
        <v>8796</v>
      </c>
      <c r="BQ414" s="48">
        <f>IFERROR((BP414-BP413),0)</f>
        <v>3</v>
      </c>
      <c r="BR414" s="16">
        <v>31</v>
      </c>
      <c r="BS414" s="24">
        <f>IFERROR((BR414-BR413),0)</f>
        <v>0</v>
      </c>
      <c r="BT414" s="16">
        <v>272</v>
      </c>
      <c r="BU414" s="24">
        <f>IFERROR((BT414-BT413),0)</f>
        <v>0</v>
      </c>
      <c r="BV414" s="16">
        <v>1233</v>
      </c>
      <c r="BW414" s="24">
        <f>IFERROR((BV414-BV413),0)</f>
        <v>0</v>
      </c>
      <c r="BX414" s="16">
        <v>3008</v>
      </c>
      <c r="BY414" s="24">
        <f>IFERROR((BX414-BX413),0)</f>
        <v>2</v>
      </c>
      <c r="BZ414" s="21">
        <v>1665</v>
      </c>
      <c r="CA414" s="27">
        <f>IFERROR((BZ414-BZ413),0)</f>
        <v>0</v>
      </c>
    </row>
    <row r="415" spans="1:79" x14ac:dyDescent="0.2">
      <c r="A415" s="3">
        <v>44312</v>
      </c>
      <c r="B415" s="22">
        <v>44313</v>
      </c>
      <c r="C415" s="10">
        <v>363165</v>
      </c>
      <c r="D415">
        <f>IFERROR(C415-C414,"")</f>
        <v>198</v>
      </c>
      <c r="E415" s="10">
        <v>6212</v>
      </c>
      <c r="F415">
        <f>E415-E414</f>
        <v>3</v>
      </c>
      <c r="G415" s="10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 s="22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 s="22">
        <f>+IFERROR(C415/3.974,"")</f>
        <v>91385.254151987916</v>
      </c>
      <c r="S415" s="22">
        <f>+IFERROR(E415/3.974,"")</f>
        <v>1563.1605435329641</v>
      </c>
      <c r="T415" s="22">
        <f>+IFERROR(G415/3.974,"")</f>
        <v>88839.204831404117</v>
      </c>
      <c r="U415" s="22">
        <f>+IFERROR(I415/3.974,"")</f>
        <v>982.8887770508303</v>
      </c>
      <c r="V415" s="10">
        <v>2357883</v>
      </c>
      <c r="W415">
        <f>V415-V414</f>
        <v>3988</v>
      </c>
      <c r="X415" s="22">
        <f>IFERROR(W415-W414,0)</f>
        <v>-1646</v>
      </c>
      <c r="Y415" s="35">
        <f>IFERROR(V415/3.974,0)</f>
        <v>593327.37795671867</v>
      </c>
      <c r="Z415" s="10">
        <v>1991168</v>
      </c>
      <c r="AA415" s="22">
        <f>Z415-Z414</f>
        <v>3790</v>
      </c>
      <c r="AB415" s="28">
        <f>IFERROR(Z415/V415,0)</f>
        <v>0.84447277494260742</v>
      </c>
      <c r="AC415" s="31">
        <f>IFERROR(AA415-AA414,0)</f>
        <v>-1573</v>
      </c>
      <c r="AD415">
        <f>V415-Z415</f>
        <v>366715</v>
      </c>
      <c r="AE415">
        <f>AD415-AD414</f>
        <v>198</v>
      </c>
      <c r="AF415" s="28">
        <f>IFERROR(AD415/V415,0)</f>
        <v>0.15552722505739258</v>
      </c>
      <c r="AG415" s="31">
        <f>IFERROR(AE415-AE414,0)</f>
        <v>-73</v>
      </c>
      <c r="AH415" s="35">
        <f>IFERROR(AE415/W415,0)</f>
        <v>4.9648946840521561E-2</v>
      </c>
      <c r="AI415" s="35">
        <f>IFERROR(AD415/3.974,0)</f>
        <v>92278.560644187208</v>
      </c>
      <c r="AJ415" s="10">
        <v>3367</v>
      </c>
      <c r="AK415" s="22">
        <f>AJ415-AJ414</f>
        <v>28</v>
      </c>
      <c r="AL415" s="22">
        <f>IFERROR(AJ415/AJ414,0)-1</f>
        <v>8.3857442348007627E-3</v>
      </c>
      <c r="AM415" s="35">
        <f>IFERROR(AJ415/3.974,0)</f>
        <v>847.25717161550074</v>
      </c>
      <c r="AN415" s="35">
        <f>IFERROR(AJ415/C415," ")</f>
        <v>9.2712678809907349E-3</v>
      </c>
      <c r="AO415" s="10">
        <v>180</v>
      </c>
      <c r="AP415">
        <f>AO415-AO414</f>
        <v>-20</v>
      </c>
      <c r="AQ415">
        <f>IFERROR(AO415/AO414,0)-1</f>
        <v>-9.9999999999999978E-2</v>
      </c>
      <c r="AR415" s="35">
        <f>IFERROR(AO415/3.974,0)</f>
        <v>45.294413688978359</v>
      </c>
      <c r="AS415" s="10">
        <v>296</v>
      </c>
      <c r="AT415" s="22">
        <f>AS415-AS414</f>
        <v>-27</v>
      </c>
      <c r="AU415" s="22">
        <f>IFERROR(AS415/AS414,0)-1</f>
        <v>-8.3591331269349811E-2</v>
      </c>
      <c r="AV415" s="35">
        <f>IFERROR(AS415/3.974,0)</f>
        <v>74.484146955208857</v>
      </c>
      <c r="AW415" s="51">
        <f>IFERROR(AS415/C415," ")</f>
        <v>8.1505651701017446E-4</v>
      </c>
      <c r="AX415" s="10">
        <v>63</v>
      </c>
      <c r="AY415">
        <f>AX415-AX414</f>
        <v>0</v>
      </c>
      <c r="AZ415" s="22">
        <f>IFERROR(AX415/AX414,0)-1</f>
        <v>0</v>
      </c>
      <c r="BA415" s="35">
        <f>IFERROR(AX415/3.974,0)</f>
        <v>15.853044791142425</v>
      </c>
      <c r="BB415" s="51">
        <f>IFERROR(AX415/C415," ")</f>
        <v>1.7347486679608441E-4</v>
      </c>
      <c r="BC415" s="31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31">
        <f>IFERROR(BC415-BC414,0)</f>
        <v>-19</v>
      </c>
      <c r="BE415" s="51">
        <f>IFERROR(BC415/BC414,0)-1</f>
        <v>-4.8407643312101678E-3</v>
      </c>
      <c r="BF415" s="35">
        <f>IFERROR(BC415/3.974,0)</f>
        <v>982.8887770508303</v>
      </c>
      <c r="BG415" s="35">
        <f>IFERROR(BC415/C415," ")</f>
        <v>1.0755441741357234E-2</v>
      </c>
      <c r="BH415" s="45">
        <v>65671</v>
      </c>
      <c r="BI415" s="48">
        <f>IFERROR((BH415-BH414), 0)</f>
        <v>47</v>
      </c>
      <c r="BJ415" s="14">
        <v>140932</v>
      </c>
      <c r="BK415" s="48">
        <f>IFERROR((BJ415-BJ414),0)</f>
        <v>74</v>
      </c>
      <c r="BL415" s="14">
        <v>105177</v>
      </c>
      <c r="BM415" s="48">
        <f>IFERROR((BL415-BL414),0)</f>
        <v>48</v>
      </c>
      <c r="BN415" s="14">
        <v>42582</v>
      </c>
      <c r="BO415" s="48">
        <f>IFERROR((BN415-BN414),0)</f>
        <v>22</v>
      </c>
      <c r="BP415" s="14">
        <v>8803</v>
      </c>
      <c r="BQ415" s="48">
        <f>IFERROR((BP415-BP414),0)</f>
        <v>7</v>
      </c>
      <c r="BR415" s="16">
        <v>31</v>
      </c>
      <c r="BS415" s="24">
        <f>IFERROR((BR415-BR414),0)</f>
        <v>0</v>
      </c>
      <c r="BT415" s="16">
        <v>272</v>
      </c>
      <c r="BU415" s="24">
        <f>IFERROR((BT415-BT414),0)</f>
        <v>0</v>
      </c>
      <c r="BV415" s="16">
        <v>1235</v>
      </c>
      <c r="BW415" s="24">
        <f>IFERROR((BV415-BV414),0)</f>
        <v>2</v>
      </c>
      <c r="BX415" s="16">
        <v>3008</v>
      </c>
      <c r="BY415" s="24">
        <f>IFERROR((BX415-BX414),0)</f>
        <v>0</v>
      </c>
      <c r="BZ415" s="21">
        <v>1666</v>
      </c>
      <c r="CA415" s="27">
        <f>IFERROR((BZ415-BZ414),0)</f>
        <v>1</v>
      </c>
    </row>
    <row r="416" spans="1:79" x14ac:dyDescent="0.2">
      <c r="A416" s="3">
        <v>44313</v>
      </c>
      <c r="B416" s="22">
        <v>44314</v>
      </c>
      <c r="C416" s="10">
        <v>363533</v>
      </c>
      <c r="D416">
        <f>IFERROR(C416-C415,"")</f>
        <v>368</v>
      </c>
      <c r="E416" s="10">
        <v>6216</v>
      </c>
      <c r="F416">
        <f>E416-E415</f>
        <v>4</v>
      </c>
      <c r="G416" s="10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 s="22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 s="22">
        <f>+IFERROR(C416/3.974,"")</f>
        <v>91477.856064418724</v>
      </c>
      <c r="S416" s="22">
        <f>+IFERROR(E416/3.974,"")</f>
        <v>1564.1670860593858</v>
      </c>
      <c r="T416" s="22">
        <f>+IFERROR(G416/3.974,"")</f>
        <v>88953.950679416201</v>
      </c>
      <c r="U416" s="22">
        <f>+IFERROR(I416/3.974,"")</f>
        <v>959.7382989431303</v>
      </c>
      <c r="V416" s="10">
        <v>2366942</v>
      </c>
      <c r="W416">
        <f>V416-V415</f>
        <v>9059</v>
      </c>
      <c r="X416" s="22">
        <f>IFERROR(W416-W415,0)</f>
        <v>5071</v>
      </c>
      <c r="Y416" s="35">
        <f>IFERROR(V416/3.974,0)</f>
        <v>595606.94514343224</v>
      </c>
      <c r="Z416" s="10">
        <v>1999859</v>
      </c>
      <c r="AA416" s="22">
        <f>Z416-Z415</f>
        <v>8691</v>
      </c>
      <c r="AB416" s="28">
        <f>IFERROR(Z416/V416,0)</f>
        <v>0.84491254961042561</v>
      </c>
      <c r="AC416" s="31">
        <f>IFERROR(AA416-AA415,0)</f>
        <v>4901</v>
      </c>
      <c r="AD416">
        <f>V416-Z416</f>
        <v>367083</v>
      </c>
      <c r="AE416">
        <f>AD416-AD415</f>
        <v>368</v>
      </c>
      <c r="AF416" s="28">
        <f>IFERROR(AD416/V416,0)</f>
        <v>0.15508745038957439</v>
      </c>
      <c r="AG416" s="31">
        <f>IFERROR(AE416-AE415,0)</f>
        <v>170</v>
      </c>
      <c r="AH416" s="35">
        <f>IFERROR(AE416/W416,0)</f>
        <v>4.0622585274312839E-2</v>
      </c>
      <c r="AI416" s="35">
        <f>IFERROR(AD416/3.974,0)</f>
        <v>92371.162556618016</v>
      </c>
      <c r="AJ416" s="10">
        <v>3393</v>
      </c>
      <c r="AK416" s="22">
        <f>AJ416-AJ415</f>
        <v>26</v>
      </c>
      <c r="AL416" s="22">
        <f>IFERROR(AJ416/AJ415,0)-1</f>
        <v>7.7220077220077066E-3</v>
      </c>
      <c r="AM416" s="35">
        <f>IFERROR(AJ416/3.974,0)</f>
        <v>853.79969803724202</v>
      </c>
      <c r="AN416" s="35">
        <f>IFERROR(AJ416/C416," ")</f>
        <v>9.3334030198083812E-3</v>
      </c>
      <c r="AO416" s="10">
        <v>174</v>
      </c>
      <c r="AP416">
        <f>AO416-AO415</f>
        <v>-6</v>
      </c>
      <c r="AQ416">
        <f>IFERROR(AO416/AO415,0)-1</f>
        <v>-3.3333333333333326E-2</v>
      </c>
      <c r="AR416" s="35">
        <f>IFERROR(AO416/3.974,0)</f>
        <v>43.784599899345743</v>
      </c>
      <c r="AS416" s="10">
        <v>283</v>
      </c>
      <c r="AT416" s="22">
        <f>AS416-AS415</f>
        <v>-13</v>
      </c>
      <c r="AU416" s="22">
        <f>IFERROR(AS416/AS415,0)-1</f>
        <v>-4.391891891891897E-2</v>
      </c>
      <c r="AV416" s="35">
        <f>IFERROR(AS416/3.974,0)</f>
        <v>71.2128837443382</v>
      </c>
      <c r="AW416" s="51">
        <f>IFERROR(AS416/C416," ")</f>
        <v>7.7847128046147119E-4</v>
      </c>
      <c r="AX416" s="10">
        <v>64</v>
      </c>
      <c r="AY416">
        <f>AX416-AX415</f>
        <v>1</v>
      </c>
      <c r="AZ416" s="22">
        <f>IFERROR(AX416/AX415,0)-1</f>
        <v>1.5873015873015817E-2</v>
      </c>
      <c r="BA416" s="35">
        <f>IFERROR(AX416/3.974,0)</f>
        <v>16.104680422747862</v>
      </c>
      <c r="BB416" s="51">
        <f>IFERROR(AX416/C416," ")</f>
        <v>1.7605004222450232E-4</v>
      </c>
      <c r="BC416" s="31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31">
        <f>IFERROR(BC416-BC415,0)</f>
        <v>8</v>
      </c>
      <c r="BE416" s="51">
        <f>IFERROR(BC416/BC415,0)-1</f>
        <v>2.0481310803890374E-3</v>
      </c>
      <c r="BF416" s="35">
        <f>IFERROR(BC416/3.974,0)</f>
        <v>984.90186210367381</v>
      </c>
      <c r="BG416" s="35">
        <f>IFERROR(BC416/C416," ")</f>
        <v>1.0766560394792219E-2</v>
      </c>
      <c r="BH416" s="45">
        <v>65746</v>
      </c>
      <c r="BI416" s="48">
        <f>IFERROR((BH416-BH415), 0)</f>
        <v>75</v>
      </c>
      <c r="BJ416" s="14">
        <v>141074</v>
      </c>
      <c r="BK416" s="48">
        <f>IFERROR((BJ416-BJ415),0)</f>
        <v>142</v>
      </c>
      <c r="BL416" s="14">
        <v>105275</v>
      </c>
      <c r="BM416" s="48">
        <f>IFERROR((BL416-BL415),0)</f>
        <v>98</v>
      </c>
      <c r="BN416" s="14">
        <v>42628</v>
      </c>
      <c r="BO416" s="48">
        <f>IFERROR((BN416-BN415),0)</f>
        <v>46</v>
      </c>
      <c r="BP416" s="14">
        <v>8810</v>
      </c>
      <c r="BQ416" s="48">
        <f>IFERROR((BP416-BP415),0)</f>
        <v>7</v>
      </c>
      <c r="BR416" s="16">
        <v>31</v>
      </c>
      <c r="BS416" s="24">
        <f>IFERROR((BR416-BR415),0)</f>
        <v>0</v>
      </c>
      <c r="BT416" s="16">
        <v>272</v>
      </c>
      <c r="BU416" s="24">
        <f>IFERROR((BT416-BT415),0)</f>
        <v>0</v>
      </c>
      <c r="BV416" s="16">
        <v>1236</v>
      </c>
      <c r="BW416" s="24">
        <f>IFERROR((BV416-BV415),0)</f>
        <v>1</v>
      </c>
      <c r="BX416" s="16">
        <v>3009</v>
      </c>
      <c r="BY416" s="24">
        <f>IFERROR((BX416-BX415),0)</f>
        <v>1</v>
      </c>
      <c r="BZ416" s="21">
        <v>1668</v>
      </c>
      <c r="CA416" s="27">
        <f>IFERROR((BZ416-BZ415),0)</f>
        <v>2</v>
      </c>
    </row>
    <row r="417" spans="1:79" x14ac:dyDescent="0.2">
      <c r="A417" s="3">
        <v>44314</v>
      </c>
      <c r="B417" s="22">
        <v>44315</v>
      </c>
      <c r="C417" s="10">
        <v>363895</v>
      </c>
      <c r="D417">
        <f>IFERROR(C417-C416,"")</f>
        <v>362</v>
      </c>
      <c r="E417" s="10">
        <v>6222</v>
      </c>
      <c r="F417">
        <f>E417-E416</f>
        <v>6</v>
      </c>
      <c r="G417" s="10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 s="22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 s="22">
        <f>+IFERROR(C417/3.974,"")</f>
        <v>91568.948163059889</v>
      </c>
      <c r="S417" s="22">
        <f>+IFERROR(E417/3.974,"")</f>
        <v>1565.6768998490186</v>
      </c>
      <c r="T417" s="22">
        <f>+IFERROR(G417/3.974,"")</f>
        <v>89022.143935581276</v>
      </c>
      <c r="U417" s="22">
        <f>+IFERROR(I417/3.974,"")</f>
        <v>981.12732762959229</v>
      </c>
      <c r="V417" s="10">
        <v>2376076</v>
      </c>
      <c r="W417">
        <f>V417-V416</f>
        <v>9134</v>
      </c>
      <c r="X417" s="22">
        <f>IFERROR(W417-W416,0)</f>
        <v>75</v>
      </c>
      <c r="Y417" s="35">
        <f>IFERROR(V417/3.974,0)</f>
        <v>597905.38500251633</v>
      </c>
      <c r="Z417" s="10">
        <v>2008631</v>
      </c>
      <c r="AA417" s="22">
        <f>Z417-Z416</f>
        <v>8772</v>
      </c>
      <c r="AB417" s="28">
        <f>IFERROR(Z417/V417,0)</f>
        <v>0.8453563774896089</v>
      </c>
      <c r="AC417" s="31">
        <f>IFERROR(AA417-AA416,0)</f>
        <v>81</v>
      </c>
      <c r="AD417">
        <f>V417-Z417</f>
        <v>367445</v>
      </c>
      <c r="AE417">
        <f>AD417-AD416</f>
        <v>362</v>
      </c>
      <c r="AF417" s="28">
        <f>IFERROR(AD417/V417,0)</f>
        <v>0.15464362251039107</v>
      </c>
      <c r="AG417" s="31">
        <f>IFERROR(AE417-AE416,0)</f>
        <v>-6</v>
      </c>
      <c r="AH417" s="35">
        <f>IFERROR(AE417/W417,0)</f>
        <v>3.9632143639150429E-2</v>
      </c>
      <c r="AI417" s="35">
        <f>IFERROR(AD417/3.974,0)</f>
        <v>92462.254655259181</v>
      </c>
      <c r="AJ417" s="10">
        <v>3380</v>
      </c>
      <c r="AK417" s="22">
        <f>AJ417-AJ416</f>
        <v>-13</v>
      </c>
      <c r="AL417" s="22">
        <f>IFERROR(AJ417/AJ416,0)-1</f>
        <v>-3.8314176245211051E-3</v>
      </c>
      <c r="AM417" s="35">
        <f>IFERROR(AJ417/3.974,0)</f>
        <v>850.52843482637138</v>
      </c>
      <c r="AN417" s="35">
        <f>IFERROR(AJ417/C417," ")</f>
        <v>9.2883936300306412E-3</v>
      </c>
      <c r="AO417" s="10">
        <v>163</v>
      </c>
      <c r="AP417">
        <f>AO417-AO416</f>
        <v>-11</v>
      </c>
      <c r="AQ417">
        <f>IFERROR(AO417/AO416,0)-1</f>
        <v>-6.3218390804597679E-2</v>
      </c>
      <c r="AR417" s="35">
        <f>IFERROR(AO417/3.974,0)</f>
        <v>41.016607951685955</v>
      </c>
      <c r="AS417" s="10">
        <v>287</v>
      </c>
      <c r="AT417" s="22">
        <f>AS417-AS416</f>
        <v>4</v>
      </c>
      <c r="AU417" s="22">
        <f>IFERROR(AS417/AS416,0)-1</f>
        <v>1.4134275618374659E-2</v>
      </c>
      <c r="AV417" s="35">
        <f>IFERROR(AS417/3.974,0)</f>
        <v>72.219426270759939</v>
      </c>
      <c r="AW417" s="51">
        <f>IFERROR(AS417/C417," ")</f>
        <v>7.8868904491680289E-4</v>
      </c>
      <c r="AX417" s="10">
        <v>69</v>
      </c>
      <c r="AY417">
        <f>AX417-AX416</f>
        <v>5</v>
      </c>
      <c r="AZ417" s="22">
        <f>IFERROR(AX417/AX416,0)-1</f>
        <v>7.8125E-2</v>
      </c>
      <c r="BA417" s="35">
        <f>IFERROR(AX417/3.974,0)</f>
        <v>17.362858580775036</v>
      </c>
      <c r="BB417" s="51">
        <f>IFERROR(AX417/C417," ")</f>
        <v>1.8961513623435333E-4</v>
      </c>
      <c r="BC417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31">
        <f>IFERROR(BC417-BC416,0)</f>
        <v>-15</v>
      </c>
      <c r="BE417" s="51">
        <f>IFERROR(BC417/BC416,0)-1</f>
        <v>-3.8323965252937686E-3</v>
      </c>
      <c r="BF417" s="35">
        <f>IFERROR(BC417/3.974,0)</f>
        <v>981.12732762959229</v>
      </c>
      <c r="BG417" s="35">
        <f>IFERROR(BC417/C417," ")</f>
        <v>1.0714629219967298E-2</v>
      </c>
      <c r="BH417" s="45">
        <v>65823</v>
      </c>
      <c r="BI417" s="48">
        <f>IFERROR((BH417-BH416), 0)</f>
        <v>77</v>
      </c>
      <c r="BJ417" s="14">
        <v>141227</v>
      </c>
      <c r="BK417" s="48">
        <f>IFERROR((BJ417-BJ416),0)</f>
        <v>153</v>
      </c>
      <c r="BL417" s="14">
        <v>105364</v>
      </c>
      <c r="BM417" s="48">
        <f>IFERROR((BL417-BL416),0)</f>
        <v>89</v>
      </c>
      <c r="BN417" s="14">
        <v>42662</v>
      </c>
      <c r="BO417" s="48">
        <f>IFERROR((BN417-BN416),0)</f>
        <v>34</v>
      </c>
      <c r="BP417" s="14">
        <v>8819</v>
      </c>
      <c r="BQ417" s="48">
        <f>IFERROR((BP417-BP416),0)</f>
        <v>9</v>
      </c>
      <c r="BR417" s="16">
        <v>31</v>
      </c>
      <c r="BS417" s="24">
        <f>IFERROR((BR417-BR416),0)</f>
        <v>0</v>
      </c>
      <c r="BT417" s="16">
        <v>273</v>
      </c>
      <c r="BU417" s="24">
        <f>IFERROR((BT417-BT416),0)</f>
        <v>1</v>
      </c>
      <c r="BV417" s="16">
        <v>1238</v>
      </c>
      <c r="BW417" s="24">
        <f>IFERROR((BV417-BV416),0)</f>
        <v>2</v>
      </c>
      <c r="BX417" s="16">
        <v>3011</v>
      </c>
      <c r="BY417" s="24">
        <f>IFERROR((BX417-BX416),0)</f>
        <v>2</v>
      </c>
      <c r="BZ417" s="21">
        <v>1669</v>
      </c>
      <c r="CA417" s="27">
        <f>IFERROR((BZ417-BZ416),0)</f>
        <v>1</v>
      </c>
    </row>
    <row r="418" spans="1:79" x14ac:dyDescent="0.2">
      <c r="A418" s="3">
        <v>44315</v>
      </c>
      <c r="B418" s="22">
        <v>44316</v>
      </c>
      <c r="C418" s="10">
        <v>364218</v>
      </c>
      <c r="D418">
        <f>IFERROR(C418-C417,"")</f>
        <v>323</v>
      </c>
      <c r="E418" s="10">
        <v>6227</v>
      </c>
      <c r="F418">
        <f>E418-E417</f>
        <v>5</v>
      </c>
      <c r="G418" s="10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 s="22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 s="22">
        <f>+IFERROR(C418/3.974,"")</f>
        <v>91650.226472068447</v>
      </c>
      <c r="S418" s="22">
        <f>+IFERROR(E418/3.974,"")</f>
        <v>1566.9350780070458</v>
      </c>
      <c r="T418" s="22">
        <f>+IFERROR(G418/3.974,"")</f>
        <v>89102.66733769502</v>
      </c>
      <c r="U418" s="22">
        <f>+IFERROR(I418/3.974,"")</f>
        <v>980.62405636638141</v>
      </c>
      <c r="V418" s="10">
        <v>2384632</v>
      </c>
      <c r="W418">
        <f>V418-V417</f>
        <v>8556</v>
      </c>
      <c r="X418" s="22">
        <f>IFERROR(W418-W417,0)</f>
        <v>-578</v>
      </c>
      <c r="Y418" s="35">
        <f>IFERROR(V418/3.974,0)</f>
        <v>600058.37946653238</v>
      </c>
      <c r="Z418" s="10">
        <v>2016864</v>
      </c>
      <c r="AA418" s="22">
        <f>Z418-Z417</f>
        <v>8233</v>
      </c>
      <c r="AB418" s="28">
        <f>IFERROR(Z418/V418,0)</f>
        <v>0.84577578427195477</v>
      </c>
      <c r="AC418" s="31">
        <f>IFERROR(AA418-AA417,0)</f>
        <v>-539</v>
      </c>
      <c r="AD418">
        <f>V418-Z418</f>
        <v>367768</v>
      </c>
      <c r="AE418">
        <f>AD418-AD417</f>
        <v>323</v>
      </c>
      <c r="AF418" s="28">
        <f>IFERROR(AD418/V418,0)</f>
        <v>0.15422421572804526</v>
      </c>
      <c r="AG418" s="31">
        <f>IFERROR(AE418-AE417,0)</f>
        <v>-39</v>
      </c>
      <c r="AH418" s="35">
        <f>IFERROR(AE418/W418,0)</f>
        <v>3.7751285647498828E-2</v>
      </c>
      <c r="AI418" s="35">
        <f>IFERROR(AD418/3.974,0)</f>
        <v>92543.532964267739</v>
      </c>
      <c r="AJ418" s="10">
        <v>3390</v>
      </c>
      <c r="AK418" s="22">
        <f>AJ418-AJ417</f>
        <v>10</v>
      </c>
      <c r="AL418" s="22">
        <f>IFERROR(AJ418/AJ417,0)-1</f>
        <v>2.9585798816567088E-3</v>
      </c>
      <c r="AM418" s="35">
        <f>IFERROR(AJ418/3.974,0)</f>
        <v>853.04479114242577</v>
      </c>
      <c r="AN418" s="35">
        <f>IFERROR(AJ418/C418," ")</f>
        <v>9.3076124738480804E-3</v>
      </c>
      <c r="AO418" s="10">
        <v>172</v>
      </c>
      <c r="AP418">
        <f>AO418-AO417</f>
        <v>9</v>
      </c>
      <c r="AQ418">
        <f>IFERROR(AO418/AO417,0)-1</f>
        <v>5.5214723926380271E-2</v>
      </c>
      <c r="AR418" s="35">
        <f>IFERROR(AO418/3.974,0)</f>
        <v>43.281328636134873</v>
      </c>
      <c r="AS418" s="10">
        <v>269</v>
      </c>
      <c r="AT418" s="22">
        <f>AS418-AS417</f>
        <v>-18</v>
      </c>
      <c r="AU418" s="22">
        <f>IFERROR(AS418/AS417,0)-1</f>
        <v>-6.2717770034843245E-2</v>
      </c>
      <c r="AV418" s="35">
        <f>IFERROR(AS418/3.974,0)</f>
        <v>67.689984901862104</v>
      </c>
      <c r="AW418" s="51">
        <f>IFERROR(AS418/C418," ")</f>
        <v>7.3856865942924298E-4</v>
      </c>
      <c r="AX418" s="10">
        <v>66</v>
      </c>
      <c r="AY418">
        <f>AX418-AX417</f>
        <v>-3</v>
      </c>
      <c r="AZ418" s="22">
        <f>IFERROR(AX418/AX417,0)-1</f>
        <v>-4.3478260869565188E-2</v>
      </c>
      <c r="BA418" s="35">
        <f>IFERROR(AX418/3.974,0)</f>
        <v>16.607951685958732</v>
      </c>
      <c r="BB418" s="51">
        <f>IFERROR(AX418/C418," ")</f>
        <v>1.8121015435810421E-4</v>
      </c>
      <c r="BC418" s="31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31">
        <f>IFERROR(BC418-BC417,0)</f>
        <v>-2</v>
      </c>
      <c r="BE418" s="51">
        <f>IFERROR(BC418/BC417,0)-1</f>
        <v>-5.1295203898438224E-4</v>
      </c>
      <c r="BF418" s="35">
        <f>IFERROR(BC418/3.974,0)</f>
        <v>980.62405636638141</v>
      </c>
      <c r="BG418" s="35">
        <f>IFERROR(BC418/C418," ")</f>
        <v>1.0699635932326245E-2</v>
      </c>
      <c r="BH418" s="45">
        <v>65880</v>
      </c>
      <c r="BI418" s="48">
        <f>IFERROR((BH418-BH417), 0)</f>
        <v>57</v>
      </c>
      <c r="BJ418" s="14">
        <v>141349</v>
      </c>
      <c r="BK418" s="48">
        <f>IFERROR((BJ418-BJ417),0)</f>
        <v>122</v>
      </c>
      <c r="BL418" s="14">
        <v>105468</v>
      </c>
      <c r="BM418" s="48">
        <f>IFERROR((BL418-BL417),0)</f>
        <v>104</v>
      </c>
      <c r="BN418" s="14">
        <v>42698</v>
      </c>
      <c r="BO418" s="48">
        <f>IFERROR((BN418-BN417),0)</f>
        <v>36</v>
      </c>
      <c r="BP418" s="14">
        <v>8823</v>
      </c>
      <c r="BQ418" s="48">
        <f>IFERROR((BP418-BP417),0)</f>
        <v>4</v>
      </c>
      <c r="BR418" s="16">
        <v>31</v>
      </c>
      <c r="BS418" s="24">
        <f>IFERROR((BR418-BR417),0)</f>
        <v>0</v>
      </c>
      <c r="BT418" s="16">
        <v>273</v>
      </c>
      <c r="BU418" s="24">
        <f>IFERROR((BT418-BT417),0)</f>
        <v>0</v>
      </c>
      <c r="BV418" s="16">
        <v>1239</v>
      </c>
      <c r="BW418" s="24">
        <f>IFERROR((BV418-BV417),0)</f>
        <v>1</v>
      </c>
      <c r="BX418" s="16">
        <v>3014</v>
      </c>
      <c r="BY418" s="24">
        <f>IFERROR((BX418-BX417),0)</f>
        <v>3</v>
      </c>
      <c r="BZ418" s="21">
        <v>1670</v>
      </c>
      <c r="CA418" s="27">
        <f>IFERROR((BZ418-BZ417),0)</f>
        <v>1</v>
      </c>
    </row>
    <row r="419" spans="1:79" x14ac:dyDescent="0.2">
      <c r="A419" s="3">
        <v>44316</v>
      </c>
      <c r="B419" s="22">
        <v>44317</v>
      </c>
      <c r="C419" s="10">
        <v>364576</v>
      </c>
      <c r="D419">
        <f>IFERROR(C419-C418,"")</f>
        <v>358</v>
      </c>
      <c r="E419" s="10">
        <v>6232</v>
      </c>
      <c r="F419">
        <f>E419-E418</f>
        <v>5</v>
      </c>
      <c r="G419" s="10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 s="22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 s="22">
        <f>+IFERROR(C419/3.974,"")</f>
        <v>91740.31202818318</v>
      </c>
      <c r="S419" s="22">
        <f>+IFERROR(E419/3.974,"")</f>
        <v>1568.1932561650729</v>
      </c>
      <c r="T419" s="22">
        <f>+IFERROR(G419/3.974,"")</f>
        <v>89175.893306492202</v>
      </c>
      <c r="U419" s="22">
        <f>+IFERROR(I419/3.974,"")</f>
        <v>996.22546552591837</v>
      </c>
      <c r="V419" s="10">
        <v>2394760</v>
      </c>
      <c r="W419">
        <f>V419-V418</f>
        <v>10128</v>
      </c>
      <c r="X419" s="22">
        <f>IFERROR(W419-W418,0)</f>
        <v>1572</v>
      </c>
      <c r="Y419" s="35">
        <f>IFERROR(V419/3.974,0)</f>
        <v>602606.94514343224</v>
      </c>
      <c r="Z419" s="10">
        <v>2026634</v>
      </c>
      <c r="AA419" s="22">
        <f>Z419-Z418</f>
        <v>9770</v>
      </c>
      <c r="AB419" s="28">
        <f>IFERROR(Z419/V419,0)</f>
        <v>0.84627854148223625</v>
      </c>
      <c r="AC419" s="31">
        <f>IFERROR(AA419-AA418,0)</f>
        <v>1537</v>
      </c>
      <c r="AD419">
        <f>V419-Z419</f>
        <v>368126</v>
      </c>
      <c r="AE419">
        <f>AD419-AD418</f>
        <v>358</v>
      </c>
      <c r="AF419" s="28">
        <f>IFERROR(AD419/V419,0)</f>
        <v>0.15372145851776378</v>
      </c>
      <c r="AG419" s="31">
        <f>IFERROR(AE419-AE418,0)</f>
        <v>35</v>
      </c>
      <c r="AH419" s="35">
        <f>IFERROR(AE419/W419,0)</f>
        <v>3.5347551342812006E-2</v>
      </c>
      <c r="AI419" s="35">
        <f>IFERROR(AD419/3.974,0)</f>
        <v>92633.618520382486</v>
      </c>
      <c r="AJ419" s="10">
        <v>3416</v>
      </c>
      <c r="AK419" s="22">
        <f>AJ419-AJ418</f>
        <v>26</v>
      </c>
      <c r="AL419" s="22">
        <f>IFERROR(AJ419/AJ418,0)-1</f>
        <v>7.6696165191740828E-3</v>
      </c>
      <c r="AM419" s="35">
        <f>IFERROR(AJ419/3.974,0)</f>
        <v>859.58731756416705</v>
      </c>
      <c r="AN419" s="35">
        <f>IFERROR(AJ419/C419," ")</f>
        <v>9.3697884666022989E-3</v>
      </c>
      <c r="AO419" s="10">
        <v>171</v>
      </c>
      <c r="AP419">
        <f>AO419-AO418</f>
        <v>-1</v>
      </c>
      <c r="AQ419">
        <f>IFERROR(AO419/AO418,0)-1</f>
        <v>-5.8139534883721034E-3</v>
      </c>
      <c r="AR419" s="35">
        <f>IFERROR(AO419/3.974,0)</f>
        <v>43.029693004529442</v>
      </c>
      <c r="AS419" s="10">
        <v>306</v>
      </c>
      <c r="AT419" s="22">
        <f>AS419-AS418</f>
        <v>37</v>
      </c>
      <c r="AU419" s="22">
        <f>IFERROR(AS419/AS418,0)-1</f>
        <v>0.1375464684014871</v>
      </c>
      <c r="AV419" s="35">
        <f>IFERROR(AS419/3.974,0)</f>
        <v>77.000503271263213</v>
      </c>
      <c r="AW419" s="51">
        <f>IFERROR(AS419/C419," ")</f>
        <v>8.3933116826121303E-4</v>
      </c>
      <c r="AX419" s="10">
        <v>66</v>
      </c>
      <c r="AY419">
        <f>AX419-AX418</f>
        <v>0</v>
      </c>
      <c r="AZ419" s="22">
        <f>IFERROR(AX419/AX418,0)-1</f>
        <v>0</v>
      </c>
      <c r="BA419" s="35">
        <f>IFERROR(AX419/3.974,0)</f>
        <v>16.607951685958732</v>
      </c>
      <c r="BB419" s="51">
        <f>IFERROR(AX419/C419," ")</f>
        <v>1.8103221276222242E-4</v>
      </c>
      <c r="BC419" s="31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31">
        <f>IFERROR(BC419-BC418,0)</f>
        <v>62</v>
      </c>
      <c r="BE419" s="51">
        <f>IFERROR(BC419/BC418,0)-1</f>
        <v>1.5909674108288474E-2</v>
      </c>
      <c r="BF419" s="35">
        <f>IFERROR(BC419/3.974,0)</f>
        <v>996.22546552591837</v>
      </c>
      <c r="BG419" s="35">
        <f>IFERROR(BC419/C419," ")</f>
        <v>1.0859189853418766E-2</v>
      </c>
      <c r="BH419" s="45">
        <v>65955</v>
      </c>
      <c r="BI419" s="48">
        <f>IFERROR((BH419-BH418), 0)</f>
        <v>75</v>
      </c>
      <c r="BJ419" s="14">
        <v>141485</v>
      </c>
      <c r="BK419" s="48">
        <f>IFERROR((BJ419-BJ418),0)</f>
        <v>136</v>
      </c>
      <c r="BL419" s="14">
        <v>105564</v>
      </c>
      <c r="BM419" s="48">
        <f>IFERROR((BL419-BL418),0)</f>
        <v>96</v>
      </c>
      <c r="BN419" s="14">
        <v>42742</v>
      </c>
      <c r="BO419" s="48">
        <f>IFERROR((BN419-BN418),0)</f>
        <v>44</v>
      </c>
      <c r="BP419" s="14">
        <v>8830</v>
      </c>
      <c r="BQ419" s="48">
        <f>IFERROR((BP419-BP418),0)</f>
        <v>7</v>
      </c>
      <c r="BR419" s="16">
        <v>31</v>
      </c>
      <c r="BS419" s="24">
        <f>IFERROR((BR419-BR418),0)</f>
        <v>0</v>
      </c>
      <c r="BT419" s="16">
        <v>273</v>
      </c>
      <c r="BU419" s="24">
        <f>IFERROR((BT419-BT418),0)</f>
        <v>0</v>
      </c>
      <c r="BV419" s="16">
        <v>1240</v>
      </c>
      <c r="BW419" s="24">
        <f>IFERROR((BV419-BV418),0)</f>
        <v>1</v>
      </c>
      <c r="BX419" s="16">
        <v>3017</v>
      </c>
      <c r="BY419" s="24">
        <f>IFERROR((BX419-BX418),0)</f>
        <v>3</v>
      </c>
      <c r="BZ419" s="21">
        <v>1671</v>
      </c>
      <c r="CA419" s="27">
        <f>IFERROR((BZ419-BZ418),0)</f>
        <v>1</v>
      </c>
    </row>
    <row r="420" spans="1:79" x14ac:dyDescent="0.2">
      <c r="A420" s="3">
        <v>44317</v>
      </c>
      <c r="B420" s="22">
        <v>44318</v>
      </c>
      <c r="C420" s="10">
        <v>364644</v>
      </c>
      <c r="D420">
        <f>IFERROR(C420-C419,"")</f>
        <v>68</v>
      </c>
      <c r="E420" s="10">
        <v>6235</v>
      </c>
      <c r="F420">
        <f>E420-E419</f>
        <v>3</v>
      </c>
      <c r="G420" s="10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 s="22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 s="22">
        <f>+IFERROR(C420/3.974,"")</f>
        <v>91757.42325113235</v>
      </c>
      <c r="S420" s="22">
        <f>+IFERROR(E420/3.974,"")</f>
        <v>1568.9481630598891</v>
      </c>
      <c r="T420" s="22">
        <f>+IFERROR(G420/3.974,"")</f>
        <v>89258.429793658783</v>
      </c>
      <c r="U420" s="22">
        <f>+IFERROR(I420/3.974,"")</f>
        <v>930.04529441368891</v>
      </c>
      <c r="V420" s="10">
        <v>2402739</v>
      </c>
      <c r="W420">
        <f>V420-V419</f>
        <v>7979</v>
      </c>
      <c r="X420" s="22">
        <f>IFERROR(W420-W419,0)</f>
        <v>-2149</v>
      </c>
      <c r="Y420" s="35">
        <f>IFERROR(V420/3.974,0)</f>
        <v>604614.74584801204</v>
      </c>
      <c r="Z420" s="10">
        <v>2034345</v>
      </c>
      <c r="AA420" s="22">
        <f>Z420-Z419</f>
        <v>7711</v>
      </c>
      <c r="AB420" s="28">
        <f>IFERROR(Z420/V420,0)</f>
        <v>0.84667747932671833</v>
      </c>
      <c r="AC420" s="31">
        <f>IFERROR(AA420-AA419,0)</f>
        <v>-2059</v>
      </c>
      <c r="AD420">
        <f>V420-Z420</f>
        <v>368394</v>
      </c>
      <c r="AE420">
        <f>AD420-AD419</f>
        <v>268</v>
      </c>
      <c r="AF420" s="28">
        <f>IFERROR(AD420/V420,0)</f>
        <v>0.15332252067328161</v>
      </c>
      <c r="AG420" s="31">
        <f>IFERROR(AE420-AE419,0)</f>
        <v>-90</v>
      </c>
      <c r="AH420" s="35">
        <f>IFERROR(AE420/W420,0)</f>
        <v>3.3588168943476625E-2</v>
      </c>
      <c r="AI420" s="35">
        <f>IFERROR(AD420/3.974,0)</f>
        <v>92701.056869652733</v>
      </c>
      <c r="AJ420" s="10">
        <v>3349</v>
      </c>
      <c r="AK420" s="22">
        <f>AJ420-AJ419</f>
        <v>-67</v>
      </c>
      <c r="AL420" s="22">
        <f>IFERROR(AJ420/AJ419,0)-1</f>
        <v>-1.9613583138173296E-2</v>
      </c>
      <c r="AM420" s="35">
        <f>IFERROR(AJ420/3.974,0)</f>
        <v>842.72773024660285</v>
      </c>
      <c r="AN420" s="35">
        <f>IFERROR(AJ420/C420," ")</f>
        <v>9.1843003038580093E-3</v>
      </c>
      <c r="AO420" s="10">
        <v>177</v>
      </c>
      <c r="AP420">
        <f>AO420-AO419</f>
        <v>6</v>
      </c>
      <c r="AQ420">
        <f>IFERROR(AO420/AO419,0)-1</f>
        <v>3.5087719298245723E-2</v>
      </c>
      <c r="AR420" s="35">
        <f>IFERROR(AO420/3.974,0)</f>
        <v>44.539506794162051</v>
      </c>
      <c r="AS420" s="10">
        <v>302</v>
      </c>
      <c r="AT420" s="22">
        <f>AS420-AS419</f>
        <v>-4</v>
      </c>
      <c r="AU420" s="22">
        <f>IFERROR(AS420/AS419,0)-1</f>
        <v>-1.3071895424836555E-2</v>
      </c>
      <c r="AV420" s="35">
        <f>IFERROR(AS420/3.974,0)</f>
        <v>75.993960744841459</v>
      </c>
      <c r="AW420" s="51">
        <f>IFERROR(AS420/C420," ")</f>
        <v>8.2820504382356494E-4</v>
      </c>
      <c r="AX420" s="10">
        <v>68</v>
      </c>
      <c r="AY420">
        <f>AX420-AX419</f>
        <v>2</v>
      </c>
      <c r="AZ420" s="22">
        <f>IFERROR(AX420/AX419,0)-1</f>
        <v>3.0303030303030276E-2</v>
      </c>
      <c r="BA420" s="35">
        <f>IFERROR(AX420/3.974,0)</f>
        <v>17.111222949169601</v>
      </c>
      <c r="BB420" s="51">
        <f>IFERROR(AX420/C420," ")</f>
        <v>1.8648325490067024E-4</v>
      </c>
      <c r="BC420" s="31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31">
        <f>IFERROR(BC420-BC419,0)</f>
        <v>-63</v>
      </c>
      <c r="BE420" s="51">
        <f>IFERROR(BC420/BC419,0)-1</f>
        <v>-1.591310937105328E-2</v>
      </c>
      <c r="BF420" s="35">
        <f>IFERROR(BC420/3.974,0)</f>
        <v>980.37242073477603</v>
      </c>
      <c r="BG420" s="35">
        <f>IFERROR(BC420/C420," ")</f>
        <v>1.0684393545485459E-2</v>
      </c>
      <c r="BH420" s="45">
        <v>66016</v>
      </c>
      <c r="BI420" s="48">
        <f>IFERROR((BH420-BH419), 0)</f>
        <v>61</v>
      </c>
      <c r="BJ420" s="14">
        <v>141594</v>
      </c>
      <c r="BK420" s="48">
        <f>IFERROR((BJ420-BJ419),0)</f>
        <v>109</v>
      </c>
      <c r="BL420" s="14">
        <v>105629</v>
      </c>
      <c r="BM420" s="48">
        <f>IFERROR((BL420-BL419),0)</f>
        <v>65</v>
      </c>
      <c r="BN420" s="14">
        <v>42772</v>
      </c>
      <c r="BO420" s="48">
        <f>IFERROR((BN420-BN419),0)</f>
        <v>30</v>
      </c>
      <c r="BP420" s="14">
        <v>8833</v>
      </c>
      <c r="BQ420" s="48">
        <f>IFERROR((BP420-BP419),0)</f>
        <v>3</v>
      </c>
      <c r="BR420" s="16">
        <v>31</v>
      </c>
      <c r="BS420" s="24">
        <f>IFERROR((BR420-BR419),0)</f>
        <v>0</v>
      </c>
      <c r="BT420" s="16">
        <v>274</v>
      </c>
      <c r="BU420" s="24">
        <f>IFERROR((BT420-BT419),0)</f>
        <v>1</v>
      </c>
      <c r="BV420" s="16">
        <v>1241</v>
      </c>
      <c r="BW420" s="24">
        <f>IFERROR((BV420-BV419),0)</f>
        <v>1</v>
      </c>
      <c r="BX420" s="16">
        <v>3018</v>
      </c>
      <c r="BY420" s="24">
        <f>IFERROR((BX420-BX419),0)</f>
        <v>1</v>
      </c>
      <c r="BZ420" s="21">
        <v>1671</v>
      </c>
      <c r="CA420" s="27">
        <f>IFERROR((BZ420-BZ419),0)</f>
        <v>0</v>
      </c>
    </row>
    <row r="421" spans="1:79" x14ac:dyDescent="0.2">
      <c r="A421" s="3">
        <v>44318</v>
      </c>
      <c r="B421" s="22">
        <v>44319</v>
      </c>
      <c r="C421" s="10">
        <v>365104</v>
      </c>
      <c r="D421">
        <f>IFERROR(C421-C420,"")</f>
        <v>460</v>
      </c>
      <c r="E421" s="10">
        <v>6238</v>
      </c>
      <c r="F421">
        <f>E421-E420</f>
        <v>3</v>
      </c>
      <c r="G421" s="10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 s="22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 s="22">
        <f>+IFERROR(C421/3.974,"")</f>
        <v>91873.175641670852</v>
      </c>
      <c r="S421" s="22">
        <f>+IFERROR(E421/3.974,"")</f>
        <v>1569.7030699547056</v>
      </c>
      <c r="T421" s="22">
        <f>+IFERROR(G421/3.974,"")</f>
        <v>89324.106693507798</v>
      </c>
      <c r="U421" s="22">
        <f>+IFERROR(I421/3.974,"")</f>
        <v>979.36587820835427</v>
      </c>
      <c r="V421" s="10">
        <v>2408437</v>
      </c>
      <c r="W421">
        <f>V421-V420</f>
        <v>5698</v>
      </c>
      <c r="X421" s="22">
        <f>IFERROR(W421-W420,0)</f>
        <v>-2281</v>
      </c>
      <c r="Y421" s="35">
        <f>IFERROR(V421/3.974,0)</f>
        <v>606048.56567689986</v>
      </c>
      <c r="Z421" s="10">
        <v>2039783</v>
      </c>
      <c r="AA421" s="22">
        <f>Z421-Z420</f>
        <v>5438</v>
      </c>
      <c r="AB421" s="28">
        <f>IFERROR(Z421/V421,0)</f>
        <v>0.84693226353855222</v>
      </c>
      <c r="AC421" s="31">
        <f>IFERROR(AA421-AA420,0)</f>
        <v>-2273</v>
      </c>
      <c r="AD421">
        <f>V421-Z421</f>
        <v>368654</v>
      </c>
      <c r="AE421">
        <f>AD421-AD420</f>
        <v>260</v>
      </c>
      <c r="AF421" s="28">
        <f>IFERROR(AD421/V421,0)</f>
        <v>0.15306773646144781</v>
      </c>
      <c r="AG421" s="31">
        <f>IFERROR(AE421-AE420,0)</f>
        <v>-8</v>
      </c>
      <c r="AH421" s="35">
        <f>IFERROR(AE421/W421,0)</f>
        <v>4.5630045630045628E-2</v>
      </c>
      <c r="AI421" s="35">
        <f>IFERROR(AD421/3.974,0)</f>
        <v>92766.482133870159</v>
      </c>
      <c r="AJ421" s="10">
        <v>3354</v>
      </c>
      <c r="AK421" s="22">
        <f>AJ421-AJ420</f>
        <v>5</v>
      </c>
      <c r="AL421" s="22">
        <f>IFERROR(AJ421/AJ420,0)-1</f>
        <v>1.4929829799941174E-3</v>
      </c>
      <c r="AM421" s="35">
        <f>IFERROR(AJ421/3.974,0)</f>
        <v>843.98590840463009</v>
      </c>
      <c r="AN421" s="35">
        <f>IFERROR(AJ421/C421," ")</f>
        <v>9.1864235943731106E-3</v>
      </c>
      <c r="AO421" s="10">
        <v>178</v>
      </c>
      <c r="AP421">
        <f>AO421-AO420</f>
        <v>1</v>
      </c>
      <c r="AQ421">
        <f>IFERROR(AO421/AO420,0)-1</f>
        <v>5.6497175141243527E-3</v>
      </c>
      <c r="AR421" s="35">
        <f>IFERROR(AO421/3.974,0)</f>
        <v>44.791142425767489</v>
      </c>
      <c r="AS421" s="10">
        <v>292</v>
      </c>
      <c r="AT421" s="22">
        <f>AS421-AS420</f>
        <v>-10</v>
      </c>
      <c r="AU421" s="22">
        <f>IFERROR(AS421/AS420,0)-1</f>
        <v>-3.3112582781456901E-2</v>
      </c>
      <c r="AV421" s="35">
        <f>IFERROR(AS421/3.974,0)</f>
        <v>73.477604428787117</v>
      </c>
      <c r="AW421" s="51">
        <f>IFERROR(AS421/C421," ")</f>
        <v>7.9977211972479076E-4</v>
      </c>
      <c r="AX421" s="10">
        <v>68</v>
      </c>
      <c r="AY421">
        <f>AX421-AX420</f>
        <v>0</v>
      </c>
      <c r="AZ421" s="22">
        <f>IFERROR(AX421/AX420,0)-1</f>
        <v>0</v>
      </c>
      <c r="BA421" s="35">
        <f>IFERROR(AX421/3.974,0)</f>
        <v>17.111222949169601</v>
      </c>
      <c r="BB421" s="51">
        <f>IFERROR(AX421/C421," ")</f>
        <v>1.862483018537184E-4</v>
      </c>
      <c r="BC421" s="31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31">
        <f>IFERROR(BC421-BC420,0)</f>
        <v>-4</v>
      </c>
      <c r="BE421" s="51">
        <f>IFERROR(BC421/BC420,0)-1</f>
        <v>-1.0266940451745254E-3</v>
      </c>
      <c r="BF421" s="35">
        <f>IFERROR(BC421/3.974,0)</f>
        <v>979.36587820835427</v>
      </c>
      <c r="BG421" s="35">
        <f>IFERROR(BC421/C421," ")</f>
        <v>1.0659976335509882E-2</v>
      </c>
      <c r="BH421" s="45">
        <v>66078</v>
      </c>
      <c r="BI421" s="48">
        <f>IFERROR((BH421-BH420), 0)</f>
        <v>62</v>
      </c>
      <c r="BJ421" s="14">
        <v>141686</v>
      </c>
      <c r="BK421" s="48">
        <f>IFERROR((BJ421-BJ420),0)</f>
        <v>92</v>
      </c>
      <c r="BL421" s="14">
        <v>105701</v>
      </c>
      <c r="BM421" s="48">
        <f>IFERROR((BL421-BL420),0)</f>
        <v>72</v>
      </c>
      <c r="BN421" s="14">
        <v>42800</v>
      </c>
      <c r="BO421" s="48">
        <f>IFERROR((BN421-BN420),0)</f>
        <v>28</v>
      </c>
      <c r="BP421" s="14">
        <v>8839</v>
      </c>
      <c r="BQ421" s="48">
        <f>IFERROR((BP421-BP420),0)</f>
        <v>6</v>
      </c>
      <c r="BR421" s="16">
        <v>31</v>
      </c>
      <c r="BS421" s="24">
        <f>IFERROR((BR421-BR420),0)</f>
        <v>0</v>
      </c>
      <c r="BT421" s="16">
        <v>274</v>
      </c>
      <c r="BU421" s="24">
        <f>IFERROR((BT421-BT420),0)</f>
        <v>0</v>
      </c>
      <c r="BV421" s="16">
        <v>1243</v>
      </c>
      <c r="BW421" s="24">
        <f>IFERROR((BV421-BV420),0)</f>
        <v>2</v>
      </c>
      <c r="BX421" s="16">
        <v>3019</v>
      </c>
      <c r="BY421" s="24">
        <f>IFERROR((BX421-BX420),0)</f>
        <v>1</v>
      </c>
      <c r="BZ421" s="21">
        <v>1671</v>
      </c>
      <c r="CA421" s="27">
        <f>IFERROR((BZ421-BZ420),0)</f>
        <v>0</v>
      </c>
    </row>
    <row r="422" spans="1:79" x14ac:dyDescent="0.2">
      <c r="A422" s="3">
        <v>44319</v>
      </c>
      <c r="B422" s="22">
        <v>44320</v>
      </c>
      <c r="C422" s="10">
        <v>365299</v>
      </c>
      <c r="D422">
        <f>IFERROR(C422-C421,"")</f>
        <v>195</v>
      </c>
      <c r="E422" s="10">
        <v>6244</v>
      </c>
      <c r="F422">
        <f>E422-E421</f>
        <v>6</v>
      </c>
      <c r="G422" s="10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 s="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 s="22">
        <f>+IFERROR(C422/3.974,"")</f>
        <v>91922.244589833921</v>
      </c>
      <c r="S422" s="22">
        <f>+IFERROR(E422/3.974,"")</f>
        <v>1571.2128837443381</v>
      </c>
      <c r="T422" s="22">
        <f>+IFERROR(G422/3.974,"")</f>
        <v>89377.705083039749</v>
      </c>
      <c r="U422" s="22">
        <f>+IFERROR(I422/3.974,"")</f>
        <v>973.32662304982375</v>
      </c>
      <c r="V422" s="10">
        <v>2412680</v>
      </c>
      <c r="W422">
        <f>V422-V421</f>
        <v>4243</v>
      </c>
      <c r="X422" s="22">
        <f>IFERROR(W422-W421,0)</f>
        <v>-1455</v>
      </c>
      <c r="Y422" s="35">
        <f>IFERROR(V422/3.974,0)</f>
        <v>607116.25566180167</v>
      </c>
      <c r="Z422" s="10">
        <v>2043831</v>
      </c>
      <c r="AA422" s="22">
        <f>Z422-Z421</f>
        <v>4048</v>
      </c>
      <c r="AB422" s="28">
        <f>IFERROR(Z422/V422,0)</f>
        <v>0.847120629341645</v>
      </c>
      <c r="AC422" s="31">
        <f>IFERROR(AA422-AA421,0)</f>
        <v>-1390</v>
      </c>
      <c r="AD422">
        <f>V422-Z422</f>
        <v>368849</v>
      </c>
      <c r="AE422">
        <f>AD422-AD421</f>
        <v>195</v>
      </c>
      <c r="AF422" s="28">
        <f>IFERROR(AD422/V422,0)</f>
        <v>0.15287937065835502</v>
      </c>
      <c r="AG422" s="31">
        <f>IFERROR(AE422-AE421,0)</f>
        <v>-65</v>
      </c>
      <c r="AH422" s="35">
        <f>IFERROR(AE422/W422,0)</f>
        <v>4.5958048550553854E-2</v>
      </c>
      <c r="AI422" s="35">
        <f>IFERROR(AD422/3.974,0)</f>
        <v>92815.551082033213</v>
      </c>
      <c r="AJ422" s="10">
        <v>3345</v>
      </c>
      <c r="AK422" s="22">
        <f>AJ422-AJ421</f>
        <v>-9</v>
      </c>
      <c r="AL422" s="22">
        <f>IFERROR(AJ422/AJ421,0)-1</f>
        <v>-2.6833631484793896E-3</v>
      </c>
      <c r="AM422" s="35">
        <f>IFERROR(AJ422/3.974,0)</f>
        <v>841.72118772018109</v>
      </c>
      <c r="AN422" s="35">
        <f>IFERROR(AJ422/C422," ")</f>
        <v>9.1568824442443044E-3</v>
      </c>
      <c r="AO422" s="10">
        <v>180</v>
      </c>
      <c r="AP422">
        <f>AO422-AO421</f>
        <v>2</v>
      </c>
      <c r="AQ422">
        <f>IFERROR(AO422/AO421,0)-1</f>
        <v>1.1235955056179803E-2</v>
      </c>
      <c r="AR422" s="35">
        <f>IFERROR(AO422/3.974,0)</f>
        <v>45.294413688978359</v>
      </c>
      <c r="AS422" s="10">
        <v>275</v>
      </c>
      <c r="AT422" s="22">
        <f>AS422-AS421</f>
        <v>-17</v>
      </c>
      <c r="AU422" s="22">
        <f>IFERROR(AS422/AS421,0)-1</f>
        <v>-5.8219178082191791E-2</v>
      </c>
      <c r="AV422" s="35">
        <f>IFERROR(AS422/3.974,0)</f>
        <v>69.199798691494706</v>
      </c>
      <c r="AW422" s="51">
        <f>IFERROR(AS422/C422," ")</f>
        <v>7.5280797374205788E-4</v>
      </c>
      <c r="AX422" s="10">
        <v>68</v>
      </c>
      <c r="AY422">
        <f>AX422-AX421</f>
        <v>0</v>
      </c>
      <c r="AZ422" s="22">
        <f>IFERROR(AX422/AX421,0)-1</f>
        <v>0</v>
      </c>
      <c r="BA422" s="35">
        <f>IFERROR(AX422/3.974,0)</f>
        <v>17.111222949169601</v>
      </c>
      <c r="BB422" s="51">
        <f>IFERROR(AX422/C422," ")</f>
        <v>1.8614888077985432E-4</v>
      </c>
      <c r="BC422" s="31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31">
        <f>IFERROR(BC422-BC421,0)</f>
        <v>-24</v>
      </c>
      <c r="BE422" s="51">
        <f>IFERROR(BC422/BC421,0)-1</f>
        <v>-6.1664953751284779E-3</v>
      </c>
      <c r="BF422" s="35">
        <f>IFERROR(BC422/3.974,0)</f>
        <v>973.32662304982375</v>
      </c>
      <c r="BG422" s="35">
        <f>IFERROR(BC422/C422," ")</f>
        <v>1.0588586336124655E-2</v>
      </c>
      <c r="BH422" s="45">
        <v>66108</v>
      </c>
      <c r="BI422" s="48">
        <f>IFERROR((BH422-BH421), 0)</f>
        <v>30</v>
      </c>
      <c r="BJ422" s="14">
        <v>141762</v>
      </c>
      <c r="BK422" s="48">
        <f>IFERROR((BJ422-BJ421),0)</f>
        <v>76</v>
      </c>
      <c r="BL422" s="14">
        <v>105759</v>
      </c>
      <c r="BM422" s="48">
        <f>IFERROR((BL422-BL421),0)</f>
        <v>58</v>
      </c>
      <c r="BN422" s="14">
        <v>42821</v>
      </c>
      <c r="BO422" s="48">
        <f>IFERROR((BN422-BN421),0)</f>
        <v>21</v>
      </c>
      <c r="BP422" s="14">
        <v>8849</v>
      </c>
      <c r="BQ422" s="48">
        <f>IFERROR((BP422-BP421),0)</f>
        <v>10</v>
      </c>
      <c r="BR422" s="16">
        <v>31</v>
      </c>
      <c r="BS422" s="24">
        <f>IFERROR((BR422-BR421),0)</f>
        <v>0</v>
      </c>
      <c r="BT422" s="16">
        <v>275</v>
      </c>
      <c r="BU422" s="24">
        <f>IFERROR((BT422-BT421),0)</f>
        <v>1</v>
      </c>
      <c r="BV422" s="16">
        <v>1244</v>
      </c>
      <c r="BW422" s="24">
        <f>IFERROR((BV422-BV421),0)</f>
        <v>1</v>
      </c>
      <c r="BX422" s="16">
        <v>3022</v>
      </c>
      <c r="BY422" s="24">
        <f>IFERROR((BX422-BX421),0)</f>
        <v>3</v>
      </c>
      <c r="BZ422" s="21">
        <v>1672</v>
      </c>
      <c r="CA422" s="27">
        <f>IFERROR((BZ422-BZ421),0)</f>
        <v>1</v>
      </c>
    </row>
  </sheetData>
  <conditionalFormatting sqref="B1:B1048576">
    <cfRule type="duplicateValues" dxfId="227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PN17"/>
  <sheetViews>
    <sheetView topLeftCell="A2" workbookViewId="0">
      <pane xSplit="1" topLeftCell="OX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430" x14ac:dyDescent="0.2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  <c r="OF1" s="3">
        <v>44293</v>
      </c>
      <c r="OG1" s="3">
        <v>44294</v>
      </c>
      <c r="OH1" s="3">
        <v>44295</v>
      </c>
      <c r="OI1" s="3">
        <v>44296</v>
      </c>
      <c r="OJ1" s="3">
        <v>44297</v>
      </c>
      <c r="OK1" s="3">
        <v>44298</v>
      </c>
      <c r="OL1" s="3">
        <v>44299</v>
      </c>
      <c r="OM1" s="3">
        <v>44300</v>
      </c>
      <c r="ON1" s="3">
        <v>44301</v>
      </c>
      <c r="OO1" s="3">
        <v>44302</v>
      </c>
      <c r="OP1" s="3">
        <v>44303</v>
      </c>
      <c r="OQ1" s="3">
        <v>44304</v>
      </c>
      <c r="OR1" s="3">
        <v>44305</v>
      </c>
      <c r="OS1" s="3">
        <v>44306</v>
      </c>
      <c r="OT1" s="3">
        <v>44307</v>
      </c>
      <c r="OU1" s="3">
        <v>44308</v>
      </c>
      <c r="OV1" s="3">
        <v>44309</v>
      </c>
      <c r="OW1" s="3">
        <v>44310</v>
      </c>
      <c r="OX1" s="3">
        <v>44311</v>
      </c>
      <c r="OY1" s="3">
        <v>44312</v>
      </c>
      <c r="OZ1" s="3">
        <v>44313</v>
      </c>
      <c r="PA1" s="3">
        <v>44314</v>
      </c>
      <c r="PB1" s="3">
        <v>44315</v>
      </c>
      <c r="PC1" s="3">
        <v>44316</v>
      </c>
      <c r="PD1" s="3">
        <v>44317</v>
      </c>
      <c r="PE1" s="3">
        <v>44318</v>
      </c>
      <c r="PF1" s="3">
        <v>44319</v>
      </c>
      <c r="PG1" s="3">
        <v>44320</v>
      </c>
      <c r="PH1" s="3">
        <v>44321</v>
      </c>
      <c r="PI1" s="3">
        <v>44322</v>
      </c>
      <c r="PJ1" s="3">
        <v>44323</v>
      </c>
      <c r="PK1" s="3">
        <v>44324</v>
      </c>
      <c r="PL1" s="3">
        <v>44325</v>
      </c>
      <c r="PM1" s="3">
        <v>44326</v>
      </c>
      <c r="PN1" s="3">
        <v>44327</v>
      </c>
    </row>
    <row r="2" spans="1:430" x14ac:dyDescent="0.2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16" t="s">
        <v>410</v>
      </c>
      <c r="LU2" s="216" t="s">
        <v>411</v>
      </c>
      <c r="LV2" s="216" t="s">
        <v>412</v>
      </c>
      <c r="LW2" s="216" t="s">
        <v>413</v>
      </c>
      <c r="LX2" s="216" t="s">
        <v>414</v>
      </c>
      <c r="LY2" s="217" t="s">
        <v>415</v>
      </c>
      <c r="LZ2" s="216" t="s">
        <v>416</v>
      </c>
      <c r="MA2" s="216" t="s">
        <v>417</v>
      </c>
      <c r="MB2" s="216" t="s">
        <v>418</v>
      </c>
      <c r="MC2" s="216" t="s">
        <v>419</v>
      </c>
      <c r="MD2" s="216" t="s">
        <v>420</v>
      </c>
      <c r="ME2" s="216" t="s">
        <v>421</v>
      </c>
      <c r="MF2" s="216" t="s">
        <v>422</v>
      </c>
      <c r="MG2" s="216" t="s">
        <v>423</v>
      </c>
      <c r="MH2" s="216" t="s">
        <v>424</v>
      </c>
      <c r="MI2" s="216" t="s">
        <v>425</v>
      </c>
      <c r="MJ2" s="216" t="s">
        <v>426</v>
      </c>
      <c r="MK2" s="216" t="s">
        <v>427</v>
      </c>
      <c r="ML2" s="216" t="s">
        <v>428</v>
      </c>
      <c r="MM2" s="216" t="s">
        <v>429</v>
      </c>
      <c r="MN2" s="216" t="s">
        <v>430</v>
      </c>
      <c r="MO2" s="216" t="s">
        <v>431</v>
      </c>
      <c r="MP2" s="216" t="s">
        <v>432</v>
      </c>
      <c r="MQ2" s="216" t="s">
        <v>433</v>
      </c>
      <c r="MR2" s="216" t="s">
        <v>434</v>
      </c>
      <c r="MS2" s="216" t="s">
        <v>435</v>
      </c>
      <c r="MT2" s="216" t="s">
        <v>436</v>
      </c>
      <c r="MU2" s="216" t="s">
        <v>437</v>
      </c>
      <c r="MV2" s="218" t="s">
        <v>438</v>
      </c>
      <c r="MW2" s="219" t="s">
        <v>439</v>
      </c>
      <c r="MX2" s="219" t="s">
        <v>440</v>
      </c>
      <c r="MY2" s="219" t="s">
        <v>441</v>
      </c>
      <c r="MZ2" s="219" t="s">
        <v>442</v>
      </c>
      <c r="NA2" s="219" t="s">
        <v>443</v>
      </c>
      <c r="NB2" s="219" t="s">
        <v>444</v>
      </c>
      <c r="NC2" s="218" t="s">
        <v>445</v>
      </c>
      <c r="ND2" s="219" t="s">
        <v>446</v>
      </c>
      <c r="NE2" s="219" t="s">
        <v>447</v>
      </c>
      <c r="NF2" s="219" t="s">
        <v>448</v>
      </c>
      <c r="NG2" s="220" t="s">
        <v>449</v>
      </c>
      <c r="NH2" s="234" t="s">
        <v>450</v>
      </c>
      <c r="NI2" s="234" t="s">
        <v>451</v>
      </c>
      <c r="NJ2" s="234" t="s">
        <v>452</v>
      </c>
      <c r="NK2" s="234" t="s">
        <v>453</v>
      </c>
      <c r="NL2" s="234" t="s">
        <v>454</v>
      </c>
      <c r="NM2" s="234" t="s">
        <v>455</v>
      </c>
      <c r="NN2" s="234" t="s">
        <v>456</v>
      </c>
      <c r="NO2" s="234" t="s">
        <v>457</v>
      </c>
      <c r="NP2" s="234" t="s">
        <v>458</v>
      </c>
      <c r="NQ2" s="234" t="s">
        <v>459</v>
      </c>
      <c r="NR2" s="234" t="s">
        <v>460</v>
      </c>
      <c r="NS2" s="234" t="s">
        <v>461</v>
      </c>
      <c r="NT2" s="234" t="s">
        <v>462</v>
      </c>
      <c r="NU2" s="234" t="s">
        <v>463</v>
      </c>
      <c r="NV2" s="234" t="s">
        <v>464</v>
      </c>
      <c r="NW2" s="234" t="s">
        <v>465</v>
      </c>
      <c r="NX2" s="234" t="s">
        <v>466</v>
      </c>
      <c r="NY2" s="234" t="s">
        <v>467</v>
      </c>
      <c r="NZ2" s="234" t="s">
        <v>468</v>
      </c>
      <c r="OA2" s="234" t="s">
        <v>469</v>
      </c>
      <c r="OB2" s="234" t="s">
        <v>470</v>
      </c>
      <c r="OC2" s="234" t="s">
        <v>471</v>
      </c>
      <c r="OD2" s="234" t="s">
        <v>472</v>
      </c>
      <c r="OE2" s="234" t="s">
        <v>473</v>
      </c>
      <c r="OF2" s="234" t="s">
        <v>474</v>
      </c>
      <c r="OG2" s="234" t="s">
        <v>475</v>
      </c>
      <c r="OH2" s="234" t="s">
        <v>476</v>
      </c>
      <c r="OI2" s="234" t="s">
        <v>477</v>
      </c>
      <c r="OJ2" s="234" t="s">
        <v>478</v>
      </c>
      <c r="OK2" s="234" t="s">
        <v>479</v>
      </c>
      <c r="OL2" s="234" t="s">
        <v>480</v>
      </c>
      <c r="OM2" s="234" t="s">
        <v>481</v>
      </c>
      <c r="ON2" s="234" t="s">
        <v>482</v>
      </c>
      <c r="OO2" s="234" t="s">
        <v>483</v>
      </c>
      <c r="OP2" s="234" t="s">
        <v>484</v>
      </c>
      <c r="OQ2" s="234" t="s">
        <v>485</v>
      </c>
      <c r="OR2" s="234" t="s">
        <v>486</v>
      </c>
      <c r="OS2" s="234" t="s">
        <v>487</v>
      </c>
      <c r="OT2" s="234" t="s">
        <v>488</v>
      </c>
      <c r="OU2" s="234" t="s">
        <v>489</v>
      </c>
      <c r="OV2" s="234" t="s">
        <v>490</v>
      </c>
      <c r="OW2" s="234" t="s">
        <v>491</v>
      </c>
      <c r="OX2" s="234" t="s">
        <v>492</v>
      </c>
      <c r="OY2" s="234" t="s">
        <v>493</v>
      </c>
      <c r="OZ2" s="234" t="s">
        <v>494</v>
      </c>
      <c r="PA2" s="234" t="s">
        <v>495</v>
      </c>
      <c r="PB2" s="234" t="s">
        <v>496</v>
      </c>
      <c r="PC2" s="234" t="s">
        <v>497</v>
      </c>
      <c r="PD2" s="234" t="s">
        <v>498</v>
      </c>
      <c r="PE2" s="234" t="s">
        <v>499</v>
      </c>
      <c r="PF2" s="234" t="s">
        <v>500</v>
      </c>
      <c r="PG2" s="234" t="s">
        <v>501</v>
      </c>
      <c r="PH2" s="234" t="s">
        <v>502</v>
      </c>
      <c r="PI2" s="234" t="s">
        <v>503</v>
      </c>
      <c r="PJ2" s="234" t="s">
        <v>504</v>
      </c>
      <c r="PK2" s="234" t="s">
        <v>505</v>
      </c>
      <c r="PL2" s="234" t="s">
        <v>506</v>
      </c>
      <c r="PM2" s="234" t="s">
        <v>507</v>
      </c>
      <c r="PN2" s="234" t="s">
        <v>508</v>
      </c>
    </row>
    <row r="3" spans="1:430" x14ac:dyDescent="0.2">
      <c r="A3" t="s">
        <v>509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1">
        <v>5495</v>
      </c>
      <c r="MV3" s="222">
        <v>5530</v>
      </c>
      <c r="MW3" s="223">
        <v>5595</v>
      </c>
      <c r="MX3" s="223">
        <v>5655</v>
      </c>
      <c r="MY3" s="223">
        <v>5706</v>
      </c>
      <c r="MZ3" s="223">
        <v>5789</v>
      </c>
      <c r="NA3" s="223">
        <v>5826</v>
      </c>
      <c r="NB3" s="223">
        <v>5866</v>
      </c>
      <c r="NC3" s="222">
        <v>5921</v>
      </c>
      <c r="ND3" s="223">
        <v>5986</v>
      </c>
      <c r="NE3" s="223">
        <v>6029</v>
      </c>
      <c r="NF3" s="223">
        <v>6072</v>
      </c>
      <c r="NG3" s="224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>
        <v>7149</v>
      </c>
      <c r="OE3" s="163">
        <v>7185</v>
      </c>
      <c r="OF3" s="163">
        <v>7223</v>
      </c>
      <c r="OG3" s="163">
        <v>7262</v>
      </c>
      <c r="OH3" s="163">
        <v>7291</v>
      </c>
      <c r="OI3" s="163">
        <v>7324</v>
      </c>
      <c r="OJ3" s="163">
        <v>7345</v>
      </c>
      <c r="OK3" s="163">
        <v>7353</v>
      </c>
      <c r="OL3" s="163">
        <v>7381</v>
      </c>
      <c r="OM3" s="163">
        <v>7427</v>
      </c>
      <c r="ON3" s="163">
        <v>7439</v>
      </c>
      <c r="OO3" s="163">
        <v>7462</v>
      </c>
      <c r="OP3" s="163">
        <v>7484</v>
      </c>
      <c r="OQ3" s="163">
        <v>7501</v>
      </c>
      <c r="OR3" s="163">
        <v>7520</v>
      </c>
      <c r="OS3" s="163">
        <v>7544</v>
      </c>
      <c r="OT3" s="163">
        <v>7594</v>
      </c>
      <c r="OU3" s="163">
        <v>7615</v>
      </c>
      <c r="OV3" s="163">
        <v>7634</v>
      </c>
      <c r="OW3" s="163">
        <v>7659</v>
      </c>
      <c r="OX3" s="163">
        <v>7678</v>
      </c>
      <c r="OY3" s="163">
        <v>7685</v>
      </c>
      <c r="OZ3" s="163">
        <v>7711</v>
      </c>
      <c r="PA3" s="163">
        <v>7733</v>
      </c>
      <c r="PB3" s="163">
        <v>7777</v>
      </c>
      <c r="PC3" s="163">
        <v>7790</v>
      </c>
      <c r="PD3" s="163">
        <v>7813</v>
      </c>
      <c r="PE3" s="163">
        <v>7819</v>
      </c>
      <c r="PF3" s="163"/>
      <c r="PG3" s="163"/>
      <c r="PH3" s="163"/>
      <c r="PI3" s="163"/>
      <c r="PJ3" s="163"/>
      <c r="PK3" s="163"/>
      <c r="PL3" s="163"/>
      <c r="PM3" s="163"/>
      <c r="PN3" s="163"/>
    </row>
    <row r="4" spans="1:430" x14ac:dyDescent="0.2">
      <c r="A4" t="s">
        <v>510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25">
        <v>3462</v>
      </c>
      <c r="MV4" s="226">
        <v>3466</v>
      </c>
      <c r="MW4" s="227">
        <v>3491</v>
      </c>
      <c r="MX4" s="227">
        <v>3492</v>
      </c>
      <c r="MY4" s="227">
        <v>3493</v>
      </c>
      <c r="MZ4" s="227">
        <v>3505</v>
      </c>
      <c r="NA4" s="227">
        <v>3505</v>
      </c>
      <c r="NB4" s="227">
        <v>3506</v>
      </c>
      <c r="NC4" s="226">
        <v>3532</v>
      </c>
      <c r="ND4" s="227">
        <v>3538</v>
      </c>
      <c r="NE4" s="227">
        <v>3540</v>
      </c>
      <c r="NF4" s="227">
        <v>3547</v>
      </c>
      <c r="NG4" s="228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>
        <v>3728</v>
      </c>
      <c r="OE4" s="163">
        <v>3732</v>
      </c>
      <c r="OF4" s="163">
        <v>3733</v>
      </c>
      <c r="OG4" s="163">
        <v>3735</v>
      </c>
      <c r="OH4" s="163">
        <v>3738</v>
      </c>
      <c r="OI4" s="163">
        <v>3738</v>
      </c>
      <c r="OJ4" s="163">
        <v>3738</v>
      </c>
      <c r="OK4" s="163">
        <v>3744</v>
      </c>
      <c r="OL4" s="163">
        <v>3761</v>
      </c>
      <c r="OM4" s="163">
        <v>3761</v>
      </c>
      <c r="ON4" s="163">
        <v>3765</v>
      </c>
      <c r="OO4" s="163">
        <v>3769</v>
      </c>
      <c r="OP4" s="163">
        <v>3772</v>
      </c>
      <c r="OQ4" s="163">
        <v>3774</v>
      </c>
      <c r="OR4" s="163">
        <v>3783</v>
      </c>
      <c r="OS4" s="163">
        <v>3783</v>
      </c>
      <c r="OT4" s="163">
        <v>3788</v>
      </c>
      <c r="OU4" s="163">
        <v>3789</v>
      </c>
      <c r="OV4" s="163">
        <v>3790</v>
      </c>
      <c r="OW4" s="163">
        <v>3792</v>
      </c>
      <c r="OX4" s="163">
        <v>3794</v>
      </c>
      <c r="OY4" s="163">
        <v>3798</v>
      </c>
      <c r="OZ4" s="163">
        <v>3805</v>
      </c>
      <c r="PA4" s="163">
        <v>3825</v>
      </c>
      <c r="PB4" s="163">
        <v>3827</v>
      </c>
      <c r="PC4" s="163">
        <v>3841</v>
      </c>
      <c r="PD4" s="163">
        <v>3853</v>
      </c>
      <c r="PE4" s="163">
        <v>3862</v>
      </c>
      <c r="PF4" s="163"/>
      <c r="PG4" s="163"/>
      <c r="PH4" s="163"/>
      <c r="PI4" s="163"/>
      <c r="PJ4" s="163"/>
      <c r="PK4" s="163"/>
      <c r="PL4" s="163"/>
      <c r="PM4" s="163"/>
      <c r="PN4" s="163"/>
    </row>
    <row r="5" spans="1:430" x14ac:dyDescent="0.2">
      <c r="A5" t="s">
        <v>511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29">
        <v>17289</v>
      </c>
      <c r="MV5" s="222">
        <v>17299</v>
      </c>
      <c r="MW5" s="223">
        <v>17323</v>
      </c>
      <c r="MX5" s="223">
        <v>17346</v>
      </c>
      <c r="MY5" s="223">
        <v>17367</v>
      </c>
      <c r="MZ5" s="223">
        <v>17394</v>
      </c>
      <c r="NA5" s="223">
        <v>17407</v>
      </c>
      <c r="NB5" s="223">
        <v>17435</v>
      </c>
      <c r="NC5" s="222">
        <v>17461</v>
      </c>
      <c r="ND5" s="223">
        <v>17476</v>
      </c>
      <c r="NE5" s="223">
        <v>17498</v>
      </c>
      <c r="NF5" s="223">
        <v>17510</v>
      </c>
      <c r="NG5" s="224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>
        <v>17774</v>
      </c>
      <c r="OE5" s="163">
        <v>17781</v>
      </c>
      <c r="OF5" s="163">
        <v>17787</v>
      </c>
      <c r="OG5" s="163">
        <v>17793</v>
      </c>
      <c r="OH5" s="163">
        <v>17809</v>
      </c>
      <c r="OI5" s="163">
        <v>17822</v>
      </c>
      <c r="OJ5" s="163">
        <v>17828</v>
      </c>
      <c r="OK5" s="163">
        <v>17833</v>
      </c>
      <c r="OL5" s="163">
        <v>17843</v>
      </c>
      <c r="OM5" s="163">
        <v>17857</v>
      </c>
      <c r="ON5" s="163">
        <v>17862</v>
      </c>
      <c r="OO5" s="163">
        <v>17876</v>
      </c>
      <c r="OP5" s="163">
        <v>17890</v>
      </c>
      <c r="OQ5" s="163">
        <v>17908</v>
      </c>
      <c r="OR5" s="163">
        <v>17920</v>
      </c>
      <c r="OS5" s="163">
        <v>17926</v>
      </c>
      <c r="OT5" s="163">
        <v>17933</v>
      </c>
      <c r="OU5" s="163">
        <v>17937</v>
      </c>
      <c r="OV5" s="163">
        <v>17968</v>
      </c>
      <c r="OW5" s="163">
        <v>17978</v>
      </c>
      <c r="OX5" s="163">
        <v>17987</v>
      </c>
      <c r="OY5" s="163">
        <v>17998</v>
      </c>
      <c r="OZ5" s="163">
        <v>18003</v>
      </c>
      <c r="PA5" s="163">
        <v>18011</v>
      </c>
      <c r="PB5" s="163">
        <v>18021</v>
      </c>
      <c r="PC5" s="163">
        <v>18025</v>
      </c>
      <c r="PD5" s="163">
        <v>18037</v>
      </c>
      <c r="PE5" s="163">
        <v>18044</v>
      </c>
      <c r="PF5" s="163"/>
      <c r="PG5" s="163"/>
      <c r="PH5" s="163"/>
      <c r="PI5" s="163"/>
      <c r="PJ5" s="163"/>
      <c r="PK5" s="163"/>
      <c r="PL5" s="163"/>
      <c r="PM5" s="163"/>
      <c r="PN5" s="163"/>
    </row>
    <row r="6" spans="1:430" x14ac:dyDescent="0.2">
      <c r="A6" t="s">
        <v>512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25">
        <v>64606</v>
      </c>
      <c r="MV6" s="226">
        <v>64697</v>
      </c>
      <c r="MW6" s="227">
        <v>64747</v>
      </c>
      <c r="MX6" s="227">
        <v>64808</v>
      </c>
      <c r="MY6" s="227">
        <v>64868</v>
      </c>
      <c r="MZ6" s="227">
        <v>64934</v>
      </c>
      <c r="NA6" s="227">
        <v>64998</v>
      </c>
      <c r="NB6" s="227">
        <v>65024</v>
      </c>
      <c r="NC6" s="226">
        <v>65096</v>
      </c>
      <c r="ND6" s="227">
        <v>65157</v>
      </c>
      <c r="NE6" s="227">
        <v>65218</v>
      </c>
      <c r="NF6" s="227">
        <v>65254</v>
      </c>
      <c r="NG6" s="228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>
        <v>65958</v>
      </c>
      <c r="OE6" s="163">
        <v>65982</v>
      </c>
      <c r="OF6" s="163">
        <v>66010</v>
      </c>
      <c r="OG6" s="163">
        <v>66037</v>
      </c>
      <c r="OH6" s="163">
        <v>66073</v>
      </c>
      <c r="OI6" s="163">
        <v>66089</v>
      </c>
      <c r="OJ6" s="163">
        <v>66094</v>
      </c>
      <c r="OK6" s="163">
        <v>66104</v>
      </c>
      <c r="OL6" s="163">
        <v>66130</v>
      </c>
      <c r="OM6" s="163">
        <v>66147</v>
      </c>
      <c r="ON6" s="163">
        <v>66173</v>
      </c>
      <c r="OO6" s="163">
        <v>66202</v>
      </c>
      <c r="OP6" s="163">
        <v>66240</v>
      </c>
      <c r="OQ6" s="163">
        <v>66220</v>
      </c>
      <c r="OR6" s="163">
        <v>66235</v>
      </c>
      <c r="OS6" s="163">
        <v>66274</v>
      </c>
      <c r="OT6" s="163">
        <v>66131</v>
      </c>
      <c r="OU6" s="163">
        <v>66363</v>
      </c>
      <c r="OV6" s="163">
        <v>66410</v>
      </c>
      <c r="OW6" s="163">
        <v>66443</v>
      </c>
      <c r="OX6" s="163">
        <v>66458</v>
      </c>
      <c r="OY6" s="163">
        <v>66478</v>
      </c>
      <c r="OZ6" s="163">
        <v>66517</v>
      </c>
      <c r="PA6" s="163">
        <v>66533</v>
      </c>
      <c r="PB6" s="163">
        <v>66555</v>
      </c>
      <c r="PC6" s="163">
        <v>66607</v>
      </c>
      <c r="PD6" s="163">
        <v>66619</v>
      </c>
      <c r="PE6" s="163">
        <v>66625</v>
      </c>
      <c r="PF6" s="163"/>
      <c r="PG6" s="163"/>
      <c r="PH6" s="163"/>
      <c r="PI6" s="163"/>
      <c r="PJ6" s="163"/>
      <c r="PK6" s="163"/>
      <c r="PL6" s="163"/>
      <c r="PM6" s="163"/>
      <c r="PN6" s="163"/>
    </row>
    <row r="7" spans="1:430" x14ac:dyDescent="0.2">
      <c r="A7" t="s">
        <v>513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29">
        <v>2051</v>
      </c>
      <c r="MV7" s="222">
        <v>2052</v>
      </c>
      <c r="MW7" s="223">
        <v>2082</v>
      </c>
      <c r="MX7" s="223">
        <v>2082</v>
      </c>
      <c r="MY7" s="223">
        <v>2082</v>
      </c>
      <c r="MZ7" s="223">
        <v>2092</v>
      </c>
      <c r="NA7" s="223">
        <v>2093</v>
      </c>
      <c r="NB7" s="223">
        <v>2095</v>
      </c>
      <c r="NC7" s="222">
        <v>2096</v>
      </c>
      <c r="ND7" s="223">
        <v>2099</v>
      </c>
      <c r="NE7" s="223">
        <v>2104</v>
      </c>
      <c r="NF7" s="223">
        <v>2105</v>
      </c>
      <c r="NG7" s="224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>
        <v>2134</v>
      </c>
      <c r="OE7" s="163">
        <v>2134</v>
      </c>
      <c r="OF7" s="163">
        <v>2134</v>
      </c>
      <c r="OG7" s="163">
        <v>2134</v>
      </c>
      <c r="OH7" s="163">
        <v>2134</v>
      </c>
      <c r="OI7" s="163">
        <v>2134</v>
      </c>
      <c r="OJ7" s="163">
        <v>2134</v>
      </c>
      <c r="OK7" s="163">
        <v>2133</v>
      </c>
      <c r="OL7" s="163">
        <v>2134</v>
      </c>
      <c r="OM7" s="163">
        <v>2134</v>
      </c>
      <c r="ON7" s="163">
        <v>2135</v>
      </c>
      <c r="OO7" s="163">
        <v>2136</v>
      </c>
      <c r="OP7" s="163">
        <v>2136</v>
      </c>
      <c r="OQ7" s="163">
        <v>2136</v>
      </c>
      <c r="OR7" s="163">
        <v>2136</v>
      </c>
      <c r="OS7" s="163">
        <v>2136</v>
      </c>
      <c r="OT7" s="163">
        <v>2136</v>
      </c>
      <c r="OU7" s="163">
        <v>2136</v>
      </c>
      <c r="OV7" s="163">
        <v>2137</v>
      </c>
      <c r="OW7" s="163">
        <v>2138</v>
      </c>
      <c r="OX7" s="163">
        <v>2138</v>
      </c>
      <c r="OY7" s="163">
        <v>2138</v>
      </c>
      <c r="OZ7" s="163">
        <v>2138</v>
      </c>
      <c r="PA7" s="163">
        <v>2138</v>
      </c>
      <c r="PB7" s="163">
        <v>2139</v>
      </c>
      <c r="PC7" s="163">
        <v>2138</v>
      </c>
      <c r="PD7" s="163">
        <v>2138</v>
      </c>
      <c r="PE7" s="163">
        <v>2138</v>
      </c>
      <c r="PF7" s="163"/>
      <c r="PG7" s="163"/>
      <c r="PH7" s="163"/>
      <c r="PI7" s="163"/>
      <c r="PJ7" s="163"/>
      <c r="PK7" s="163"/>
      <c r="PL7" s="163"/>
      <c r="PM7" s="163"/>
      <c r="PN7" s="163"/>
    </row>
    <row r="8" spans="1:430" x14ac:dyDescent="0.2">
      <c r="A8" t="s">
        <v>514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25">
        <v>6827</v>
      </c>
      <c r="MV8" s="226">
        <v>6827</v>
      </c>
      <c r="MW8" s="227">
        <v>6830</v>
      </c>
      <c r="MX8" s="227">
        <v>6832</v>
      </c>
      <c r="MY8" s="227">
        <v>6836</v>
      </c>
      <c r="MZ8" s="227">
        <v>6836</v>
      </c>
      <c r="NA8" s="227">
        <v>6839</v>
      </c>
      <c r="NB8" s="227">
        <v>6839</v>
      </c>
      <c r="NC8" s="226">
        <v>6844</v>
      </c>
      <c r="ND8" s="227">
        <v>6844</v>
      </c>
      <c r="NE8" s="227">
        <v>6845</v>
      </c>
      <c r="NF8" s="227">
        <v>6847</v>
      </c>
      <c r="NG8" s="228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>
        <v>6912</v>
      </c>
      <c r="OE8" s="163">
        <v>6914</v>
      </c>
      <c r="OF8" s="163">
        <v>6915</v>
      </c>
      <c r="OG8" s="163">
        <v>6931</v>
      </c>
      <c r="OH8" s="163">
        <v>6934</v>
      </c>
      <c r="OI8" s="163">
        <v>6935</v>
      </c>
      <c r="OJ8" s="163">
        <v>6935</v>
      </c>
      <c r="OK8" s="163">
        <v>6939</v>
      </c>
      <c r="OL8" s="163">
        <v>6946</v>
      </c>
      <c r="OM8" s="163">
        <v>6952</v>
      </c>
      <c r="ON8" s="163">
        <v>6954</v>
      </c>
      <c r="OO8" s="163">
        <v>6957</v>
      </c>
      <c r="OP8" s="163">
        <v>6957</v>
      </c>
      <c r="OQ8" s="163">
        <v>6959</v>
      </c>
      <c r="OR8" s="163">
        <v>6960</v>
      </c>
      <c r="OS8" s="163">
        <v>6965</v>
      </c>
      <c r="OT8" s="163">
        <v>6968</v>
      </c>
      <c r="OU8" s="163">
        <v>6975</v>
      </c>
      <c r="OV8" s="163">
        <v>6978</v>
      </c>
      <c r="OW8" s="163">
        <v>6982</v>
      </c>
      <c r="OX8" s="163">
        <v>6983</v>
      </c>
      <c r="OY8" s="163">
        <v>6991</v>
      </c>
      <c r="OZ8" s="163">
        <v>6996</v>
      </c>
      <c r="PA8" s="163">
        <v>7000</v>
      </c>
      <c r="PB8" s="163">
        <v>7002</v>
      </c>
      <c r="PC8" s="163">
        <v>7008</v>
      </c>
      <c r="PD8" s="163">
        <v>7021</v>
      </c>
      <c r="PE8" s="163">
        <v>7024</v>
      </c>
      <c r="PF8" s="163"/>
      <c r="PG8" s="163"/>
      <c r="PH8" s="163"/>
      <c r="PI8" s="163"/>
      <c r="PJ8" s="163"/>
      <c r="PK8" s="163"/>
      <c r="PL8" s="163"/>
      <c r="PM8" s="163"/>
      <c r="PN8" s="163"/>
    </row>
    <row r="9" spans="1:430" x14ac:dyDescent="0.2">
      <c r="A9" t="s">
        <v>515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29">
        <v>158239</v>
      </c>
      <c r="MV9" s="222">
        <v>158353</v>
      </c>
      <c r="MW9" s="223">
        <v>158491</v>
      </c>
      <c r="MX9" s="223">
        <v>158582</v>
      </c>
      <c r="MY9" s="223">
        <v>158680</v>
      </c>
      <c r="MZ9" s="223">
        <v>158786</v>
      </c>
      <c r="NA9" s="223">
        <v>158821</v>
      </c>
      <c r="NB9" s="223">
        <v>158841</v>
      </c>
      <c r="NC9" s="222">
        <v>158953</v>
      </c>
      <c r="ND9" s="223">
        <v>159739</v>
      </c>
      <c r="NE9" s="223">
        <v>159134</v>
      </c>
      <c r="NF9" s="223">
        <v>159250</v>
      </c>
      <c r="NG9" s="224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>
        <v>161120</v>
      </c>
      <c r="OE9" s="163">
        <v>161210</v>
      </c>
      <c r="OF9" s="163">
        <v>161316</v>
      </c>
      <c r="OG9" s="163">
        <v>161408</v>
      </c>
      <c r="OH9" s="163">
        <v>161511</v>
      </c>
      <c r="OI9" s="163">
        <v>161574</v>
      </c>
      <c r="OJ9" s="163">
        <v>161625</v>
      </c>
      <c r="OK9" s="163">
        <v>161660</v>
      </c>
      <c r="OL9" s="163">
        <v>161757</v>
      </c>
      <c r="OM9" s="163">
        <v>161835</v>
      </c>
      <c r="ON9" s="163">
        <v>161955</v>
      </c>
      <c r="OO9" s="163">
        <v>162082</v>
      </c>
      <c r="OP9" s="163">
        <v>162190</v>
      </c>
      <c r="OQ9" s="163">
        <v>162235</v>
      </c>
      <c r="OR9" s="163">
        <v>162283</v>
      </c>
      <c r="OS9" s="163">
        <v>162362</v>
      </c>
      <c r="OT9" s="163">
        <v>162447</v>
      </c>
      <c r="OU9" s="163">
        <v>162528</v>
      </c>
      <c r="OV9" s="163">
        <v>162610</v>
      </c>
      <c r="OW9" s="163">
        <v>162707</v>
      </c>
      <c r="OX9" s="163">
        <v>163427</v>
      </c>
      <c r="OY9" s="163">
        <v>163788</v>
      </c>
      <c r="OZ9" s="163">
        <v>162876</v>
      </c>
      <c r="PA9" s="163">
        <v>162968</v>
      </c>
      <c r="PB9" s="163">
        <v>163045</v>
      </c>
      <c r="PC9" s="163">
        <v>163142</v>
      </c>
      <c r="PD9" s="163">
        <v>163191</v>
      </c>
      <c r="PE9" s="163">
        <v>163263</v>
      </c>
      <c r="PF9" s="163"/>
      <c r="PG9" s="163"/>
      <c r="PH9" s="163"/>
      <c r="PI9" s="163"/>
      <c r="PJ9" s="163"/>
      <c r="PK9" s="163"/>
      <c r="PL9" s="163"/>
      <c r="PM9" s="163"/>
      <c r="PN9" s="163"/>
    </row>
    <row r="10" spans="1:430" x14ac:dyDescent="0.2">
      <c r="A10" t="s">
        <v>516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25">
        <v>16226</v>
      </c>
      <c r="MV10" s="226">
        <v>16283</v>
      </c>
      <c r="MW10" s="227">
        <v>16307</v>
      </c>
      <c r="MX10" s="227">
        <v>16355</v>
      </c>
      <c r="MY10" s="227">
        <v>16375</v>
      </c>
      <c r="MZ10" s="227">
        <v>16408</v>
      </c>
      <c r="NA10" s="227">
        <v>16420</v>
      </c>
      <c r="NB10" s="227">
        <v>16441</v>
      </c>
      <c r="NC10" s="226">
        <v>16466</v>
      </c>
      <c r="ND10" s="227">
        <v>16490</v>
      </c>
      <c r="NE10" s="227">
        <v>16518</v>
      </c>
      <c r="NF10" s="227">
        <v>16549</v>
      </c>
      <c r="NG10" s="228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>
        <v>17149</v>
      </c>
      <c r="OE10" s="163">
        <v>17177</v>
      </c>
      <c r="OF10" s="163">
        <v>17202</v>
      </c>
      <c r="OG10" s="163">
        <v>17218</v>
      </c>
      <c r="OH10" s="163">
        <v>17246</v>
      </c>
      <c r="OI10" s="163">
        <v>17270</v>
      </c>
      <c r="OJ10" s="163">
        <v>17279</v>
      </c>
      <c r="OK10" s="163">
        <v>17307</v>
      </c>
      <c r="OL10" s="163">
        <v>17341</v>
      </c>
      <c r="OM10" s="163">
        <v>17353</v>
      </c>
      <c r="ON10" s="163">
        <v>17371</v>
      </c>
      <c r="OO10" s="163">
        <v>17393</v>
      </c>
      <c r="OP10" s="163">
        <v>17404</v>
      </c>
      <c r="OQ10" s="163">
        <v>17410</v>
      </c>
      <c r="OR10" s="163">
        <v>17413</v>
      </c>
      <c r="OS10" s="163">
        <v>17421</v>
      </c>
      <c r="OT10" s="163">
        <v>17435</v>
      </c>
      <c r="OU10" s="163">
        <v>17455</v>
      </c>
      <c r="OV10" s="163">
        <v>17480</v>
      </c>
      <c r="OW10" s="163">
        <v>17510</v>
      </c>
      <c r="OX10" s="163">
        <v>17533</v>
      </c>
      <c r="OY10" s="163">
        <v>17538</v>
      </c>
      <c r="OZ10" s="163">
        <v>17558</v>
      </c>
      <c r="PA10" s="163">
        <v>17580</v>
      </c>
      <c r="PB10" s="163">
        <v>17589</v>
      </c>
      <c r="PC10" s="163">
        <v>17596</v>
      </c>
      <c r="PD10" s="163">
        <v>17604</v>
      </c>
      <c r="PE10" s="163">
        <v>17630</v>
      </c>
      <c r="PF10" s="163"/>
      <c r="PG10" s="163"/>
      <c r="PH10" s="163"/>
      <c r="PI10" s="163"/>
      <c r="PJ10" s="163"/>
      <c r="PK10" s="163"/>
      <c r="PL10" s="163"/>
      <c r="PM10" s="163"/>
      <c r="PN10" s="163"/>
    </row>
    <row r="11" spans="1:430" x14ac:dyDescent="0.2">
      <c r="A11" t="s">
        <v>517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29">
        <v>8233</v>
      </c>
      <c r="MV11" s="222">
        <v>8251</v>
      </c>
      <c r="MW11" s="223">
        <v>8269</v>
      </c>
      <c r="MX11" s="223">
        <v>8281</v>
      </c>
      <c r="MY11" s="223">
        <v>8289</v>
      </c>
      <c r="MZ11" s="223">
        <v>8307</v>
      </c>
      <c r="NA11" s="223">
        <v>8309</v>
      </c>
      <c r="NB11" s="223">
        <v>8318</v>
      </c>
      <c r="NC11" s="222">
        <v>8328</v>
      </c>
      <c r="ND11" s="223">
        <v>8334</v>
      </c>
      <c r="NE11" s="223">
        <v>8341</v>
      </c>
      <c r="NF11" s="223">
        <v>8343</v>
      </c>
      <c r="NG11" s="224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>
        <v>8483</v>
      </c>
      <c r="OE11" s="163">
        <v>8488</v>
      </c>
      <c r="OF11" s="163">
        <v>8500</v>
      </c>
      <c r="OG11" s="163">
        <v>8507</v>
      </c>
      <c r="OH11" s="163">
        <v>8509</v>
      </c>
      <c r="OI11" s="163">
        <v>8516</v>
      </c>
      <c r="OJ11" s="163">
        <v>8525</v>
      </c>
      <c r="OK11" s="163">
        <v>8528</v>
      </c>
      <c r="OL11" s="163">
        <v>8530</v>
      </c>
      <c r="OM11" s="163">
        <v>8535</v>
      </c>
      <c r="ON11" s="163">
        <v>8539</v>
      </c>
      <c r="OO11" s="163">
        <v>8544</v>
      </c>
      <c r="OP11" s="163">
        <v>8549</v>
      </c>
      <c r="OQ11" s="163">
        <v>8554</v>
      </c>
      <c r="OR11" s="163">
        <v>8554</v>
      </c>
      <c r="OS11" s="163">
        <v>8559</v>
      </c>
      <c r="OT11" s="163">
        <v>8567</v>
      </c>
      <c r="OU11" s="163">
        <v>8571</v>
      </c>
      <c r="OV11" s="163">
        <v>8582</v>
      </c>
      <c r="OW11" s="163">
        <v>8587</v>
      </c>
      <c r="OX11" s="163">
        <v>8592</v>
      </c>
      <c r="OY11" s="163">
        <v>8593</v>
      </c>
      <c r="OZ11" s="163">
        <v>8596</v>
      </c>
      <c r="PA11" s="163">
        <v>8599</v>
      </c>
      <c r="PB11" s="163">
        <v>8599</v>
      </c>
      <c r="PC11" s="163">
        <v>8606</v>
      </c>
      <c r="PD11" s="163">
        <v>8614</v>
      </c>
      <c r="PE11" s="163">
        <v>8620</v>
      </c>
      <c r="PF11" s="163"/>
      <c r="PG11" s="163"/>
      <c r="PH11" s="163"/>
      <c r="PI11" s="163"/>
      <c r="PJ11" s="163"/>
      <c r="PK11" s="163"/>
      <c r="PL11" s="163"/>
      <c r="PM11" s="163"/>
      <c r="PN11" s="163"/>
    </row>
    <row r="12" spans="1:430" x14ac:dyDescent="0.2">
      <c r="A12" t="s">
        <v>518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25">
        <v>4016</v>
      </c>
      <c r="MV12" s="226">
        <v>4027</v>
      </c>
      <c r="MW12" s="227">
        <v>4036</v>
      </c>
      <c r="MX12" s="227">
        <v>4053</v>
      </c>
      <c r="MY12" s="227">
        <v>4067</v>
      </c>
      <c r="MZ12" s="227">
        <v>4079</v>
      </c>
      <c r="NA12" s="227">
        <v>4086</v>
      </c>
      <c r="NB12" s="227">
        <v>4088</v>
      </c>
      <c r="NC12" s="226">
        <v>4098</v>
      </c>
      <c r="ND12" s="227">
        <v>4107</v>
      </c>
      <c r="NE12" s="227">
        <v>4115</v>
      </c>
      <c r="NF12" s="227">
        <v>4127</v>
      </c>
      <c r="NG12" s="228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>
        <v>4184</v>
      </c>
      <c r="OE12" s="163">
        <v>4186</v>
      </c>
      <c r="OF12" s="163">
        <v>4188</v>
      </c>
      <c r="OG12" s="163">
        <v>4190</v>
      </c>
      <c r="OH12" s="163">
        <v>4193</v>
      </c>
      <c r="OI12" s="163">
        <v>4195</v>
      </c>
      <c r="OJ12" s="163">
        <v>4204</v>
      </c>
      <c r="OK12" s="163">
        <v>4206</v>
      </c>
      <c r="OL12" s="163">
        <v>4210</v>
      </c>
      <c r="OM12" s="163">
        <v>4214</v>
      </c>
      <c r="ON12" s="163">
        <v>4218</v>
      </c>
      <c r="OO12" s="163">
        <v>4221</v>
      </c>
      <c r="OP12" s="163">
        <v>4221</v>
      </c>
      <c r="OQ12" s="163">
        <v>4224</v>
      </c>
      <c r="OR12" s="163">
        <v>4227</v>
      </c>
      <c r="OS12" s="163">
        <v>4228</v>
      </c>
      <c r="OT12" s="163">
        <v>4228</v>
      </c>
      <c r="OU12" s="163">
        <v>4229</v>
      </c>
      <c r="OV12" s="163">
        <v>4228</v>
      </c>
      <c r="OW12" s="163">
        <v>4235</v>
      </c>
      <c r="OX12" s="163">
        <v>4242</v>
      </c>
      <c r="OY12" s="163">
        <v>4245</v>
      </c>
      <c r="OZ12" s="163">
        <v>4247</v>
      </c>
      <c r="PA12" s="163">
        <v>4247</v>
      </c>
      <c r="PB12" s="163">
        <v>4248</v>
      </c>
      <c r="PC12" s="163">
        <v>4249</v>
      </c>
      <c r="PD12" s="163">
        <v>4250</v>
      </c>
      <c r="PE12" s="163">
        <v>4255</v>
      </c>
      <c r="PF12" s="163"/>
      <c r="PG12" s="163"/>
      <c r="PH12" s="163"/>
      <c r="PI12" s="163"/>
      <c r="PJ12" s="163"/>
      <c r="PK12" s="163"/>
      <c r="PL12" s="163"/>
      <c r="PM12" s="163"/>
      <c r="PN12" s="163"/>
    </row>
    <row r="13" spans="1:430" x14ac:dyDescent="0.2">
      <c r="A13" t="s">
        <v>519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29">
        <v>20398</v>
      </c>
      <c r="MV13" s="222">
        <v>20489</v>
      </c>
      <c r="MW13" s="223">
        <v>20653</v>
      </c>
      <c r="MX13" s="223">
        <v>20726</v>
      </c>
      <c r="MY13" s="223">
        <v>20794</v>
      </c>
      <c r="MZ13" s="223">
        <v>20877</v>
      </c>
      <c r="NA13" s="223">
        <v>20938</v>
      </c>
      <c r="NB13" s="223">
        <v>20982</v>
      </c>
      <c r="NC13" s="222">
        <v>21032</v>
      </c>
      <c r="ND13" s="223">
        <v>21137</v>
      </c>
      <c r="NE13" s="223">
        <v>21204</v>
      </c>
      <c r="NF13" s="223">
        <v>21290</v>
      </c>
      <c r="NG13" s="224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>
        <v>22717</v>
      </c>
      <c r="OE13" s="163">
        <v>22769</v>
      </c>
      <c r="OF13" s="163">
        <v>22805</v>
      </c>
      <c r="OG13" s="163">
        <v>22853</v>
      </c>
      <c r="OH13" s="163">
        <v>22899</v>
      </c>
      <c r="OI13" s="163">
        <v>22912</v>
      </c>
      <c r="OJ13" s="163">
        <v>22925</v>
      </c>
      <c r="OK13" s="163">
        <v>22938</v>
      </c>
      <c r="OL13" s="163">
        <v>22973</v>
      </c>
      <c r="OM13" s="163">
        <v>23044</v>
      </c>
      <c r="ON13" s="163">
        <v>23089</v>
      </c>
      <c r="OO13" s="163">
        <v>23141</v>
      </c>
      <c r="OP13" s="163">
        <v>23175</v>
      </c>
      <c r="OQ13" s="163">
        <v>23227</v>
      </c>
      <c r="OR13" s="163">
        <v>23252</v>
      </c>
      <c r="OS13" s="163">
        <v>23282</v>
      </c>
      <c r="OT13" s="163">
        <v>23315</v>
      </c>
      <c r="OU13" s="163">
        <v>23351</v>
      </c>
      <c r="OV13" s="163">
        <v>23388</v>
      </c>
      <c r="OW13" s="163">
        <v>23423</v>
      </c>
      <c r="OX13" s="163">
        <v>23456</v>
      </c>
      <c r="OY13" s="163">
        <v>23484</v>
      </c>
      <c r="OZ13" s="163">
        <v>23540</v>
      </c>
      <c r="PA13" s="163">
        <v>23577</v>
      </c>
      <c r="PB13" s="163">
        <v>23620</v>
      </c>
      <c r="PC13" s="163">
        <v>23655</v>
      </c>
      <c r="PD13" s="163">
        <v>23715</v>
      </c>
      <c r="PE13" s="163">
        <v>23738</v>
      </c>
      <c r="PF13" s="163"/>
      <c r="PG13" s="163"/>
      <c r="PH13" s="163"/>
      <c r="PI13" s="163"/>
      <c r="PJ13" s="163"/>
      <c r="PK13" s="163"/>
      <c r="PL13" s="163"/>
      <c r="PM13" s="163"/>
      <c r="PN13" s="163"/>
    </row>
    <row r="14" spans="1:430" x14ac:dyDescent="0.2">
      <c r="A14" t="s">
        <v>520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0">
        <v>34578</v>
      </c>
      <c r="MV14" s="231">
        <v>34745</v>
      </c>
      <c r="MW14" s="232">
        <v>34917</v>
      </c>
      <c r="MX14" s="232">
        <v>35069</v>
      </c>
      <c r="MY14" s="232">
        <v>35186</v>
      </c>
      <c r="MZ14" s="232">
        <v>35470</v>
      </c>
      <c r="NA14" s="232">
        <v>35592</v>
      </c>
      <c r="NB14" s="232">
        <v>35769</v>
      </c>
      <c r="NC14" s="231">
        <v>35932</v>
      </c>
      <c r="ND14" s="232">
        <v>36075</v>
      </c>
      <c r="NE14" s="232">
        <v>36229</v>
      </c>
      <c r="NF14" s="232">
        <v>36332</v>
      </c>
      <c r="NG14" s="233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>
        <v>39248</v>
      </c>
      <c r="OE14" s="163">
        <v>39355</v>
      </c>
      <c r="OF14" s="163">
        <v>39464</v>
      </c>
      <c r="OG14" s="163">
        <v>39634</v>
      </c>
      <c r="OH14" s="163">
        <v>39761</v>
      </c>
      <c r="OI14" s="163">
        <v>39868</v>
      </c>
      <c r="OJ14" s="163">
        <v>39961</v>
      </c>
      <c r="OK14" s="163">
        <v>40047</v>
      </c>
      <c r="OL14" s="163">
        <v>40115</v>
      </c>
      <c r="OM14" s="163">
        <v>40257</v>
      </c>
      <c r="ON14" s="163">
        <v>40330</v>
      </c>
      <c r="OO14" s="163">
        <v>40466</v>
      </c>
      <c r="OP14" s="163">
        <v>40579</v>
      </c>
      <c r="OQ14" s="163">
        <v>40693</v>
      </c>
      <c r="OR14" s="163">
        <v>40761</v>
      </c>
      <c r="OS14" s="163">
        <v>40839</v>
      </c>
      <c r="OT14" s="163">
        <v>40954</v>
      </c>
      <c r="OU14" s="163">
        <v>41043</v>
      </c>
      <c r="OV14" s="163">
        <v>41151</v>
      </c>
      <c r="OW14" s="163">
        <v>41250</v>
      </c>
      <c r="OX14" s="163">
        <v>41353</v>
      </c>
      <c r="OY14" s="163">
        <v>41429</v>
      </c>
      <c r="OZ14" s="163">
        <v>41546</v>
      </c>
      <c r="PA14" s="163">
        <v>41684</v>
      </c>
      <c r="PB14" s="163">
        <v>41796</v>
      </c>
      <c r="PC14" s="163">
        <v>41919</v>
      </c>
      <c r="PD14" s="163">
        <v>41989</v>
      </c>
      <c r="PE14" s="163">
        <v>42086</v>
      </c>
      <c r="PF14" s="163"/>
      <c r="PG14" s="163"/>
      <c r="PH14" s="163"/>
      <c r="PI14" s="163"/>
      <c r="PJ14" s="163"/>
      <c r="PK14" s="163"/>
      <c r="PL14" s="163"/>
      <c r="PM14" s="163"/>
      <c r="PN14" s="163"/>
    </row>
    <row r="17" spans="419:420" x14ac:dyDescent="0.2">
      <c r="PC17" s="22"/>
      <c r="PD17" s="2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8954"/>
  <sheetViews>
    <sheetView topLeftCell="A8891" workbookViewId="0">
      <selection activeCell="A8895" sqref="A8895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9" max="9" width="27.84375" bestFit="1" customWidth="1"/>
    <col min="10" max="10" width="14.125" bestFit="1" customWidth="1"/>
    <col min="12" max="12" width="29.86328125" bestFit="1" customWidth="1"/>
    <col min="13" max="13" width="12.23828125" bestFit="1" customWidth="1"/>
  </cols>
  <sheetData>
    <row r="1" spans="1:7" x14ac:dyDescent="0.2">
      <c r="B1" s="41" t="s">
        <v>1</v>
      </c>
      <c r="C1" s="41" t="s">
        <v>521</v>
      </c>
      <c r="D1" s="41" t="s">
        <v>522</v>
      </c>
      <c r="E1" s="41" t="s">
        <v>523</v>
      </c>
      <c r="F1" s="40"/>
      <c r="G1" s="40"/>
    </row>
    <row r="2" spans="1:7" x14ac:dyDescent="0.2">
      <c r="A2" s="40">
        <v>43997</v>
      </c>
      <c r="B2" s="22">
        <v>43997</v>
      </c>
      <c r="C2" t="s">
        <v>524</v>
      </c>
      <c r="D2" s="42">
        <f>VLOOKUP(Pag_Inicio_Corr_mas_casos[[#This Row],[Corregimiento]],Hoja3!$A$2:$D$676,4,0)</f>
        <v>130101</v>
      </c>
      <c r="E2">
        <v>69</v>
      </c>
    </row>
    <row r="3" spans="1:7" x14ac:dyDescent="0.2">
      <c r="A3" s="40">
        <v>43997</v>
      </c>
      <c r="B3" s="22">
        <v>43997</v>
      </c>
      <c r="C3" t="s">
        <v>525</v>
      </c>
      <c r="D3" s="42">
        <f>VLOOKUP(Pag_Inicio_Corr_mas_casos[[#This Row],[Corregimiento]],Hoja3!$A$2:$D$676,4,0)</f>
        <v>81002</v>
      </c>
      <c r="E3">
        <v>49</v>
      </c>
    </row>
    <row r="4" spans="1:7" x14ac:dyDescent="0.2">
      <c r="A4" s="40">
        <v>43997</v>
      </c>
      <c r="B4" s="22">
        <v>43997</v>
      </c>
      <c r="C4" t="s">
        <v>526</v>
      </c>
      <c r="D4" s="42">
        <f>VLOOKUP(Pag_Inicio_Corr_mas_casos[[#This Row],[Corregimiento]],Hoja3!$A$2:$D$676,4,0)</f>
        <v>130106</v>
      </c>
      <c r="E4">
        <v>41</v>
      </c>
    </row>
    <row r="5" spans="1:7" x14ac:dyDescent="0.2">
      <c r="A5" s="40">
        <v>43997</v>
      </c>
      <c r="B5" s="22">
        <v>43997</v>
      </c>
      <c r="C5" t="s">
        <v>527</v>
      </c>
      <c r="D5" s="42">
        <f>VLOOKUP(Pag_Inicio_Corr_mas_casos[[#This Row],[Corregimiento]],Hoja3!$A$2:$D$676,4,0)</f>
        <v>80802</v>
      </c>
      <c r="E5">
        <v>35</v>
      </c>
    </row>
    <row r="6" spans="1:7" x14ac:dyDescent="0.2">
      <c r="A6" s="40">
        <v>43997</v>
      </c>
      <c r="B6" s="22">
        <v>43997</v>
      </c>
      <c r="C6" t="s">
        <v>528</v>
      </c>
      <c r="D6" s="42">
        <f>VLOOKUP(Pag_Inicio_Corr_mas_casos[[#This Row],[Corregimiento]],Hoja3!$A$2:$D$676,4,0)</f>
        <v>130102</v>
      </c>
      <c r="E6">
        <v>30</v>
      </c>
    </row>
    <row r="7" spans="1:7" x14ac:dyDescent="0.2">
      <c r="A7" s="40">
        <v>43997</v>
      </c>
      <c r="B7" s="22">
        <v>43997</v>
      </c>
      <c r="C7" t="s">
        <v>529</v>
      </c>
      <c r="D7" s="42">
        <f>VLOOKUP(Pag_Inicio_Corr_mas_casos[[#This Row],[Corregimiento]],Hoja3!$A$2:$D$676,4,0)</f>
        <v>80821</v>
      </c>
      <c r="E7">
        <v>21</v>
      </c>
    </row>
    <row r="8" spans="1:7" x14ac:dyDescent="0.2">
      <c r="A8" s="40">
        <v>43997</v>
      </c>
      <c r="B8" s="22">
        <v>43997</v>
      </c>
      <c r="C8" t="s">
        <v>530</v>
      </c>
      <c r="D8" s="42">
        <f>VLOOKUP(Pag_Inicio_Corr_mas_casos[[#This Row],[Corregimiento]],Hoja3!$A$2:$D$676,4,0)</f>
        <v>81007</v>
      </c>
      <c r="E8">
        <v>20</v>
      </c>
    </row>
    <row r="9" spans="1:7" x14ac:dyDescent="0.2">
      <c r="A9" s="40">
        <v>43997</v>
      </c>
      <c r="B9" s="22">
        <v>43997</v>
      </c>
      <c r="C9" t="s">
        <v>531</v>
      </c>
      <c r="D9" s="42">
        <f>VLOOKUP(Pag_Inicio_Corr_mas_casos[[#This Row],[Corregimiento]],Hoja3!$A$2:$D$676,4,0)</f>
        <v>81008</v>
      </c>
      <c r="E9">
        <v>20</v>
      </c>
    </row>
    <row r="10" spans="1:7" x14ac:dyDescent="0.2">
      <c r="A10" s="40">
        <v>43997</v>
      </c>
      <c r="B10" s="22">
        <v>43997</v>
      </c>
      <c r="C10" t="s">
        <v>532</v>
      </c>
      <c r="D10" s="42">
        <f>VLOOKUP(Pag_Inicio_Corr_mas_casos[[#This Row],[Corregimiento]],Hoja3!$A$2:$D$676,4,0)</f>
        <v>80816</v>
      </c>
      <c r="E10">
        <v>19</v>
      </c>
    </row>
    <row r="11" spans="1:7" x14ac:dyDescent="0.2">
      <c r="A11" s="40">
        <v>43997</v>
      </c>
      <c r="B11" s="22">
        <v>43997</v>
      </c>
      <c r="C11" t="s">
        <v>533</v>
      </c>
      <c r="D11" s="42">
        <f>VLOOKUP(Pag_Inicio_Corr_mas_casos[[#This Row],[Corregimiento]],Hoja3!$A$2:$D$676,4,0)</f>
        <v>80817</v>
      </c>
      <c r="E11">
        <v>18</v>
      </c>
    </row>
    <row r="12" spans="1:7" x14ac:dyDescent="0.2">
      <c r="A12" s="40">
        <v>43997</v>
      </c>
      <c r="B12" s="22">
        <v>43997</v>
      </c>
      <c r="C12" t="s">
        <v>534</v>
      </c>
      <c r="D12" s="42">
        <f>VLOOKUP(Pag_Inicio_Corr_mas_casos[[#This Row],[Corregimiento]],Hoja3!$A$2:$D$676,4,0)</f>
        <v>80822</v>
      </c>
      <c r="E12">
        <v>17</v>
      </c>
    </row>
    <row r="13" spans="1:7" x14ac:dyDescent="0.2">
      <c r="A13" s="40">
        <v>43997</v>
      </c>
      <c r="B13" s="22">
        <v>43997</v>
      </c>
      <c r="C13" t="s">
        <v>535</v>
      </c>
      <c r="D13" s="42">
        <f>VLOOKUP(Pag_Inicio_Corr_mas_casos[[#This Row],[Corregimiento]],Hoja3!$A$2:$D$676,4,0)</f>
        <v>80823</v>
      </c>
      <c r="E13">
        <v>16</v>
      </c>
    </row>
    <row r="14" spans="1:7" x14ac:dyDescent="0.2">
      <c r="A14" s="40">
        <v>43997</v>
      </c>
      <c r="B14" s="22">
        <v>43997</v>
      </c>
      <c r="C14" t="s">
        <v>536</v>
      </c>
      <c r="D14" s="42">
        <f>VLOOKUP(Pag_Inicio_Corr_mas_casos[[#This Row],[Corregimiento]],Hoja3!$A$2:$D$676,4,0)</f>
        <v>81001</v>
      </c>
      <c r="E14">
        <v>14</v>
      </c>
    </row>
    <row r="15" spans="1:7" x14ac:dyDescent="0.2">
      <c r="A15" s="40">
        <v>43997</v>
      </c>
      <c r="B15" s="22">
        <v>43997</v>
      </c>
      <c r="C15" t="s">
        <v>537</v>
      </c>
      <c r="D15" s="42">
        <f>VLOOKUP(Pag_Inicio_Corr_mas_casos[[#This Row],[Corregimiento]],Hoja3!$A$2:$D$676,4,0)</f>
        <v>80819</v>
      </c>
      <c r="E15">
        <v>14</v>
      </c>
    </row>
    <row r="16" spans="1:7" x14ac:dyDescent="0.2">
      <c r="A16" s="40">
        <v>43997</v>
      </c>
      <c r="B16" s="22">
        <v>43997</v>
      </c>
      <c r="C16" t="s">
        <v>538</v>
      </c>
      <c r="D16" s="42">
        <f>VLOOKUP(Pag_Inicio_Corr_mas_casos[[#This Row],[Corregimiento]],Hoja3!$A$2:$D$676,4,0)</f>
        <v>130107</v>
      </c>
      <c r="E16">
        <v>14</v>
      </c>
    </row>
    <row r="17" spans="1:5" x14ac:dyDescent="0.2">
      <c r="A17" s="40">
        <v>43997</v>
      </c>
      <c r="B17" s="22">
        <v>43997</v>
      </c>
      <c r="C17" t="s">
        <v>539</v>
      </c>
      <c r="D17" s="42">
        <f>VLOOKUP(Pag_Inicio_Corr_mas_casos[[#This Row],[Corregimiento]],Hoja3!$A$2:$D$676,4,0)</f>
        <v>81006</v>
      </c>
      <c r="E17">
        <v>12</v>
      </c>
    </row>
    <row r="18" spans="1:5" x14ac:dyDescent="0.2">
      <c r="A18" s="40">
        <v>43997</v>
      </c>
      <c r="B18" s="22">
        <v>43997</v>
      </c>
      <c r="C18" t="s">
        <v>540</v>
      </c>
      <c r="D18" s="42">
        <f>VLOOKUP(Pag_Inicio_Corr_mas_casos[[#This Row],[Corregimiento]],Hoja3!$A$2:$D$676,4,0)</f>
        <v>80812</v>
      </c>
      <c r="E18">
        <v>12</v>
      </c>
    </row>
    <row r="19" spans="1:5" x14ac:dyDescent="0.2">
      <c r="A19" s="40">
        <v>43997</v>
      </c>
      <c r="B19" s="22">
        <v>43997</v>
      </c>
      <c r="C19" t="s">
        <v>541</v>
      </c>
      <c r="D19" s="42">
        <f>VLOOKUP(Pag_Inicio_Corr_mas_casos[[#This Row],[Corregimiento]],Hoja3!$A$2:$D$676,4,0)</f>
        <v>130702</v>
      </c>
      <c r="E19">
        <v>12</v>
      </c>
    </row>
    <row r="20" spans="1:5" x14ac:dyDescent="0.2">
      <c r="A20" s="40">
        <v>43997</v>
      </c>
      <c r="B20" s="22">
        <v>43997</v>
      </c>
      <c r="C20" t="s">
        <v>542</v>
      </c>
      <c r="D20" s="42">
        <f>VLOOKUP(Pag_Inicio_Corr_mas_casos[[#This Row],[Corregimiento]],Hoja3!$A$2:$D$676,4,0)</f>
        <v>40601</v>
      </c>
      <c r="E20">
        <v>12</v>
      </c>
    </row>
    <row r="21" spans="1:5" x14ac:dyDescent="0.2">
      <c r="A21" s="40">
        <v>43997</v>
      </c>
      <c r="B21" s="22">
        <v>43997</v>
      </c>
      <c r="C21" t="s">
        <v>543</v>
      </c>
      <c r="D21" s="42">
        <f>VLOOKUP(Pag_Inicio_Corr_mas_casos[[#This Row],[Corregimiento]],Hoja3!$A$2:$D$676,4,0)</f>
        <v>80806</v>
      </c>
      <c r="E21">
        <v>11</v>
      </c>
    </row>
    <row r="22" spans="1:5" x14ac:dyDescent="0.2">
      <c r="A22" s="40">
        <v>43997</v>
      </c>
      <c r="B22" s="22">
        <v>43997</v>
      </c>
      <c r="C22" t="s">
        <v>544</v>
      </c>
      <c r="D22" s="42">
        <f>VLOOKUP(Pag_Inicio_Corr_mas_casos[[#This Row],[Corregimiento]],Hoja3!$A$2:$D$676,4,0)</f>
        <v>130108</v>
      </c>
      <c r="E22">
        <v>11</v>
      </c>
    </row>
    <row r="23" spans="1:5" x14ac:dyDescent="0.2">
      <c r="A23" s="40">
        <v>43997</v>
      </c>
      <c r="B23" s="22">
        <v>43997</v>
      </c>
      <c r="C23" t="s">
        <v>545</v>
      </c>
      <c r="D23" s="42">
        <f>VLOOKUP(Pag_Inicio_Corr_mas_casos[[#This Row],[Corregimiento]],Hoja3!$A$2:$D$676,4,0)</f>
        <v>80810</v>
      </c>
      <c r="E23">
        <v>10</v>
      </c>
    </row>
    <row r="24" spans="1:5" x14ac:dyDescent="0.2">
      <c r="A24" s="40">
        <v>43997</v>
      </c>
      <c r="B24" s="22">
        <v>43997</v>
      </c>
      <c r="C24" t="s">
        <v>546</v>
      </c>
      <c r="D24" s="42">
        <f>VLOOKUP(Pag_Inicio_Corr_mas_casos[[#This Row],[Corregimiento]],Hoja3!$A$2:$D$676,4,0)</f>
        <v>30107</v>
      </c>
      <c r="E24">
        <v>10</v>
      </c>
    </row>
    <row r="25" spans="1:5" x14ac:dyDescent="0.2">
      <c r="A25" s="40">
        <v>43997</v>
      </c>
      <c r="B25" s="22">
        <v>43997</v>
      </c>
      <c r="C25" t="s">
        <v>547</v>
      </c>
      <c r="D25" s="42">
        <f>VLOOKUP(Pag_Inicio_Corr_mas_casos[[#This Row],[Corregimiento]],Hoja3!$A$2:$D$676,4,0)</f>
        <v>30113</v>
      </c>
      <c r="E25">
        <v>10</v>
      </c>
    </row>
    <row r="26" spans="1:5" x14ac:dyDescent="0.2">
      <c r="A26" s="40">
        <v>43998</v>
      </c>
      <c r="B26" s="22">
        <v>43998</v>
      </c>
      <c r="C26" t="s">
        <v>548</v>
      </c>
      <c r="D26" s="42">
        <f>VLOOKUP(Pag_Inicio_Corr_mas_casos[[#This Row],[Corregimiento]],Hoja3!$A$2:$D$676,4,0)</f>
        <v>10201</v>
      </c>
      <c r="E26">
        <v>33</v>
      </c>
    </row>
    <row r="27" spans="1:5" x14ac:dyDescent="0.2">
      <c r="A27" s="40">
        <v>43998</v>
      </c>
      <c r="B27" s="22">
        <v>43998</v>
      </c>
      <c r="C27" t="s">
        <v>549</v>
      </c>
      <c r="D27" s="42">
        <f>VLOOKUP(Pag_Inicio_Corr_mas_casos[[#This Row],[Corregimiento]],Hoja3!$A$2:$D$676,4,0)</f>
        <v>50207</v>
      </c>
      <c r="E27">
        <v>31</v>
      </c>
    </row>
    <row r="28" spans="1:5" x14ac:dyDescent="0.2">
      <c r="A28" s="40">
        <v>43998</v>
      </c>
      <c r="B28" s="22">
        <v>43998</v>
      </c>
      <c r="C28" t="s">
        <v>537</v>
      </c>
      <c r="D28" s="42">
        <f>VLOOKUP(Pag_Inicio_Corr_mas_casos[[#This Row],[Corregimiento]],Hoja3!$A$2:$D$676,4,0)</f>
        <v>80819</v>
      </c>
      <c r="E28">
        <v>23</v>
      </c>
    </row>
    <row r="29" spans="1:5" x14ac:dyDescent="0.2">
      <c r="A29" s="40">
        <v>43998</v>
      </c>
      <c r="B29" s="22">
        <v>43998</v>
      </c>
      <c r="C29" t="s">
        <v>550</v>
      </c>
      <c r="D29" s="42">
        <f>VLOOKUP(Pag_Inicio_Corr_mas_casos[[#This Row],[Corregimiento]],Hoja3!$A$2:$D$676,4,0)</f>
        <v>80813</v>
      </c>
      <c r="E29">
        <v>21</v>
      </c>
    </row>
    <row r="30" spans="1:5" x14ac:dyDescent="0.2">
      <c r="A30" s="40">
        <v>43998</v>
      </c>
      <c r="B30" s="22">
        <v>43998</v>
      </c>
      <c r="C30" t="s">
        <v>551</v>
      </c>
      <c r="D30" s="42">
        <f>VLOOKUP(Pag_Inicio_Corr_mas_casos[[#This Row],[Corregimiento]],Hoja3!$A$2:$D$676,4,0)</f>
        <v>120605</v>
      </c>
      <c r="E30">
        <v>20</v>
      </c>
    </row>
    <row r="31" spans="1:5" x14ac:dyDescent="0.2">
      <c r="A31" s="40">
        <v>43998</v>
      </c>
      <c r="B31" s="22">
        <v>43998</v>
      </c>
      <c r="C31" t="s">
        <v>524</v>
      </c>
      <c r="D31" s="42">
        <f>VLOOKUP(Pag_Inicio_Corr_mas_casos[[#This Row],[Corregimiento]],Hoja3!$A$2:$D$676,4,0)</f>
        <v>130101</v>
      </c>
      <c r="E31">
        <v>16</v>
      </c>
    </row>
    <row r="32" spans="1:5" x14ac:dyDescent="0.2">
      <c r="A32" s="40">
        <v>43998</v>
      </c>
      <c r="B32" s="22">
        <v>43998</v>
      </c>
      <c r="C32" t="s">
        <v>530</v>
      </c>
      <c r="D32" s="42">
        <f>VLOOKUP(Pag_Inicio_Corr_mas_casos[[#This Row],[Corregimiento]],Hoja3!$A$2:$D$676,4,0)</f>
        <v>81007</v>
      </c>
      <c r="E32">
        <v>16</v>
      </c>
    </row>
    <row r="33" spans="1:5" x14ac:dyDescent="0.2">
      <c r="A33" s="40">
        <v>43998</v>
      </c>
      <c r="B33" s="22">
        <v>43998</v>
      </c>
      <c r="C33" t="s">
        <v>529</v>
      </c>
      <c r="D33" s="42">
        <f>VLOOKUP(Pag_Inicio_Corr_mas_casos[[#This Row],[Corregimiento]],Hoja3!$A$2:$D$676,4,0)</f>
        <v>80821</v>
      </c>
      <c r="E33">
        <v>15</v>
      </c>
    </row>
    <row r="34" spans="1:5" x14ac:dyDescent="0.2">
      <c r="A34" s="40">
        <v>43998</v>
      </c>
      <c r="B34" s="22">
        <v>43998</v>
      </c>
      <c r="C34" t="s">
        <v>552</v>
      </c>
      <c r="D34" s="42">
        <f>VLOOKUP(Pag_Inicio_Corr_mas_casos[[#This Row],[Corregimiento]],Hoja3!$A$2:$D$676,4,0)</f>
        <v>80501</v>
      </c>
      <c r="E34">
        <v>15</v>
      </c>
    </row>
    <row r="35" spans="1:5" x14ac:dyDescent="0.2">
      <c r="A35" s="40">
        <v>43998</v>
      </c>
      <c r="B35" s="22">
        <v>43998</v>
      </c>
      <c r="C35" t="s">
        <v>531</v>
      </c>
      <c r="D35" s="42">
        <f>VLOOKUP(Pag_Inicio_Corr_mas_casos[[#This Row],[Corregimiento]],Hoja3!$A$2:$D$676,4,0)</f>
        <v>81008</v>
      </c>
      <c r="E35">
        <v>14</v>
      </c>
    </row>
    <row r="36" spans="1:5" x14ac:dyDescent="0.2">
      <c r="A36" s="40">
        <v>43998</v>
      </c>
      <c r="B36" s="22">
        <v>43998</v>
      </c>
      <c r="C36" t="s">
        <v>553</v>
      </c>
      <c r="D36" s="42">
        <f>VLOOKUP(Pag_Inicio_Corr_mas_casos[[#This Row],[Corregimiento]],Hoja3!$A$2:$D$676,4,0)</f>
        <v>80808</v>
      </c>
      <c r="E36">
        <v>13</v>
      </c>
    </row>
    <row r="37" spans="1:5" x14ac:dyDescent="0.2">
      <c r="A37" s="40">
        <v>43998</v>
      </c>
      <c r="B37" s="22">
        <v>43998</v>
      </c>
      <c r="C37" t="s">
        <v>554</v>
      </c>
      <c r="D37" s="42">
        <f>VLOOKUP(Pag_Inicio_Corr_mas_casos[[#This Row],[Corregimiento]],Hoja3!$A$2:$D$676,4,0)</f>
        <v>80820</v>
      </c>
      <c r="E37">
        <v>12</v>
      </c>
    </row>
    <row r="38" spans="1:5" x14ac:dyDescent="0.2">
      <c r="A38" s="40">
        <v>43998</v>
      </c>
      <c r="B38" s="22">
        <v>43998</v>
      </c>
      <c r="C38" t="s">
        <v>543</v>
      </c>
      <c r="D38" s="42">
        <f>VLOOKUP(Pag_Inicio_Corr_mas_casos[[#This Row],[Corregimiento]],Hoja3!$A$2:$D$676,4,0)</f>
        <v>80806</v>
      </c>
      <c r="E38">
        <v>11</v>
      </c>
    </row>
    <row r="39" spans="1:5" x14ac:dyDescent="0.2">
      <c r="A39" s="40">
        <v>43998</v>
      </c>
      <c r="B39" s="22">
        <v>43998</v>
      </c>
      <c r="C39" t="s">
        <v>555</v>
      </c>
      <c r="D39" s="42">
        <f>VLOOKUP(Pag_Inicio_Corr_mas_casos[[#This Row],[Corregimiento]],Hoja3!$A$2:$D$676,4,0)</f>
        <v>80815</v>
      </c>
      <c r="E39">
        <v>11</v>
      </c>
    </row>
    <row r="40" spans="1:5" x14ac:dyDescent="0.2">
      <c r="A40" s="40">
        <v>43998</v>
      </c>
      <c r="B40" s="22">
        <v>43998</v>
      </c>
      <c r="C40" t="s">
        <v>556</v>
      </c>
      <c r="D40" s="42">
        <f>VLOOKUP(Pag_Inicio_Corr_mas_casos[[#This Row],[Corregimiento]],Hoja3!$A$2:$D$676,4,0)</f>
        <v>110102</v>
      </c>
      <c r="E40">
        <v>11</v>
      </c>
    </row>
    <row r="41" spans="1:5" x14ac:dyDescent="0.2">
      <c r="A41" s="40">
        <v>43998</v>
      </c>
      <c r="B41" s="22">
        <v>43998</v>
      </c>
      <c r="C41" t="s">
        <v>527</v>
      </c>
      <c r="D41" s="42">
        <f>VLOOKUP(Pag_Inicio_Corr_mas_casos[[#This Row],[Corregimiento]],Hoja3!$A$2:$D$676,4,0)</f>
        <v>80802</v>
      </c>
      <c r="E41">
        <v>10</v>
      </c>
    </row>
    <row r="42" spans="1:5" x14ac:dyDescent="0.2">
      <c r="A42" s="40">
        <v>43998</v>
      </c>
      <c r="B42" s="22">
        <v>43998</v>
      </c>
      <c r="C42" t="s">
        <v>535</v>
      </c>
      <c r="D42" s="42">
        <f>VLOOKUP(Pag_Inicio_Corr_mas_casos[[#This Row],[Corregimiento]],Hoja3!$A$2:$D$676,4,0)</f>
        <v>80823</v>
      </c>
      <c r="E42">
        <v>10</v>
      </c>
    </row>
    <row r="43" spans="1:5" x14ac:dyDescent="0.2">
      <c r="A43" s="40">
        <v>43998</v>
      </c>
      <c r="B43" s="22">
        <v>43998</v>
      </c>
      <c r="C43" t="s">
        <v>533</v>
      </c>
      <c r="D43" s="42">
        <f>VLOOKUP(Pag_Inicio_Corr_mas_casos[[#This Row],[Corregimiento]],Hoja3!$A$2:$D$676,4,0)</f>
        <v>80817</v>
      </c>
      <c r="E43">
        <v>10</v>
      </c>
    </row>
    <row r="44" spans="1:5" x14ac:dyDescent="0.2">
      <c r="A44" s="40">
        <v>43998</v>
      </c>
      <c r="B44" s="22">
        <v>43998</v>
      </c>
      <c r="C44" t="s">
        <v>557</v>
      </c>
      <c r="D44" s="42">
        <f>VLOOKUP(Pag_Inicio_Corr_mas_casos[[#This Row],[Corregimiento]],Hoja3!$A$2:$D$676,4,0)</f>
        <v>80811</v>
      </c>
      <c r="E44">
        <v>10</v>
      </c>
    </row>
    <row r="45" spans="1:5" x14ac:dyDescent="0.2">
      <c r="A45" s="40">
        <v>43999</v>
      </c>
      <c r="B45" s="22">
        <v>43999</v>
      </c>
      <c r="C45" t="s">
        <v>524</v>
      </c>
      <c r="D45" s="42">
        <f>VLOOKUP(Pag_Inicio_Corr_mas_casos[[#This Row],[Corregimiento]],Hoja3!$A$2:$D$676,4,0)</f>
        <v>130101</v>
      </c>
      <c r="E45">
        <v>30</v>
      </c>
    </row>
    <row r="46" spans="1:5" x14ac:dyDescent="0.2">
      <c r="A46" s="40">
        <v>43999</v>
      </c>
      <c r="B46" s="22">
        <v>43999</v>
      </c>
      <c r="C46" t="s">
        <v>525</v>
      </c>
      <c r="D46" s="42">
        <f>VLOOKUP(Pag_Inicio_Corr_mas_casos[[#This Row],[Corregimiento]],Hoja3!$A$2:$D$676,4,0)</f>
        <v>81002</v>
      </c>
      <c r="E46">
        <v>26</v>
      </c>
    </row>
    <row r="47" spans="1:5" x14ac:dyDescent="0.2">
      <c r="A47" s="40">
        <v>43999</v>
      </c>
      <c r="B47" s="22">
        <v>43999</v>
      </c>
      <c r="C47" t="s">
        <v>529</v>
      </c>
      <c r="D47" s="42">
        <f>VLOOKUP(Pag_Inicio_Corr_mas_casos[[#This Row],[Corregimiento]],Hoja3!$A$2:$D$676,4,0)</f>
        <v>80821</v>
      </c>
      <c r="E47">
        <v>24</v>
      </c>
    </row>
    <row r="48" spans="1:5" x14ac:dyDescent="0.2">
      <c r="A48" s="40">
        <v>43999</v>
      </c>
      <c r="B48" s="22">
        <v>43999</v>
      </c>
      <c r="C48" t="s">
        <v>527</v>
      </c>
      <c r="D48" s="42">
        <f>VLOOKUP(Pag_Inicio_Corr_mas_casos[[#This Row],[Corregimiento]],Hoja3!$A$2:$D$676,4,0)</f>
        <v>80802</v>
      </c>
      <c r="E48">
        <v>24</v>
      </c>
    </row>
    <row r="49" spans="1:5" x14ac:dyDescent="0.2">
      <c r="A49" s="40">
        <v>43999</v>
      </c>
      <c r="B49" s="22">
        <v>43999</v>
      </c>
      <c r="C49" t="s">
        <v>534</v>
      </c>
      <c r="D49" s="42">
        <f>VLOOKUP(Pag_Inicio_Corr_mas_casos[[#This Row],[Corregimiento]],Hoja3!$A$2:$D$676,4,0)</f>
        <v>80822</v>
      </c>
      <c r="E49">
        <v>22</v>
      </c>
    </row>
    <row r="50" spans="1:5" x14ac:dyDescent="0.2">
      <c r="A50" s="40">
        <v>43999</v>
      </c>
      <c r="B50" s="22">
        <v>43999</v>
      </c>
      <c r="C50" t="s">
        <v>530</v>
      </c>
      <c r="D50" s="42">
        <f>VLOOKUP(Pag_Inicio_Corr_mas_casos[[#This Row],[Corregimiento]],Hoja3!$A$2:$D$676,4,0)</f>
        <v>81007</v>
      </c>
      <c r="E50">
        <v>18</v>
      </c>
    </row>
    <row r="51" spans="1:5" x14ac:dyDescent="0.2">
      <c r="A51" s="40">
        <v>43999</v>
      </c>
      <c r="B51" s="22">
        <v>43999</v>
      </c>
      <c r="C51" t="s">
        <v>533</v>
      </c>
      <c r="D51" s="42">
        <f>VLOOKUP(Pag_Inicio_Corr_mas_casos[[#This Row],[Corregimiento]],Hoja3!$A$2:$D$676,4,0)</f>
        <v>80817</v>
      </c>
      <c r="E51">
        <v>17</v>
      </c>
    </row>
    <row r="52" spans="1:5" x14ac:dyDescent="0.2">
      <c r="A52" s="40">
        <v>43999</v>
      </c>
      <c r="B52" s="22">
        <v>43999</v>
      </c>
      <c r="C52" t="s">
        <v>558</v>
      </c>
      <c r="D52" s="42">
        <f>VLOOKUP(Pag_Inicio_Corr_mas_casos[[#This Row],[Corregimiento]],Hoja3!$A$2:$D$676,4,0)</f>
        <v>50316</v>
      </c>
      <c r="E52">
        <v>16</v>
      </c>
    </row>
    <row r="53" spans="1:5" x14ac:dyDescent="0.2">
      <c r="A53" s="40">
        <v>43999</v>
      </c>
      <c r="B53" s="22">
        <v>43999</v>
      </c>
      <c r="C53" t="s">
        <v>526</v>
      </c>
      <c r="D53" s="42">
        <f>VLOOKUP(Pag_Inicio_Corr_mas_casos[[#This Row],[Corregimiento]],Hoja3!$A$2:$D$676,4,0)</f>
        <v>130106</v>
      </c>
      <c r="E53">
        <v>16</v>
      </c>
    </row>
    <row r="54" spans="1:5" x14ac:dyDescent="0.2">
      <c r="A54" s="40">
        <v>43999</v>
      </c>
      <c r="B54" s="22">
        <v>43999</v>
      </c>
      <c r="C54" t="s">
        <v>548</v>
      </c>
      <c r="D54" s="42">
        <f>VLOOKUP(Pag_Inicio_Corr_mas_casos[[#This Row],[Corregimiento]],Hoja3!$A$2:$D$676,4,0)</f>
        <v>10201</v>
      </c>
      <c r="E54">
        <v>14</v>
      </c>
    </row>
    <row r="55" spans="1:5" x14ac:dyDescent="0.2">
      <c r="A55" s="40">
        <v>43999</v>
      </c>
      <c r="B55" s="22">
        <v>43999</v>
      </c>
      <c r="C55" t="s">
        <v>559</v>
      </c>
      <c r="D55" s="42">
        <f>VLOOKUP(Pag_Inicio_Corr_mas_casos[[#This Row],[Corregimiento]],Hoja3!$A$2:$D$676,4,0)</f>
        <v>130708</v>
      </c>
      <c r="E55">
        <v>14</v>
      </c>
    </row>
    <row r="56" spans="1:5" x14ac:dyDescent="0.2">
      <c r="A56" s="40">
        <v>43999</v>
      </c>
      <c r="B56" s="22">
        <v>43999</v>
      </c>
      <c r="C56" t="s">
        <v>560</v>
      </c>
      <c r="D56" s="42">
        <f>VLOOKUP(Pag_Inicio_Corr_mas_casos[[#This Row],[Corregimiento]],Hoja3!$A$2:$D$676,4,0)</f>
        <v>80826</v>
      </c>
      <c r="E56">
        <v>14</v>
      </c>
    </row>
    <row r="57" spans="1:5" x14ac:dyDescent="0.2">
      <c r="A57" s="40">
        <v>43999</v>
      </c>
      <c r="B57" s="22">
        <v>43999</v>
      </c>
      <c r="C57" t="s">
        <v>528</v>
      </c>
      <c r="D57" s="42">
        <f>VLOOKUP(Pag_Inicio_Corr_mas_casos[[#This Row],[Corregimiento]],Hoja3!$A$2:$D$676,4,0)</f>
        <v>130102</v>
      </c>
      <c r="E57">
        <v>13</v>
      </c>
    </row>
    <row r="58" spans="1:5" x14ac:dyDescent="0.2">
      <c r="A58" s="40">
        <v>43999</v>
      </c>
      <c r="B58" s="22">
        <v>43999</v>
      </c>
      <c r="C58" t="s">
        <v>540</v>
      </c>
      <c r="D58" s="42">
        <f>VLOOKUP(Pag_Inicio_Corr_mas_casos[[#This Row],[Corregimiento]],Hoja3!$A$2:$D$676,4,0)</f>
        <v>80812</v>
      </c>
      <c r="E58">
        <v>13</v>
      </c>
    </row>
    <row r="59" spans="1:5" x14ac:dyDescent="0.2">
      <c r="A59" s="40">
        <v>43999</v>
      </c>
      <c r="B59" s="22">
        <v>43999</v>
      </c>
      <c r="C59" t="s">
        <v>537</v>
      </c>
      <c r="D59" s="42">
        <f>VLOOKUP(Pag_Inicio_Corr_mas_casos[[#This Row],[Corregimiento]],Hoja3!$A$2:$D$676,4,0)</f>
        <v>80819</v>
      </c>
      <c r="E59">
        <v>12</v>
      </c>
    </row>
    <row r="60" spans="1:5" x14ac:dyDescent="0.2">
      <c r="A60" s="40">
        <v>43999</v>
      </c>
      <c r="B60" s="22">
        <v>43999</v>
      </c>
      <c r="C60" t="s">
        <v>531</v>
      </c>
      <c r="D60" s="42">
        <f>VLOOKUP(Pag_Inicio_Corr_mas_casos[[#This Row],[Corregimiento]],Hoja3!$A$2:$D$676,4,0)</f>
        <v>81008</v>
      </c>
      <c r="E60">
        <v>11</v>
      </c>
    </row>
    <row r="61" spans="1:5" x14ac:dyDescent="0.2">
      <c r="A61" s="40">
        <v>43999</v>
      </c>
      <c r="B61" s="22">
        <v>43999</v>
      </c>
      <c r="C61" t="s">
        <v>550</v>
      </c>
      <c r="D61" s="42">
        <f>VLOOKUP(Pag_Inicio_Corr_mas_casos[[#This Row],[Corregimiento]],Hoja3!$A$2:$D$676,4,0)</f>
        <v>80813</v>
      </c>
      <c r="E61">
        <v>11</v>
      </c>
    </row>
    <row r="62" spans="1:5" x14ac:dyDescent="0.2">
      <c r="A62" s="40">
        <v>43999</v>
      </c>
      <c r="B62" s="22">
        <v>43999</v>
      </c>
      <c r="C62" t="s">
        <v>561</v>
      </c>
      <c r="D62" s="42">
        <f>VLOOKUP(Pag_Inicio_Corr_mas_casos[[#This Row],[Corregimiento]],Hoja3!$A$2:$D$676,4,0)</f>
        <v>50208</v>
      </c>
      <c r="E62">
        <v>10</v>
      </c>
    </row>
    <row r="63" spans="1:5" x14ac:dyDescent="0.2">
      <c r="A63" s="40">
        <v>43999</v>
      </c>
      <c r="B63" s="22">
        <v>43999</v>
      </c>
      <c r="C63" t="s">
        <v>536</v>
      </c>
      <c r="D63" s="42">
        <f>VLOOKUP(Pag_Inicio_Corr_mas_casos[[#This Row],[Corregimiento]],Hoja3!$A$2:$D$676,4,0)</f>
        <v>81001</v>
      </c>
      <c r="E63">
        <v>10</v>
      </c>
    </row>
    <row r="64" spans="1:5" x14ac:dyDescent="0.2">
      <c r="A64" s="40">
        <v>43999</v>
      </c>
      <c r="B64" s="22">
        <v>43999</v>
      </c>
      <c r="C64" t="s">
        <v>539</v>
      </c>
      <c r="D64" s="42">
        <f>VLOOKUP(Pag_Inicio_Corr_mas_casos[[#This Row],[Corregimiento]],Hoja3!$A$2:$D$676,4,0)</f>
        <v>81006</v>
      </c>
      <c r="E64">
        <v>10</v>
      </c>
    </row>
    <row r="65" spans="1:5" x14ac:dyDescent="0.2">
      <c r="A65" s="40">
        <v>43999</v>
      </c>
      <c r="B65" s="22">
        <v>43999</v>
      </c>
      <c r="C65" t="s">
        <v>562</v>
      </c>
      <c r="D65" s="42">
        <f>VLOOKUP(Pag_Inicio_Corr_mas_casos[[#This Row],[Corregimiento]],Hoja3!$A$2:$D$676,4,0)</f>
        <v>80803</v>
      </c>
      <c r="E65">
        <v>10</v>
      </c>
    </row>
    <row r="66" spans="1:5" x14ac:dyDescent="0.2">
      <c r="A66" s="40">
        <v>44000</v>
      </c>
      <c r="B66" s="22">
        <v>44000</v>
      </c>
      <c r="C66" t="s">
        <v>533</v>
      </c>
      <c r="D66" s="42">
        <f>VLOOKUP(Pag_Inicio_Corr_mas_casos[[#This Row],[Corregimiento]],Hoja3!$A$2:$D$676,4,0)</f>
        <v>80817</v>
      </c>
      <c r="E66">
        <v>44</v>
      </c>
    </row>
    <row r="67" spans="1:5" x14ac:dyDescent="0.2">
      <c r="A67" s="40">
        <v>44000</v>
      </c>
      <c r="B67" s="22">
        <v>44000</v>
      </c>
      <c r="C67" t="s">
        <v>529</v>
      </c>
      <c r="D67" s="42">
        <f>VLOOKUP(Pag_Inicio_Corr_mas_casos[[#This Row],[Corregimiento]],Hoja3!$A$2:$D$676,4,0)</f>
        <v>80821</v>
      </c>
      <c r="E67">
        <v>37</v>
      </c>
    </row>
    <row r="68" spans="1:5" x14ac:dyDescent="0.2">
      <c r="A68" s="40">
        <v>44000</v>
      </c>
      <c r="B68" s="22">
        <v>44000</v>
      </c>
      <c r="C68" t="s">
        <v>550</v>
      </c>
      <c r="D68" s="42">
        <f>VLOOKUP(Pag_Inicio_Corr_mas_casos[[#This Row],[Corregimiento]],Hoja3!$A$2:$D$676,4,0)</f>
        <v>80813</v>
      </c>
      <c r="E68">
        <v>29</v>
      </c>
    </row>
    <row r="69" spans="1:5" x14ac:dyDescent="0.2">
      <c r="A69" s="40">
        <v>44000</v>
      </c>
      <c r="B69" s="22">
        <v>44000</v>
      </c>
      <c r="C69" t="s">
        <v>537</v>
      </c>
      <c r="D69" s="42">
        <f>VLOOKUP(Pag_Inicio_Corr_mas_casos[[#This Row],[Corregimiento]],Hoja3!$A$2:$D$676,4,0)</f>
        <v>80819</v>
      </c>
      <c r="E69">
        <v>27</v>
      </c>
    </row>
    <row r="70" spans="1:5" x14ac:dyDescent="0.2">
      <c r="A70" s="40">
        <v>44000</v>
      </c>
      <c r="B70" s="22">
        <v>44000</v>
      </c>
      <c r="C70" t="s">
        <v>524</v>
      </c>
      <c r="D70" s="42">
        <f>VLOOKUP(Pag_Inicio_Corr_mas_casos[[#This Row],[Corregimiento]],Hoja3!$A$2:$D$676,4,0)</f>
        <v>130101</v>
      </c>
      <c r="E70">
        <v>25</v>
      </c>
    </row>
    <row r="71" spans="1:5" x14ac:dyDescent="0.2">
      <c r="A71" s="40">
        <v>44000</v>
      </c>
      <c r="B71" s="22">
        <v>44000</v>
      </c>
      <c r="C71" t="s">
        <v>527</v>
      </c>
      <c r="D71" s="42">
        <f>VLOOKUP(Pag_Inicio_Corr_mas_casos[[#This Row],[Corregimiento]],Hoja3!$A$2:$D$676,4,0)</f>
        <v>80802</v>
      </c>
      <c r="E71">
        <v>22</v>
      </c>
    </row>
    <row r="72" spans="1:5" x14ac:dyDescent="0.2">
      <c r="A72" s="40">
        <v>44000</v>
      </c>
      <c r="B72" s="22">
        <v>44000</v>
      </c>
      <c r="C72" t="s">
        <v>526</v>
      </c>
      <c r="D72" s="42">
        <f>VLOOKUP(Pag_Inicio_Corr_mas_casos[[#This Row],[Corregimiento]],Hoja3!$A$2:$D$676,4,0)</f>
        <v>130106</v>
      </c>
      <c r="E72">
        <v>21</v>
      </c>
    </row>
    <row r="73" spans="1:5" x14ac:dyDescent="0.2">
      <c r="A73" s="40">
        <v>44000</v>
      </c>
      <c r="B73" s="22">
        <v>44000</v>
      </c>
      <c r="C73" t="s">
        <v>554</v>
      </c>
      <c r="D73" s="42">
        <f>VLOOKUP(Pag_Inicio_Corr_mas_casos[[#This Row],[Corregimiento]],Hoja3!$A$2:$D$676,4,0)</f>
        <v>80820</v>
      </c>
      <c r="E73">
        <v>18</v>
      </c>
    </row>
    <row r="74" spans="1:5" x14ac:dyDescent="0.2">
      <c r="A74" s="40">
        <v>44000</v>
      </c>
      <c r="B74" s="22">
        <v>44000</v>
      </c>
      <c r="C74" t="s">
        <v>530</v>
      </c>
      <c r="D74" s="42">
        <f>VLOOKUP(Pag_Inicio_Corr_mas_casos[[#This Row],[Corregimiento]],Hoja3!$A$2:$D$676,4,0)</f>
        <v>81007</v>
      </c>
      <c r="E74">
        <v>18</v>
      </c>
    </row>
    <row r="75" spans="1:5" x14ac:dyDescent="0.2">
      <c r="A75" s="40">
        <v>44000</v>
      </c>
      <c r="B75" s="22">
        <v>44000</v>
      </c>
      <c r="C75" t="s">
        <v>535</v>
      </c>
      <c r="D75" s="42">
        <f>VLOOKUP(Pag_Inicio_Corr_mas_casos[[#This Row],[Corregimiento]],Hoja3!$A$2:$D$676,4,0)</f>
        <v>80823</v>
      </c>
      <c r="E75">
        <v>17</v>
      </c>
    </row>
    <row r="76" spans="1:5" x14ac:dyDescent="0.2">
      <c r="A76" s="40">
        <v>44000</v>
      </c>
      <c r="B76" s="22">
        <v>44000</v>
      </c>
      <c r="C76" t="s">
        <v>534</v>
      </c>
      <c r="D76" s="42">
        <f>VLOOKUP(Pag_Inicio_Corr_mas_casos[[#This Row],[Corregimiento]],Hoja3!$A$2:$D$676,4,0)</f>
        <v>80822</v>
      </c>
      <c r="E76">
        <v>16</v>
      </c>
    </row>
    <row r="77" spans="1:5" x14ac:dyDescent="0.2">
      <c r="A77" s="40">
        <v>44000</v>
      </c>
      <c r="B77" s="22">
        <v>44000</v>
      </c>
      <c r="C77" t="s">
        <v>525</v>
      </c>
      <c r="D77" s="42">
        <f>VLOOKUP(Pag_Inicio_Corr_mas_casos[[#This Row],[Corregimiento]],Hoja3!$A$2:$D$676,4,0)</f>
        <v>81002</v>
      </c>
      <c r="E77">
        <v>16</v>
      </c>
    </row>
    <row r="78" spans="1:5" x14ac:dyDescent="0.2">
      <c r="A78" s="40">
        <v>44000</v>
      </c>
      <c r="B78" s="22">
        <v>44000</v>
      </c>
      <c r="C78" t="s">
        <v>531</v>
      </c>
      <c r="D78" s="42">
        <f>VLOOKUP(Pag_Inicio_Corr_mas_casos[[#This Row],[Corregimiento]],Hoja3!$A$2:$D$676,4,0)</f>
        <v>81008</v>
      </c>
      <c r="E78">
        <v>15</v>
      </c>
    </row>
    <row r="79" spans="1:5" x14ac:dyDescent="0.2">
      <c r="A79" s="40">
        <v>44000</v>
      </c>
      <c r="B79" s="22">
        <v>44000</v>
      </c>
      <c r="C79" t="s">
        <v>563</v>
      </c>
      <c r="D79" s="42">
        <f>VLOOKUP(Pag_Inicio_Corr_mas_casos[[#This Row],[Corregimiento]],Hoja3!$A$2:$D$676,4,0)</f>
        <v>130105</v>
      </c>
      <c r="E79">
        <v>15</v>
      </c>
    </row>
    <row r="80" spans="1:5" x14ac:dyDescent="0.2">
      <c r="A80" s="40">
        <v>44000</v>
      </c>
      <c r="B80" s="22">
        <v>44000</v>
      </c>
      <c r="C80" t="s">
        <v>549</v>
      </c>
      <c r="D80" s="42">
        <f>VLOOKUP(Pag_Inicio_Corr_mas_casos[[#This Row],[Corregimiento]],Hoja3!$A$2:$D$676,4,0)</f>
        <v>50207</v>
      </c>
      <c r="E80">
        <v>15</v>
      </c>
    </row>
    <row r="81" spans="1:5" x14ac:dyDescent="0.2">
      <c r="A81" s="40">
        <v>44000</v>
      </c>
      <c r="B81" s="22">
        <v>44000</v>
      </c>
      <c r="C81" t="s">
        <v>552</v>
      </c>
      <c r="D81" s="42">
        <f>VLOOKUP(Pag_Inicio_Corr_mas_casos[[#This Row],[Corregimiento]],Hoja3!$A$2:$D$676,4,0)</f>
        <v>80501</v>
      </c>
      <c r="E81">
        <v>14</v>
      </c>
    </row>
    <row r="82" spans="1:5" x14ac:dyDescent="0.2">
      <c r="A82" s="40">
        <v>44000</v>
      </c>
      <c r="B82" s="22">
        <v>44000</v>
      </c>
      <c r="C82" t="s">
        <v>564</v>
      </c>
      <c r="D82" s="42">
        <f>VLOOKUP(Pag_Inicio_Corr_mas_casos[[#This Row],[Corregimiento]],Hoja3!$A$2:$D$676,4,0)</f>
        <v>20609</v>
      </c>
      <c r="E82">
        <v>13</v>
      </c>
    </row>
    <row r="83" spans="1:5" x14ac:dyDescent="0.2">
      <c r="A83" s="40">
        <v>44000</v>
      </c>
      <c r="B83" s="22">
        <v>44000</v>
      </c>
      <c r="C83" t="s">
        <v>539</v>
      </c>
      <c r="D83" s="42">
        <f>VLOOKUP(Pag_Inicio_Corr_mas_casos[[#This Row],[Corregimiento]],Hoja3!$A$2:$D$676,4,0)</f>
        <v>81006</v>
      </c>
      <c r="E83">
        <v>12</v>
      </c>
    </row>
    <row r="84" spans="1:5" x14ac:dyDescent="0.2">
      <c r="A84" s="40">
        <v>44000</v>
      </c>
      <c r="B84" s="22">
        <v>44000</v>
      </c>
      <c r="C84" t="s">
        <v>555</v>
      </c>
      <c r="D84" s="42">
        <f>VLOOKUP(Pag_Inicio_Corr_mas_casos[[#This Row],[Corregimiento]],Hoja3!$A$2:$D$676,4,0)</f>
        <v>80815</v>
      </c>
      <c r="E84">
        <v>11</v>
      </c>
    </row>
    <row r="85" spans="1:5" x14ac:dyDescent="0.2">
      <c r="A85" s="40">
        <v>44000</v>
      </c>
      <c r="B85" s="22">
        <v>44000</v>
      </c>
      <c r="C85" t="s">
        <v>532</v>
      </c>
      <c r="D85" s="42">
        <f>VLOOKUP(Pag_Inicio_Corr_mas_casos[[#This Row],[Corregimiento]],Hoja3!$A$2:$D$676,4,0)</f>
        <v>80816</v>
      </c>
      <c r="E85">
        <v>11</v>
      </c>
    </row>
    <row r="86" spans="1:5" x14ac:dyDescent="0.2">
      <c r="A86" s="40">
        <v>44000</v>
      </c>
      <c r="B86" s="22">
        <v>44000</v>
      </c>
      <c r="C86" t="s">
        <v>565</v>
      </c>
      <c r="D86" s="42">
        <f>VLOOKUP(Pag_Inicio_Corr_mas_casos[[#This Row],[Corregimiento]],Hoja3!$A$2:$D$676,4,0)</f>
        <v>80809</v>
      </c>
      <c r="E86">
        <v>11</v>
      </c>
    </row>
    <row r="87" spans="1:5" x14ac:dyDescent="0.2">
      <c r="A87" s="40">
        <v>44000</v>
      </c>
      <c r="B87" s="22">
        <v>44000</v>
      </c>
      <c r="C87" t="s">
        <v>558</v>
      </c>
      <c r="D87" s="42">
        <f>VLOOKUP(Pag_Inicio_Corr_mas_casos[[#This Row],[Corregimiento]],Hoja3!$A$2:$D$676,4,0)</f>
        <v>50316</v>
      </c>
      <c r="E87">
        <v>11</v>
      </c>
    </row>
    <row r="88" spans="1:5" x14ac:dyDescent="0.2">
      <c r="A88" s="40">
        <v>44000</v>
      </c>
      <c r="B88" s="22">
        <v>44000</v>
      </c>
      <c r="C88" s="7" t="s">
        <v>566</v>
      </c>
      <c r="D88" s="42">
        <f>VLOOKUP(Pag_Inicio_Corr_mas_casos[[#This Row],[Corregimiento]],Hoja3!$A$2:$D$676,4,0)</f>
        <v>40201</v>
      </c>
      <c r="E88">
        <v>10</v>
      </c>
    </row>
    <row r="89" spans="1:5" x14ac:dyDescent="0.2">
      <c r="A89" s="40">
        <v>44000</v>
      </c>
      <c r="B89" s="22">
        <v>44000</v>
      </c>
      <c r="C89" t="s">
        <v>567</v>
      </c>
      <c r="D89" s="42">
        <f>VLOOKUP(Pag_Inicio_Corr_mas_casos[[#This Row],[Corregimiento]],Hoja3!$A$2:$D$676,4,0)</f>
        <v>80805</v>
      </c>
      <c r="E89">
        <v>10</v>
      </c>
    </row>
    <row r="90" spans="1:5" x14ac:dyDescent="0.2">
      <c r="A90" s="40">
        <v>44001</v>
      </c>
      <c r="B90" s="22">
        <v>44001</v>
      </c>
      <c r="C90" t="s">
        <v>530</v>
      </c>
      <c r="D90" s="42">
        <f>VLOOKUP(Pag_Inicio_Corr_mas_casos[[#This Row],[Corregimiento]],Hoja3!$A$2:$D$676,4,0)</f>
        <v>81007</v>
      </c>
      <c r="E90">
        <v>57</v>
      </c>
    </row>
    <row r="91" spans="1:5" x14ac:dyDescent="0.2">
      <c r="A91" s="40">
        <v>44001</v>
      </c>
      <c r="B91" s="22">
        <v>44001</v>
      </c>
      <c r="C91" t="s">
        <v>540</v>
      </c>
      <c r="D91" s="42">
        <f>VLOOKUP(Pag_Inicio_Corr_mas_casos[[#This Row],[Corregimiento]],Hoja3!$A$2:$D$676,4,0)</f>
        <v>80812</v>
      </c>
      <c r="E91">
        <v>38</v>
      </c>
    </row>
    <row r="92" spans="1:5" x14ac:dyDescent="0.2">
      <c r="A92" s="40">
        <v>44001</v>
      </c>
      <c r="B92" s="22">
        <v>44001</v>
      </c>
      <c r="C92" t="s">
        <v>539</v>
      </c>
      <c r="D92" s="42">
        <f>VLOOKUP(Pag_Inicio_Corr_mas_casos[[#This Row],[Corregimiento]],Hoja3!$A$2:$D$676,4,0)</f>
        <v>81006</v>
      </c>
      <c r="E92">
        <v>36</v>
      </c>
    </row>
    <row r="93" spans="1:5" x14ac:dyDescent="0.2">
      <c r="A93" s="40">
        <v>44001</v>
      </c>
      <c r="B93" s="22">
        <v>44001</v>
      </c>
      <c r="C93" t="s">
        <v>537</v>
      </c>
      <c r="D93" s="42">
        <f>VLOOKUP(Pag_Inicio_Corr_mas_casos[[#This Row],[Corregimiento]],Hoja3!$A$2:$D$676,4,0)</f>
        <v>80819</v>
      </c>
      <c r="E93">
        <v>35</v>
      </c>
    </row>
    <row r="94" spans="1:5" x14ac:dyDescent="0.2">
      <c r="A94" s="40">
        <v>44001</v>
      </c>
      <c r="B94" s="22">
        <v>44001</v>
      </c>
      <c r="C94" t="s">
        <v>525</v>
      </c>
      <c r="D94" s="42">
        <f>VLOOKUP(Pag_Inicio_Corr_mas_casos[[#This Row],[Corregimiento]],Hoja3!$A$2:$D$676,4,0)</f>
        <v>81002</v>
      </c>
      <c r="E94">
        <v>34</v>
      </c>
    </row>
    <row r="95" spans="1:5" x14ac:dyDescent="0.2">
      <c r="A95" s="40">
        <v>44001</v>
      </c>
      <c r="B95" s="22">
        <v>44001</v>
      </c>
      <c r="C95" t="s">
        <v>527</v>
      </c>
      <c r="D95" s="42">
        <f>VLOOKUP(Pag_Inicio_Corr_mas_casos[[#This Row],[Corregimiento]],Hoja3!$A$2:$D$676,4,0)</f>
        <v>80802</v>
      </c>
      <c r="E95">
        <v>33</v>
      </c>
    </row>
    <row r="96" spans="1:5" x14ac:dyDescent="0.2">
      <c r="A96" s="40">
        <v>44001</v>
      </c>
      <c r="B96" s="22">
        <v>44001</v>
      </c>
      <c r="C96" t="s">
        <v>529</v>
      </c>
      <c r="D96" s="42">
        <f>VLOOKUP(Pag_Inicio_Corr_mas_casos[[#This Row],[Corregimiento]],Hoja3!$A$2:$D$676,4,0)</f>
        <v>80821</v>
      </c>
      <c r="E96">
        <v>31</v>
      </c>
    </row>
    <row r="97" spans="1:5" x14ac:dyDescent="0.2">
      <c r="A97" s="40">
        <v>44001</v>
      </c>
      <c r="B97" s="22">
        <v>44001</v>
      </c>
      <c r="C97" t="s">
        <v>550</v>
      </c>
      <c r="D97" s="42">
        <f>VLOOKUP(Pag_Inicio_Corr_mas_casos[[#This Row],[Corregimiento]],Hoja3!$A$2:$D$676,4,0)</f>
        <v>80813</v>
      </c>
      <c r="E97">
        <v>31</v>
      </c>
    </row>
    <row r="98" spans="1:5" x14ac:dyDescent="0.2">
      <c r="A98" s="40">
        <v>44001</v>
      </c>
      <c r="B98" s="22">
        <v>44001</v>
      </c>
      <c r="C98" t="s">
        <v>531</v>
      </c>
      <c r="D98" s="42">
        <f>VLOOKUP(Pag_Inicio_Corr_mas_casos[[#This Row],[Corregimiento]],Hoja3!$A$2:$D$676,4,0)</f>
        <v>81008</v>
      </c>
      <c r="E98">
        <v>30</v>
      </c>
    </row>
    <row r="99" spans="1:5" x14ac:dyDescent="0.2">
      <c r="A99" s="40">
        <v>44001</v>
      </c>
      <c r="B99" s="22">
        <v>44001</v>
      </c>
      <c r="C99" t="s">
        <v>524</v>
      </c>
      <c r="D99" s="42">
        <f>VLOOKUP(Pag_Inicio_Corr_mas_casos[[#This Row],[Corregimiento]],Hoja3!$A$2:$D$676,4,0)</f>
        <v>130101</v>
      </c>
      <c r="E99">
        <v>30</v>
      </c>
    </row>
    <row r="100" spans="1:5" x14ac:dyDescent="0.2">
      <c r="A100" s="40">
        <v>44001</v>
      </c>
      <c r="B100" s="22">
        <v>44001</v>
      </c>
      <c r="C100" t="s">
        <v>533</v>
      </c>
      <c r="D100" s="42">
        <f>VLOOKUP(Pag_Inicio_Corr_mas_casos[[#This Row],[Corregimiento]],Hoja3!$A$2:$D$676,4,0)</f>
        <v>80817</v>
      </c>
      <c r="E100">
        <v>25</v>
      </c>
    </row>
    <row r="101" spans="1:5" x14ac:dyDescent="0.2">
      <c r="A101" s="40">
        <v>44001</v>
      </c>
      <c r="B101" s="22">
        <v>44001</v>
      </c>
      <c r="C101" t="s">
        <v>555</v>
      </c>
      <c r="D101" s="42">
        <f>VLOOKUP(Pag_Inicio_Corr_mas_casos[[#This Row],[Corregimiento]],Hoja3!$A$2:$D$676,4,0)</f>
        <v>80815</v>
      </c>
      <c r="E101">
        <v>37</v>
      </c>
    </row>
    <row r="102" spans="1:5" x14ac:dyDescent="0.2">
      <c r="A102" s="40">
        <v>44001</v>
      </c>
      <c r="B102" s="22">
        <v>44001</v>
      </c>
      <c r="C102" t="s">
        <v>545</v>
      </c>
      <c r="D102" s="42">
        <f>VLOOKUP(Pag_Inicio_Corr_mas_casos[[#This Row],[Corregimiento]],Hoja3!$A$2:$D$676,4,0)</f>
        <v>80810</v>
      </c>
      <c r="E102">
        <v>23</v>
      </c>
    </row>
    <row r="103" spans="1:5" x14ac:dyDescent="0.2">
      <c r="A103" s="40">
        <v>44001</v>
      </c>
      <c r="B103" s="22">
        <v>44001</v>
      </c>
      <c r="C103" t="s">
        <v>536</v>
      </c>
      <c r="D103" s="42">
        <f>VLOOKUP(Pag_Inicio_Corr_mas_casos[[#This Row],[Corregimiento]],Hoja3!$A$2:$D$676,4,0)</f>
        <v>81001</v>
      </c>
      <c r="E103">
        <v>23</v>
      </c>
    </row>
    <row r="104" spans="1:5" x14ac:dyDescent="0.2">
      <c r="A104" s="40">
        <v>44001</v>
      </c>
      <c r="B104" s="22">
        <v>44001</v>
      </c>
      <c r="C104" t="s">
        <v>532</v>
      </c>
      <c r="D104" s="42">
        <f>VLOOKUP(Pag_Inicio_Corr_mas_casos[[#This Row],[Corregimiento]],Hoja3!$A$2:$D$676,4,0)</f>
        <v>80816</v>
      </c>
      <c r="E104">
        <v>22</v>
      </c>
    </row>
    <row r="105" spans="1:5" x14ac:dyDescent="0.2">
      <c r="A105" s="40">
        <v>44001</v>
      </c>
      <c r="B105" s="22">
        <v>44001</v>
      </c>
      <c r="C105" t="s">
        <v>526</v>
      </c>
      <c r="D105" s="42">
        <f>VLOOKUP(Pag_Inicio_Corr_mas_casos[[#This Row],[Corregimiento]],Hoja3!$A$2:$D$676,4,0)</f>
        <v>130106</v>
      </c>
      <c r="E105">
        <v>22</v>
      </c>
    </row>
    <row r="106" spans="1:5" x14ac:dyDescent="0.2">
      <c r="A106" s="40">
        <v>44001</v>
      </c>
      <c r="B106" s="22">
        <v>44001</v>
      </c>
      <c r="C106" t="s">
        <v>534</v>
      </c>
      <c r="D106" s="42">
        <f>VLOOKUP(Pag_Inicio_Corr_mas_casos[[#This Row],[Corregimiento]],Hoja3!$A$2:$D$676,4,0)</f>
        <v>80822</v>
      </c>
      <c r="E106">
        <v>20</v>
      </c>
    </row>
    <row r="107" spans="1:5" x14ac:dyDescent="0.2">
      <c r="A107" s="40">
        <v>44001</v>
      </c>
      <c r="B107" s="22">
        <v>44001</v>
      </c>
      <c r="C107" t="s">
        <v>535</v>
      </c>
      <c r="D107" s="42">
        <f>VLOOKUP(Pag_Inicio_Corr_mas_casos[[#This Row],[Corregimiento]],Hoja3!$A$2:$D$676,4,0)</f>
        <v>80823</v>
      </c>
      <c r="E107">
        <v>20</v>
      </c>
    </row>
    <row r="108" spans="1:5" x14ac:dyDescent="0.2">
      <c r="A108" s="40">
        <v>44001</v>
      </c>
      <c r="B108" s="22">
        <v>44001</v>
      </c>
      <c r="C108" t="s">
        <v>546</v>
      </c>
      <c r="D108" s="42">
        <f>VLOOKUP(Pag_Inicio_Corr_mas_casos[[#This Row],[Corregimiento]],Hoja3!$A$2:$D$676,4,0)</f>
        <v>30107</v>
      </c>
      <c r="E108">
        <v>19</v>
      </c>
    </row>
    <row r="109" spans="1:5" x14ac:dyDescent="0.2">
      <c r="A109" s="40">
        <v>44001</v>
      </c>
      <c r="B109" s="22">
        <v>44001</v>
      </c>
      <c r="C109" t="s">
        <v>548</v>
      </c>
      <c r="D109" s="42">
        <f>VLOOKUP(Pag_Inicio_Corr_mas_casos[[#This Row],[Corregimiento]],Hoja3!$A$2:$D$676,4,0)</f>
        <v>10201</v>
      </c>
      <c r="E109">
        <v>18</v>
      </c>
    </row>
    <row r="110" spans="1:5" x14ac:dyDescent="0.2">
      <c r="A110" s="40">
        <v>44001</v>
      </c>
      <c r="B110" s="22">
        <v>44001</v>
      </c>
      <c r="C110" t="s">
        <v>568</v>
      </c>
      <c r="D110" s="42">
        <f>VLOOKUP(Pag_Inicio_Corr_mas_casos[[#This Row],[Corregimiento]],Hoja3!$A$2:$D$676,4,0)</f>
        <v>130717</v>
      </c>
      <c r="E110">
        <v>18</v>
      </c>
    </row>
    <row r="111" spans="1:5" x14ac:dyDescent="0.2">
      <c r="A111" s="40">
        <v>44001</v>
      </c>
      <c r="B111" s="22">
        <v>44001</v>
      </c>
      <c r="C111" t="s">
        <v>565</v>
      </c>
      <c r="D111" s="42">
        <f>VLOOKUP(Pag_Inicio_Corr_mas_casos[[#This Row],[Corregimiento]],Hoja3!$A$2:$D$676,4,0)</f>
        <v>80809</v>
      </c>
      <c r="E111">
        <v>16</v>
      </c>
    </row>
    <row r="112" spans="1:5" x14ac:dyDescent="0.2">
      <c r="A112" s="40">
        <v>44001</v>
      </c>
      <c r="B112" s="22">
        <v>44001</v>
      </c>
      <c r="C112" t="s">
        <v>569</v>
      </c>
      <c r="D112" s="42">
        <f>VLOOKUP(Pag_Inicio_Corr_mas_casos[[#This Row],[Corregimiento]],Hoja3!$A$2:$D$676,4,0)</f>
        <v>81003</v>
      </c>
      <c r="E112">
        <v>11</v>
      </c>
    </row>
    <row r="113" spans="1:5" x14ac:dyDescent="0.2">
      <c r="A113" s="40">
        <v>44001</v>
      </c>
      <c r="B113" s="22">
        <v>44001</v>
      </c>
      <c r="C113" t="s">
        <v>570</v>
      </c>
      <c r="D113" s="42">
        <f>VLOOKUP(Pag_Inicio_Corr_mas_casos[[#This Row],[Corregimiento]],Hoja3!$A$2:$D$676,4,0)</f>
        <v>81009</v>
      </c>
      <c r="E113">
        <v>11</v>
      </c>
    </row>
    <row r="114" spans="1:5" x14ac:dyDescent="0.2">
      <c r="A114" s="40">
        <v>44001</v>
      </c>
      <c r="B114" s="22">
        <v>44001</v>
      </c>
      <c r="C114" t="s">
        <v>571</v>
      </c>
      <c r="D114" s="42">
        <f>VLOOKUP(Pag_Inicio_Corr_mas_casos[[#This Row],[Corregimiento]],Hoja3!$A$2:$D$676,4,0)</f>
        <v>30104</v>
      </c>
      <c r="E114">
        <v>10</v>
      </c>
    </row>
    <row r="115" spans="1:5" x14ac:dyDescent="0.2">
      <c r="A115" s="40">
        <v>44001</v>
      </c>
      <c r="B115" s="22">
        <v>44001</v>
      </c>
      <c r="C115" t="s">
        <v>543</v>
      </c>
      <c r="D115" s="42">
        <f>VLOOKUP(Pag_Inicio_Corr_mas_casos[[#This Row],[Corregimiento]],Hoja3!$A$2:$D$676,4,0)</f>
        <v>80806</v>
      </c>
      <c r="E115">
        <v>10</v>
      </c>
    </row>
    <row r="116" spans="1:5" x14ac:dyDescent="0.2">
      <c r="A116" s="40">
        <v>44001</v>
      </c>
      <c r="B116" s="22">
        <v>44001</v>
      </c>
      <c r="C116" t="s">
        <v>557</v>
      </c>
      <c r="D116" s="42">
        <f>VLOOKUP(Pag_Inicio_Corr_mas_casos[[#This Row],[Corregimiento]],Hoja3!$A$2:$D$676,4,0)</f>
        <v>80811</v>
      </c>
      <c r="E116">
        <v>10</v>
      </c>
    </row>
    <row r="117" spans="1:5" x14ac:dyDescent="0.2">
      <c r="A117" s="40">
        <v>44001</v>
      </c>
      <c r="B117" s="22">
        <v>44001</v>
      </c>
      <c r="C117" t="s">
        <v>572</v>
      </c>
      <c r="D117" s="42">
        <f>VLOOKUP(Pag_Inicio_Corr_mas_casos[[#This Row],[Corregimiento]],Hoja3!$A$2:$D$676,4,0)</f>
        <v>130701</v>
      </c>
      <c r="E117">
        <v>10</v>
      </c>
    </row>
    <row r="118" spans="1:5" x14ac:dyDescent="0.2">
      <c r="A118" s="40">
        <v>44002</v>
      </c>
      <c r="B118" s="22">
        <v>44002</v>
      </c>
      <c r="C118" t="s">
        <v>533</v>
      </c>
      <c r="D118" s="42">
        <f>VLOOKUP(Pag_Inicio_Corr_mas_casos[[#This Row],[Corregimiento]],Hoja3!$A$2:$D$676,4,0)</f>
        <v>80817</v>
      </c>
      <c r="E118">
        <v>39</v>
      </c>
    </row>
    <row r="119" spans="1:5" x14ac:dyDescent="0.2">
      <c r="A119" s="40">
        <v>44002</v>
      </c>
      <c r="B119" s="22">
        <v>44002</v>
      </c>
      <c r="C119" t="s">
        <v>525</v>
      </c>
      <c r="D119" s="42">
        <f>VLOOKUP(Pag_Inicio_Corr_mas_casos[[#This Row],[Corregimiento]],Hoja3!$A$2:$D$676,4,0)</f>
        <v>81002</v>
      </c>
      <c r="E119">
        <v>37</v>
      </c>
    </row>
    <row r="120" spans="1:5" x14ac:dyDescent="0.2">
      <c r="A120" s="40">
        <v>44002</v>
      </c>
      <c r="B120" s="22">
        <v>44002</v>
      </c>
      <c r="C120" t="s">
        <v>539</v>
      </c>
      <c r="D120" s="42">
        <f>VLOOKUP(Pag_Inicio_Corr_mas_casos[[#This Row],[Corregimiento]],Hoja3!$A$2:$D$676,4,0)</f>
        <v>81006</v>
      </c>
      <c r="E120">
        <v>33</v>
      </c>
    </row>
    <row r="121" spans="1:5" x14ac:dyDescent="0.2">
      <c r="A121" s="40">
        <v>44002</v>
      </c>
      <c r="B121" s="22">
        <v>44002</v>
      </c>
      <c r="C121" t="s">
        <v>526</v>
      </c>
      <c r="D121" s="42">
        <f>VLOOKUP(Pag_Inicio_Corr_mas_casos[[#This Row],[Corregimiento]],Hoja3!$A$2:$D$676,4,0)</f>
        <v>130106</v>
      </c>
      <c r="E121">
        <v>31</v>
      </c>
    </row>
    <row r="122" spans="1:5" x14ac:dyDescent="0.2">
      <c r="A122" s="40">
        <v>44002</v>
      </c>
      <c r="B122" s="22">
        <v>44002</v>
      </c>
      <c r="C122" t="s">
        <v>529</v>
      </c>
      <c r="D122" s="42">
        <f>VLOOKUP(Pag_Inicio_Corr_mas_casos[[#This Row],[Corregimiento]],Hoja3!$A$2:$D$676,4,0)</f>
        <v>80821</v>
      </c>
      <c r="E122">
        <v>29</v>
      </c>
    </row>
    <row r="123" spans="1:5" x14ac:dyDescent="0.2">
      <c r="A123" s="40">
        <v>44002</v>
      </c>
      <c r="B123" s="22">
        <v>44002</v>
      </c>
      <c r="C123" t="s">
        <v>530</v>
      </c>
      <c r="D123" s="42">
        <f>VLOOKUP(Pag_Inicio_Corr_mas_casos[[#This Row],[Corregimiento]],Hoja3!$A$2:$D$676,4,0)</f>
        <v>81007</v>
      </c>
      <c r="E123">
        <v>26</v>
      </c>
    </row>
    <row r="124" spans="1:5" x14ac:dyDescent="0.2">
      <c r="A124" s="40">
        <v>44002</v>
      </c>
      <c r="B124" s="22">
        <v>44002</v>
      </c>
      <c r="C124" t="s">
        <v>524</v>
      </c>
      <c r="D124" s="42">
        <f>VLOOKUP(Pag_Inicio_Corr_mas_casos[[#This Row],[Corregimiento]],Hoja3!$A$2:$D$676,4,0)</f>
        <v>130101</v>
      </c>
      <c r="E124">
        <v>25</v>
      </c>
    </row>
    <row r="125" spans="1:5" x14ac:dyDescent="0.2">
      <c r="A125" s="40">
        <v>44002</v>
      </c>
      <c r="B125" s="22">
        <v>44002</v>
      </c>
      <c r="C125" t="s">
        <v>531</v>
      </c>
      <c r="D125" s="42">
        <f>VLOOKUP(Pag_Inicio_Corr_mas_casos[[#This Row],[Corregimiento]],Hoja3!$A$2:$D$676,4,0)</f>
        <v>81008</v>
      </c>
      <c r="E125">
        <v>25</v>
      </c>
    </row>
    <row r="126" spans="1:5" x14ac:dyDescent="0.2">
      <c r="A126" s="40">
        <v>44002</v>
      </c>
      <c r="B126" s="22">
        <v>44002</v>
      </c>
      <c r="C126" t="s">
        <v>548</v>
      </c>
      <c r="D126" s="42">
        <f>VLOOKUP(Pag_Inicio_Corr_mas_casos[[#This Row],[Corregimiento]],Hoja3!$A$2:$D$676,4,0)</f>
        <v>10201</v>
      </c>
      <c r="E126">
        <v>24</v>
      </c>
    </row>
    <row r="127" spans="1:5" x14ac:dyDescent="0.2">
      <c r="A127" s="40">
        <v>44002</v>
      </c>
      <c r="B127" s="22">
        <v>44002</v>
      </c>
      <c r="C127" t="s">
        <v>532</v>
      </c>
      <c r="D127" s="42">
        <f>VLOOKUP(Pag_Inicio_Corr_mas_casos[[#This Row],[Corregimiento]],Hoja3!$A$2:$D$676,4,0)</f>
        <v>80816</v>
      </c>
      <c r="E127">
        <v>24</v>
      </c>
    </row>
    <row r="128" spans="1:5" x14ac:dyDescent="0.2">
      <c r="A128" s="40">
        <v>44002</v>
      </c>
      <c r="B128" s="22">
        <v>44002</v>
      </c>
      <c r="C128" t="s">
        <v>554</v>
      </c>
      <c r="D128" s="42">
        <f>VLOOKUP(Pag_Inicio_Corr_mas_casos[[#This Row],[Corregimiento]],Hoja3!$A$2:$D$676,4,0)</f>
        <v>80820</v>
      </c>
      <c r="E128">
        <v>24</v>
      </c>
    </row>
    <row r="129" spans="1:5" x14ac:dyDescent="0.2">
      <c r="A129" s="40">
        <v>44002</v>
      </c>
      <c r="B129" s="22">
        <v>44002</v>
      </c>
      <c r="C129" t="s">
        <v>537</v>
      </c>
      <c r="D129" s="42">
        <f>VLOOKUP(Pag_Inicio_Corr_mas_casos[[#This Row],[Corregimiento]],Hoja3!$A$2:$D$676,4,0)</f>
        <v>80819</v>
      </c>
      <c r="E129">
        <v>21</v>
      </c>
    </row>
    <row r="130" spans="1:5" x14ac:dyDescent="0.2">
      <c r="A130" s="40">
        <v>44002</v>
      </c>
      <c r="B130" s="22">
        <v>44002</v>
      </c>
      <c r="C130" t="s">
        <v>550</v>
      </c>
      <c r="D130" s="42">
        <f>VLOOKUP(Pag_Inicio_Corr_mas_casos[[#This Row],[Corregimiento]],Hoja3!$A$2:$D$676,4,0)</f>
        <v>80813</v>
      </c>
      <c r="E130">
        <v>20</v>
      </c>
    </row>
    <row r="131" spans="1:5" x14ac:dyDescent="0.2">
      <c r="A131" s="40">
        <v>44002</v>
      </c>
      <c r="B131" s="22">
        <v>44002</v>
      </c>
      <c r="C131" t="s">
        <v>527</v>
      </c>
      <c r="D131" s="42">
        <f>VLOOKUP(Pag_Inicio_Corr_mas_casos[[#This Row],[Corregimiento]],Hoja3!$A$2:$D$676,4,0)</f>
        <v>80802</v>
      </c>
      <c r="E131">
        <v>19</v>
      </c>
    </row>
    <row r="132" spans="1:5" x14ac:dyDescent="0.2">
      <c r="A132" s="40">
        <v>44002</v>
      </c>
      <c r="B132" s="22">
        <v>44002</v>
      </c>
      <c r="C132" t="s">
        <v>565</v>
      </c>
      <c r="D132" s="42">
        <f>VLOOKUP(Pag_Inicio_Corr_mas_casos[[#This Row],[Corregimiento]],Hoja3!$A$2:$D$676,4,0)</f>
        <v>80809</v>
      </c>
      <c r="E132">
        <v>19</v>
      </c>
    </row>
    <row r="133" spans="1:5" x14ac:dyDescent="0.2">
      <c r="A133" s="40">
        <v>44002</v>
      </c>
      <c r="B133" s="22">
        <v>44002</v>
      </c>
      <c r="C133" t="s">
        <v>536</v>
      </c>
      <c r="D133" s="42">
        <f>VLOOKUP(Pag_Inicio_Corr_mas_casos[[#This Row],[Corregimiento]],Hoja3!$A$2:$D$676,4,0)</f>
        <v>81001</v>
      </c>
      <c r="E133">
        <v>18</v>
      </c>
    </row>
    <row r="134" spans="1:5" x14ac:dyDescent="0.2">
      <c r="A134" s="40">
        <v>44002</v>
      </c>
      <c r="B134" s="22">
        <v>44002</v>
      </c>
      <c r="C134" t="s">
        <v>545</v>
      </c>
      <c r="D134" s="42">
        <f>VLOOKUP(Pag_Inicio_Corr_mas_casos[[#This Row],[Corregimiento]],Hoja3!$A$2:$D$676,4,0)</f>
        <v>80810</v>
      </c>
      <c r="E134">
        <v>17</v>
      </c>
    </row>
    <row r="135" spans="1:5" x14ac:dyDescent="0.2">
      <c r="A135" s="40">
        <v>44002</v>
      </c>
      <c r="B135" s="22">
        <v>44002</v>
      </c>
      <c r="C135" t="s">
        <v>534</v>
      </c>
      <c r="D135" s="42">
        <f>VLOOKUP(Pag_Inicio_Corr_mas_casos[[#This Row],[Corregimiento]],Hoja3!$A$2:$D$676,4,0)</f>
        <v>80822</v>
      </c>
      <c r="E135">
        <v>14</v>
      </c>
    </row>
    <row r="136" spans="1:5" x14ac:dyDescent="0.2">
      <c r="A136" s="40">
        <v>44002</v>
      </c>
      <c r="B136" s="22">
        <v>44002</v>
      </c>
      <c r="C136" t="s">
        <v>530</v>
      </c>
      <c r="D136" s="42">
        <f>VLOOKUP(Pag_Inicio_Corr_mas_casos[[#This Row],[Corregimiento]],Hoja3!$A$2:$D$676,4,0)</f>
        <v>81007</v>
      </c>
      <c r="E136">
        <v>14</v>
      </c>
    </row>
    <row r="137" spans="1:5" x14ac:dyDescent="0.2">
      <c r="A137" s="40">
        <v>44002</v>
      </c>
      <c r="B137" s="22">
        <v>44002</v>
      </c>
      <c r="C137" t="s">
        <v>535</v>
      </c>
      <c r="D137" s="42">
        <f>VLOOKUP(Pag_Inicio_Corr_mas_casos[[#This Row],[Corregimiento]],Hoja3!$A$2:$D$676,4,0)</f>
        <v>80823</v>
      </c>
      <c r="E137">
        <v>14</v>
      </c>
    </row>
    <row r="138" spans="1:5" x14ac:dyDescent="0.2">
      <c r="A138" s="40">
        <v>44002</v>
      </c>
      <c r="B138" s="22">
        <v>44002</v>
      </c>
      <c r="C138" t="s">
        <v>573</v>
      </c>
      <c r="D138" s="42">
        <f>VLOOKUP(Pag_Inicio_Corr_mas_casos[[#This Row],[Corregimiento]],Hoja3!$A$2:$D$676,4,0)</f>
        <v>80804</v>
      </c>
      <c r="E138">
        <v>13</v>
      </c>
    </row>
    <row r="139" spans="1:5" x14ac:dyDescent="0.2">
      <c r="A139" s="40">
        <v>44002</v>
      </c>
      <c r="B139" s="22">
        <v>44002</v>
      </c>
      <c r="C139" t="s">
        <v>543</v>
      </c>
      <c r="D139" s="42">
        <f>VLOOKUP(Pag_Inicio_Corr_mas_casos[[#This Row],[Corregimiento]],Hoja3!$A$2:$D$676,4,0)</f>
        <v>80806</v>
      </c>
      <c r="E139">
        <v>12</v>
      </c>
    </row>
    <row r="140" spans="1:5" x14ac:dyDescent="0.2">
      <c r="A140" s="40">
        <v>44002</v>
      </c>
      <c r="B140" s="22">
        <v>44002</v>
      </c>
      <c r="C140" t="s">
        <v>555</v>
      </c>
      <c r="D140" s="42">
        <f>VLOOKUP(Pag_Inicio_Corr_mas_casos[[#This Row],[Corregimiento]],Hoja3!$A$2:$D$676,4,0)</f>
        <v>80815</v>
      </c>
      <c r="E140">
        <v>12</v>
      </c>
    </row>
    <row r="141" spans="1:5" x14ac:dyDescent="0.2">
      <c r="A141" s="40">
        <v>44002</v>
      </c>
      <c r="B141" s="22">
        <v>44002</v>
      </c>
      <c r="C141" t="s">
        <v>569</v>
      </c>
      <c r="D141" s="42">
        <f>VLOOKUP(Pag_Inicio_Corr_mas_casos[[#This Row],[Corregimiento]],Hoja3!$A$2:$D$676,4,0)</f>
        <v>81003</v>
      </c>
      <c r="E141">
        <v>12</v>
      </c>
    </row>
    <row r="142" spans="1:5" x14ac:dyDescent="0.2">
      <c r="A142" s="40">
        <v>44002</v>
      </c>
      <c r="B142" s="22">
        <v>44002</v>
      </c>
      <c r="C142" t="s">
        <v>540</v>
      </c>
      <c r="D142" s="42">
        <f>VLOOKUP(Pag_Inicio_Corr_mas_casos[[#This Row],[Corregimiento]],Hoja3!$A$2:$D$676,4,0)</f>
        <v>80812</v>
      </c>
      <c r="E142">
        <v>12</v>
      </c>
    </row>
    <row r="143" spans="1:5" x14ac:dyDescent="0.2">
      <c r="A143" s="40">
        <v>44002</v>
      </c>
      <c r="B143" s="22">
        <v>44002</v>
      </c>
      <c r="C143" t="s">
        <v>559</v>
      </c>
      <c r="D143" s="42">
        <f>VLOOKUP(Pag_Inicio_Corr_mas_casos[[#This Row],[Corregimiento]],Hoja3!$A$2:$D$676,4,0)</f>
        <v>130708</v>
      </c>
      <c r="E143">
        <v>10</v>
      </c>
    </row>
    <row r="144" spans="1:5" x14ac:dyDescent="0.2">
      <c r="A144" s="40">
        <v>44002</v>
      </c>
      <c r="B144" s="22">
        <v>44002</v>
      </c>
      <c r="C144" t="s">
        <v>568</v>
      </c>
      <c r="D144" s="42">
        <f>VLOOKUP(Pag_Inicio_Corr_mas_casos[[#This Row],[Corregimiento]],Hoja3!$A$2:$D$676,4,0)</f>
        <v>130717</v>
      </c>
      <c r="E144">
        <v>10</v>
      </c>
    </row>
    <row r="145" spans="1:5" x14ac:dyDescent="0.2">
      <c r="A145" s="40">
        <v>44002</v>
      </c>
      <c r="B145" s="22">
        <v>44002</v>
      </c>
      <c r="C145" t="s">
        <v>557</v>
      </c>
      <c r="D145" s="42">
        <f>VLOOKUP(Pag_Inicio_Corr_mas_casos[[#This Row],[Corregimiento]],Hoja3!$A$2:$D$676,4,0)</f>
        <v>80811</v>
      </c>
      <c r="E145">
        <v>10</v>
      </c>
    </row>
    <row r="146" spans="1:5" x14ac:dyDescent="0.2">
      <c r="A146" s="40">
        <v>44002</v>
      </c>
      <c r="B146" s="22">
        <v>44002</v>
      </c>
      <c r="C146" t="s">
        <v>574</v>
      </c>
      <c r="D146" s="42">
        <f>VLOOKUP(Pag_Inicio_Corr_mas_casos[[#This Row],[Corregimiento]],Hoja3!$A$2:$D$676,4,0)</f>
        <v>80508</v>
      </c>
      <c r="E146">
        <v>10</v>
      </c>
    </row>
    <row r="147" spans="1:5" x14ac:dyDescent="0.2">
      <c r="A147" s="40">
        <v>44003</v>
      </c>
      <c r="B147" s="22">
        <v>44003</v>
      </c>
      <c r="C147" t="s">
        <v>533</v>
      </c>
      <c r="D147" s="42">
        <f>VLOOKUP(Pag_Inicio_Corr_mas_casos[[#This Row],[Corregimiento]],Hoja3!$A$2:$D$676,4,0)</f>
        <v>80817</v>
      </c>
      <c r="E147">
        <v>40</v>
      </c>
    </row>
    <row r="148" spans="1:5" x14ac:dyDescent="0.2">
      <c r="A148" s="40">
        <v>44003</v>
      </c>
      <c r="B148" s="22">
        <v>44003</v>
      </c>
      <c r="C148" t="s">
        <v>524</v>
      </c>
      <c r="D148" s="42">
        <f>VLOOKUP(Pag_Inicio_Corr_mas_casos[[#This Row],[Corregimiento]],Hoja3!$A$2:$D$676,4,0)</f>
        <v>130101</v>
      </c>
      <c r="E148">
        <v>37</v>
      </c>
    </row>
    <row r="149" spans="1:5" x14ac:dyDescent="0.2">
      <c r="A149" s="40">
        <v>44003</v>
      </c>
      <c r="B149" s="22">
        <v>44003</v>
      </c>
      <c r="C149" t="s">
        <v>530</v>
      </c>
      <c r="D149" s="42">
        <f>VLOOKUP(Pag_Inicio_Corr_mas_casos[[#This Row],[Corregimiento]],Hoja3!$A$2:$D$676,4,0)</f>
        <v>81007</v>
      </c>
      <c r="E149">
        <v>35</v>
      </c>
    </row>
    <row r="150" spans="1:5" x14ac:dyDescent="0.2">
      <c r="A150" s="40">
        <v>44003</v>
      </c>
      <c r="B150" s="22">
        <v>44003</v>
      </c>
      <c r="C150" t="s">
        <v>525</v>
      </c>
      <c r="D150" s="42">
        <f>VLOOKUP(Pag_Inicio_Corr_mas_casos[[#This Row],[Corregimiento]],Hoja3!$A$2:$D$676,4,0)</f>
        <v>81002</v>
      </c>
      <c r="E150">
        <v>34</v>
      </c>
    </row>
    <row r="151" spans="1:5" x14ac:dyDescent="0.2">
      <c r="A151" s="40">
        <v>44003</v>
      </c>
      <c r="B151" s="22">
        <v>44003</v>
      </c>
      <c r="C151" t="s">
        <v>529</v>
      </c>
      <c r="D151" s="42">
        <f>VLOOKUP(Pag_Inicio_Corr_mas_casos[[#This Row],[Corregimiento]],Hoja3!$A$2:$D$676,4,0)</f>
        <v>80821</v>
      </c>
      <c r="E151">
        <v>33</v>
      </c>
    </row>
    <row r="152" spans="1:5" x14ac:dyDescent="0.2">
      <c r="A152" s="40">
        <v>44003</v>
      </c>
      <c r="B152" s="22">
        <v>44003</v>
      </c>
      <c r="C152" t="s">
        <v>537</v>
      </c>
      <c r="D152" s="42">
        <f>VLOOKUP(Pag_Inicio_Corr_mas_casos[[#This Row],[Corregimiento]],Hoja3!$A$2:$D$676,4,0)</f>
        <v>80819</v>
      </c>
      <c r="E152">
        <v>33</v>
      </c>
    </row>
    <row r="153" spans="1:5" x14ac:dyDescent="0.2">
      <c r="A153" s="40">
        <v>44003</v>
      </c>
      <c r="B153" s="22">
        <v>44003</v>
      </c>
      <c r="C153" t="s">
        <v>526</v>
      </c>
      <c r="D153" s="42">
        <f>VLOOKUP(Pag_Inicio_Corr_mas_casos[[#This Row],[Corregimiento]],Hoja3!$A$2:$D$676,4,0)</f>
        <v>130106</v>
      </c>
      <c r="E153">
        <v>32</v>
      </c>
    </row>
    <row r="154" spans="1:5" x14ac:dyDescent="0.2">
      <c r="A154" s="40">
        <v>44003</v>
      </c>
      <c r="B154" s="22">
        <v>44003</v>
      </c>
      <c r="C154" t="s">
        <v>557</v>
      </c>
      <c r="D154" s="42">
        <f>VLOOKUP(Pag_Inicio_Corr_mas_casos[[#This Row],[Corregimiento]],Hoja3!$A$2:$D$676,4,0)</f>
        <v>80811</v>
      </c>
      <c r="E154">
        <v>31</v>
      </c>
    </row>
    <row r="155" spans="1:5" x14ac:dyDescent="0.2">
      <c r="A155" s="40">
        <v>44003</v>
      </c>
      <c r="B155" s="22">
        <v>44003</v>
      </c>
      <c r="C155" t="s">
        <v>531</v>
      </c>
      <c r="D155" s="42">
        <f>VLOOKUP(Pag_Inicio_Corr_mas_casos[[#This Row],[Corregimiento]],Hoja3!$A$2:$D$676,4,0)</f>
        <v>81008</v>
      </c>
      <c r="E155">
        <v>26</v>
      </c>
    </row>
    <row r="156" spans="1:5" x14ac:dyDescent="0.2">
      <c r="A156" s="40">
        <v>44003</v>
      </c>
      <c r="B156" s="22">
        <v>44003</v>
      </c>
      <c r="C156" t="s">
        <v>535</v>
      </c>
      <c r="D156" s="42">
        <f>VLOOKUP(Pag_Inicio_Corr_mas_casos[[#This Row],[Corregimiento]],Hoja3!$A$2:$D$676,4,0)</f>
        <v>80823</v>
      </c>
      <c r="E156">
        <v>25</v>
      </c>
    </row>
    <row r="157" spans="1:5" x14ac:dyDescent="0.2">
      <c r="A157" s="40">
        <v>44003</v>
      </c>
      <c r="B157" s="22">
        <v>44003</v>
      </c>
      <c r="C157" t="s">
        <v>575</v>
      </c>
      <c r="D157" s="42">
        <f>VLOOKUP(Pag_Inicio_Corr_mas_casos[[#This Row],[Corregimiento]],Hoja3!$A$2:$D$676,4,0)</f>
        <v>80807</v>
      </c>
      <c r="E157">
        <v>24</v>
      </c>
    </row>
    <row r="158" spans="1:5" x14ac:dyDescent="0.2">
      <c r="A158" s="40">
        <v>44003</v>
      </c>
      <c r="B158" s="22">
        <v>44003</v>
      </c>
      <c r="C158" t="s">
        <v>540</v>
      </c>
      <c r="D158" s="42">
        <f>VLOOKUP(Pag_Inicio_Corr_mas_casos[[#This Row],[Corregimiento]],Hoja3!$A$2:$D$676,4,0)</f>
        <v>80812</v>
      </c>
      <c r="E158">
        <v>23</v>
      </c>
    </row>
    <row r="159" spans="1:5" x14ac:dyDescent="0.2">
      <c r="A159" s="40">
        <v>44003</v>
      </c>
      <c r="B159" s="22">
        <v>44003</v>
      </c>
      <c r="C159" t="s">
        <v>527</v>
      </c>
      <c r="D159" s="42">
        <f>VLOOKUP(Pag_Inicio_Corr_mas_casos[[#This Row],[Corregimiento]],Hoja3!$A$2:$D$676,4,0)</f>
        <v>80802</v>
      </c>
      <c r="E159">
        <v>21</v>
      </c>
    </row>
    <row r="160" spans="1:5" x14ac:dyDescent="0.2">
      <c r="A160" s="40">
        <v>44003</v>
      </c>
      <c r="B160" s="22">
        <v>44003</v>
      </c>
      <c r="C160" t="s">
        <v>550</v>
      </c>
      <c r="D160" s="42">
        <f>VLOOKUP(Pag_Inicio_Corr_mas_casos[[#This Row],[Corregimiento]],Hoja3!$A$2:$D$676,4,0)</f>
        <v>80813</v>
      </c>
      <c r="E160">
        <v>21</v>
      </c>
    </row>
    <row r="161" spans="1:5" x14ac:dyDescent="0.2">
      <c r="A161" s="40">
        <v>44003</v>
      </c>
      <c r="B161" s="22">
        <v>44003</v>
      </c>
      <c r="C161" t="s">
        <v>552</v>
      </c>
      <c r="D161" s="42">
        <f>VLOOKUP(Pag_Inicio_Corr_mas_casos[[#This Row],[Corregimiento]],Hoja3!$A$2:$D$676,4,0)</f>
        <v>80501</v>
      </c>
      <c r="E161">
        <v>20</v>
      </c>
    </row>
    <row r="162" spans="1:5" x14ac:dyDescent="0.2">
      <c r="A162" s="40">
        <v>44003</v>
      </c>
      <c r="B162" s="22">
        <v>44003</v>
      </c>
      <c r="C162" t="s">
        <v>539</v>
      </c>
      <c r="D162" s="42">
        <f>VLOOKUP(Pag_Inicio_Corr_mas_casos[[#This Row],[Corregimiento]],Hoja3!$A$2:$D$676,4,0)</f>
        <v>81006</v>
      </c>
      <c r="E162">
        <v>18</v>
      </c>
    </row>
    <row r="163" spans="1:5" x14ac:dyDescent="0.2">
      <c r="A163" s="40">
        <v>44003</v>
      </c>
      <c r="B163" s="22">
        <v>44003</v>
      </c>
      <c r="C163" t="s">
        <v>555</v>
      </c>
      <c r="D163" s="42">
        <f>VLOOKUP(Pag_Inicio_Corr_mas_casos[[#This Row],[Corregimiento]],Hoja3!$A$2:$D$676,4,0)</f>
        <v>80815</v>
      </c>
      <c r="E163">
        <v>16</v>
      </c>
    </row>
    <row r="164" spans="1:5" x14ac:dyDescent="0.2">
      <c r="A164" s="40">
        <v>44003</v>
      </c>
      <c r="B164" s="22">
        <v>44003</v>
      </c>
      <c r="C164" t="s">
        <v>546</v>
      </c>
      <c r="D164" s="42">
        <f>VLOOKUP(Pag_Inicio_Corr_mas_casos[[#This Row],[Corregimiento]],Hoja3!$A$2:$D$676,4,0)</f>
        <v>30107</v>
      </c>
      <c r="E164">
        <v>14</v>
      </c>
    </row>
    <row r="165" spans="1:5" x14ac:dyDescent="0.2">
      <c r="A165" s="40">
        <v>44003</v>
      </c>
      <c r="B165" s="22">
        <v>44003</v>
      </c>
      <c r="C165" t="s">
        <v>543</v>
      </c>
      <c r="D165" s="42">
        <f>VLOOKUP(Pag_Inicio_Corr_mas_casos[[#This Row],[Corregimiento]],Hoja3!$A$2:$D$676,4,0)</f>
        <v>80806</v>
      </c>
      <c r="E165">
        <v>13</v>
      </c>
    </row>
    <row r="166" spans="1:5" x14ac:dyDescent="0.2">
      <c r="A166" s="40">
        <v>44003</v>
      </c>
      <c r="B166" s="22">
        <v>44003</v>
      </c>
      <c r="C166" t="s">
        <v>570</v>
      </c>
      <c r="D166" s="42">
        <f>VLOOKUP(Pag_Inicio_Corr_mas_casos[[#This Row],[Corregimiento]],Hoja3!$A$2:$D$676,4,0)</f>
        <v>81009</v>
      </c>
      <c r="E166">
        <v>11</v>
      </c>
    </row>
    <row r="167" spans="1:5" x14ac:dyDescent="0.2">
      <c r="A167" s="40">
        <v>44003</v>
      </c>
      <c r="B167" s="22">
        <v>44003</v>
      </c>
      <c r="C167" t="s">
        <v>547</v>
      </c>
      <c r="D167" s="42">
        <f>VLOOKUP(Pag_Inicio_Corr_mas_casos[[#This Row],[Corregimiento]],Hoja3!$A$2:$D$676,4,0)</f>
        <v>30113</v>
      </c>
      <c r="E167">
        <v>10</v>
      </c>
    </row>
    <row r="168" spans="1:5" x14ac:dyDescent="0.2">
      <c r="A168" s="40">
        <v>44004</v>
      </c>
      <c r="B168" s="22">
        <v>44004</v>
      </c>
      <c r="C168" t="s">
        <v>524</v>
      </c>
      <c r="D168" s="42">
        <f>VLOOKUP(Pag_Inicio_Corr_mas_casos[[#This Row],[Corregimiento]],Hoja3!$A$2:$D$676,4,0)</f>
        <v>130101</v>
      </c>
      <c r="E168">
        <v>139</v>
      </c>
    </row>
    <row r="169" spans="1:5" x14ac:dyDescent="0.2">
      <c r="A169" s="40">
        <v>44004</v>
      </c>
      <c r="B169" s="22">
        <v>44004</v>
      </c>
      <c r="C169" t="s">
        <v>529</v>
      </c>
      <c r="D169" s="42">
        <f>VLOOKUP(Pag_Inicio_Corr_mas_casos[[#This Row],[Corregimiento]],Hoja3!$A$2:$D$676,4,0)</f>
        <v>80821</v>
      </c>
      <c r="E169">
        <v>79</v>
      </c>
    </row>
    <row r="170" spans="1:5" x14ac:dyDescent="0.2">
      <c r="A170" s="40">
        <v>44004</v>
      </c>
      <c r="B170" s="22">
        <v>44004</v>
      </c>
      <c r="C170" t="s">
        <v>561</v>
      </c>
      <c r="D170" s="42">
        <f>VLOOKUP(Pag_Inicio_Corr_mas_casos[[#This Row],[Corregimiento]],Hoja3!$A$2:$D$676,4,0)</f>
        <v>50208</v>
      </c>
      <c r="E170">
        <v>79</v>
      </c>
    </row>
    <row r="171" spans="1:5" x14ac:dyDescent="0.2">
      <c r="A171" s="40">
        <v>44004</v>
      </c>
      <c r="B171" s="22">
        <v>44004</v>
      </c>
      <c r="C171" t="s">
        <v>530</v>
      </c>
      <c r="D171" s="42">
        <f>VLOOKUP(Pag_Inicio_Corr_mas_casos[[#This Row],[Corregimiento]],Hoja3!$A$2:$D$676,4,0)</f>
        <v>81007</v>
      </c>
      <c r="E171">
        <v>74</v>
      </c>
    </row>
    <row r="172" spans="1:5" x14ac:dyDescent="0.2">
      <c r="A172" s="40">
        <v>44004</v>
      </c>
      <c r="B172" s="22">
        <v>44004</v>
      </c>
      <c r="C172" t="s">
        <v>537</v>
      </c>
      <c r="D172" s="42">
        <f>VLOOKUP(Pag_Inicio_Corr_mas_casos[[#This Row],[Corregimiento]],Hoja3!$A$2:$D$676,4,0)</f>
        <v>80819</v>
      </c>
      <c r="E172">
        <v>71</v>
      </c>
    </row>
    <row r="173" spans="1:5" x14ac:dyDescent="0.2">
      <c r="A173" s="40">
        <v>44004</v>
      </c>
      <c r="B173" s="22">
        <v>44004</v>
      </c>
      <c r="C173" t="s">
        <v>534</v>
      </c>
      <c r="D173" s="42">
        <f>VLOOKUP(Pag_Inicio_Corr_mas_casos[[#This Row],[Corregimiento]],Hoja3!$A$2:$D$676,4,0)</f>
        <v>80822</v>
      </c>
      <c r="E173">
        <v>58</v>
      </c>
    </row>
    <row r="174" spans="1:5" x14ac:dyDescent="0.2">
      <c r="A174" s="40">
        <v>44004</v>
      </c>
      <c r="B174" s="22">
        <v>44004</v>
      </c>
      <c r="C174" t="s">
        <v>527</v>
      </c>
      <c r="D174" s="42">
        <f>VLOOKUP(Pag_Inicio_Corr_mas_casos[[#This Row],[Corregimiento]],Hoja3!$A$2:$D$676,4,0)</f>
        <v>80802</v>
      </c>
      <c r="E174">
        <v>56</v>
      </c>
    </row>
    <row r="175" spans="1:5" x14ac:dyDescent="0.2">
      <c r="A175" s="40">
        <v>44004</v>
      </c>
      <c r="B175" s="22">
        <v>44004</v>
      </c>
      <c r="C175" t="s">
        <v>525</v>
      </c>
      <c r="D175" s="42">
        <f>VLOOKUP(Pag_Inicio_Corr_mas_casos[[#This Row],[Corregimiento]],Hoja3!$A$2:$D$676,4,0)</f>
        <v>81002</v>
      </c>
      <c r="E175">
        <v>54</v>
      </c>
    </row>
    <row r="176" spans="1:5" x14ac:dyDescent="0.2">
      <c r="A176" s="40">
        <v>44004</v>
      </c>
      <c r="B176" s="22">
        <v>44004</v>
      </c>
      <c r="C176" t="s">
        <v>531</v>
      </c>
      <c r="D176" s="42">
        <f>VLOOKUP(Pag_Inicio_Corr_mas_casos[[#This Row],[Corregimiento]],Hoja3!$A$2:$D$676,4,0)</f>
        <v>81008</v>
      </c>
      <c r="E176">
        <v>51</v>
      </c>
    </row>
    <row r="177" spans="1:5" x14ac:dyDescent="0.2">
      <c r="A177" s="40">
        <v>44004</v>
      </c>
      <c r="B177" s="22">
        <v>44004</v>
      </c>
      <c r="C177" t="s">
        <v>533</v>
      </c>
      <c r="D177" s="42">
        <f>VLOOKUP(Pag_Inicio_Corr_mas_casos[[#This Row],[Corregimiento]],Hoja3!$A$2:$D$676,4,0)</f>
        <v>80817</v>
      </c>
      <c r="E177">
        <v>65</v>
      </c>
    </row>
    <row r="178" spans="1:5" x14ac:dyDescent="0.2">
      <c r="A178" s="40">
        <v>44004</v>
      </c>
      <c r="B178" s="22">
        <v>44004</v>
      </c>
      <c r="C178" t="s">
        <v>540</v>
      </c>
      <c r="D178" s="42">
        <f>VLOOKUP(Pag_Inicio_Corr_mas_casos[[#This Row],[Corregimiento]],Hoja3!$A$2:$D$676,4,0)</f>
        <v>80812</v>
      </c>
      <c r="E178">
        <v>49</v>
      </c>
    </row>
    <row r="179" spans="1:5" x14ac:dyDescent="0.2">
      <c r="A179" s="40">
        <v>44004</v>
      </c>
      <c r="B179" s="22">
        <v>44004</v>
      </c>
      <c r="C179" t="s">
        <v>565</v>
      </c>
      <c r="D179" s="42">
        <f>VLOOKUP(Pag_Inicio_Corr_mas_casos[[#This Row],[Corregimiento]],Hoja3!$A$2:$D$676,4,0)</f>
        <v>80809</v>
      </c>
      <c r="E179">
        <v>47</v>
      </c>
    </row>
    <row r="180" spans="1:5" x14ac:dyDescent="0.2">
      <c r="A180" s="40">
        <v>44004</v>
      </c>
      <c r="B180" s="22">
        <v>44004</v>
      </c>
      <c r="C180" t="s">
        <v>550</v>
      </c>
      <c r="D180" s="42">
        <f>VLOOKUP(Pag_Inicio_Corr_mas_casos[[#This Row],[Corregimiento]],Hoja3!$A$2:$D$676,4,0)</f>
        <v>80813</v>
      </c>
      <c r="E180">
        <v>46</v>
      </c>
    </row>
    <row r="181" spans="1:5" x14ac:dyDescent="0.2">
      <c r="A181" s="40">
        <v>44004</v>
      </c>
      <c r="B181" s="22">
        <v>44004</v>
      </c>
      <c r="C181" t="s">
        <v>551</v>
      </c>
      <c r="D181" s="42">
        <f>VLOOKUP(Pag_Inicio_Corr_mas_casos[[#This Row],[Corregimiento]],Hoja3!$A$2:$D$676,4,0)</f>
        <v>120605</v>
      </c>
      <c r="E181">
        <v>43</v>
      </c>
    </row>
    <row r="182" spans="1:5" x14ac:dyDescent="0.2">
      <c r="A182" s="40">
        <v>44004</v>
      </c>
      <c r="B182" s="22">
        <v>44004</v>
      </c>
      <c r="C182" t="s">
        <v>536</v>
      </c>
      <c r="D182" s="42">
        <f>VLOOKUP(Pag_Inicio_Corr_mas_casos[[#This Row],[Corregimiento]],Hoja3!$A$2:$D$676,4,0)</f>
        <v>81001</v>
      </c>
      <c r="E182">
        <v>38</v>
      </c>
    </row>
    <row r="183" spans="1:5" x14ac:dyDescent="0.2">
      <c r="A183" s="40">
        <v>44004</v>
      </c>
      <c r="B183" s="22">
        <v>44004</v>
      </c>
      <c r="C183" t="s">
        <v>526</v>
      </c>
      <c r="D183" s="42">
        <f>VLOOKUP(Pag_Inicio_Corr_mas_casos[[#This Row],[Corregimiento]],Hoja3!$A$2:$D$676,4,0)</f>
        <v>130106</v>
      </c>
      <c r="E183">
        <v>38</v>
      </c>
    </row>
    <row r="184" spans="1:5" x14ac:dyDescent="0.2">
      <c r="A184" s="40">
        <v>44004</v>
      </c>
      <c r="B184" s="22">
        <v>44004</v>
      </c>
      <c r="C184" t="s">
        <v>541</v>
      </c>
      <c r="D184" s="42">
        <f>VLOOKUP(Pag_Inicio_Corr_mas_casos[[#This Row],[Corregimiento]],Hoja3!$A$2:$D$676,4,0)</f>
        <v>130702</v>
      </c>
      <c r="E184">
        <v>36</v>
      </c>
    </row>
    <row r="185" spans="1:5" x14ac:dyDescent="0.2">
      <c r="A185" s="40">
        <v>44004</v>
      </c>
      <c r="B185" s="22">
        <v>44004</v>
      </c>
      <c r="C185" t="s">
        <v>575</v>
      </c>
      <c r="D185" s="42">
        <f>VLOOKUP(Pag_Inicio_Corr_mas_casos[[#This Row],[Corregimiento]],Hoja3!$A$2:$D$676,4,0)</f>
        <v>80807</v>
      </c>
      <c r="E185">
        <v>34</v>
      </c>
    </row>
    <row r="186" spans="1:5" x14ac:dyDescent="0.2">
      <c r="A186" s="40">
        <v>44004</v>
      </c>
      <c r="B186" s="22">
        <v>44004</v>
      </c>
      <c r="C186" t="s">
        <v>532</v>
      </c>
      <c r="D186" s="42">
        <f>VLOOKUP(Pag_Inicio_Corr_mas_casos[[#This Row],[Corregimiento]],Hoja3!$A$2:$D$676,4,0)</f>
        <v>80816</v>
      </c>
      <c r="E186">
        <v>34</v>
      </c>
    </row>
    <row r="187" spans="1:5" x14ac:dyDescent="0.2">
      <c r="A187" s="40">
        <v>44004</v>
      </c>
      <c r="B187" s="22">
        <v>44004</v>
      </c>
      <c r="C187" t="s">
        <v>528</v>
      </c>
      <c r="D187" s="42">
        <f>VLOOKUP(Pag_Inicio_Corr_mas_casos[[#This Row],[Corregimiento]],Hoja3!$A$2:$D$676,4,0)</f>
        <v>130102</v>
      </c>
      <c r="E187">
        <v>33</v>
      </c>
    </row>
    <row r="188" spans="1:5" x14ac:dyDescent="0.2">
      <c r="A188" s="40">
        <v>44004</v>
      </c>
      <c r="B188" s="22">
        <v>44004</v>
      </c>
      <c r="C188" t="s">
        <v>557</v>
      </c>
      <c r="D188" s="42">
        <f>VLOOKUP(Pag_Inicio_Corr_mas_casos[[#This Row],[Corregimiento]],Hoja3!$A$2:$D$676,4,0)</f>
        <v>80811</v>
      </c>
      <c r="E188">
        <v>32</v>
      </c>
    </row>
    <row r="189" spans="1:5" x14ac:dyDescent="0.2">
      <c r="A189" s="40">
        <v>44004</v>
      </c>
      <c r="B189" s="22">
        <v>44004</v>
      </c>
      <c r="C189" t="s">
        <v>545</v>
      </c>
      <c r="D189" s="42">
        <f>VLOOKUP(Pag_Inicio_Corr_mas_casos[[#This Row],[Corregimiento]],Hoja3!$A$2:$D$676,4,0)</f>
        <v>80810</v>
      </c>
      <c r="E189">
        <v>31</v>
      </c>
    </row>
    <row r="190" spans="1:5" x14ac:dyDescent="0.2">
      <c r="A190" s="40">
        <v>44004</v>
      </c>
      <c r="B190" s="22">
        <v>44004</v>
      </c>
      <c r="C190" t="s">
        <v>543</v>
      </c>
      <c r="D190" s="42">
        <f>VLOOKUP(Pag_Inicio_Corr_mas_casos[[#This Row],[Corregimiento]],Hoja3!$A$2:$D$676,4,0)</f>
        <v>80806</v>
      </c>
      <c r="E190">
        <v>30</v>
      </c>
    </row>
    <row r="191" spans="1:5" x14ac:dyDescent="0.2">
      <c r="A191" s="40">
        <v>44004</v>
      </c>
      <c r="B191" s="22">
        <v>44004</v>
      </c>
      <c r="C191" t="s">
        <v>535</v>
      </c>
      <c r="D191" s="42">
        <f>VLOOKUP(Pag_Inicio_Corr_mas_casos[[#This Row],[Corregimiento]],Hoja3!$A$2:$D$676,4,0)</f>
        <v>80823</v>
      </c>
      <c r="E191">
        <v>29</v>
      </c>
    </row>
    <row r="192" spans="1:5" x14ac:dyDescent="0.2">
      <c r="A192" s="40">
        <v>44004</v>
      </c>
      <c r="B192" s="22">
        <v>44004</v>
      </c>
      <c r="C192" t="s">
        <v>573</v>
      </c>
      <c r="D192" s="42">
        <f>VLOOKUP(Pag_Inicio_Corr_mas_casos[[#This Row],[Corregimiento]],Hoja3!$A$2:$D$676,4,0)</f>
        <v>80804</v>
      </c>
      <c r="E192">
        <v>26</v>
      </c>
    </row>
    <row r="193" spans="1:5" x14ac:dyDescent="0.2">
      <c r="A193" s="40">
        <v>44004</v>
      </c>
      <c r="B193" s="22">
        <v>44004</v>
      </c>
      <c r="C193" t="s">
        <v>560</v>
      </c>
      <c r="D193" s="42">
        <f>VLOOKUP(Pag_Inicio_Corr_mas_casos[[#This Row],[Corregimiento]],Hoja3!$A$2:$D$676,4,0)</f>
        <v>80826</v>
      </c>
      <c r="E193">
        <v>26</v>
      </c>
    </row>
    <row r="194" spans="1:5" x14ac:dyDescent="0.2">
      <c r="A194" s="40">
        <v>44004</v>
      </c>
      <c r="B194" s="22">
        <v>44004</v>
      </c>
      <c r="C194" t="s">
        <v>539</v>
      </c>
      <c r="D194" s="42">
        <f>VLOOKUP(Pag_Inicio_Corr_mas_casos[[#This Row],[Corregimiento]],Hoja3!$A$2:$D$676,4,0)</f>
        <v>81006</v>
      </c>
      <c r="E194">
        <v>25</v>
      </c>
    </row>
    <row r="195" spans="1:5" x14ac:dyDescent="0.2">
      <c r="A195" s="40">
        <v>44004</v>
      </c>
      <c r="B195" s="22">
        <v>44004</v>
      </c>
      <c r="C195" t="s">
        <v>554</v>
      </c>
      <c r="D195" s="42">
        <f>VLOOKUP(Pag_Inicio_Corr_mas_casos[[#This Row],[Corregimiento]],Hoja3!$A$2:$D$676,4,0)</f>
        <v>80820</v>
      </c>
      <c r="E195">
        <v>25</v>
      </c>
    </row>
    <row r="196" spans="1:5" x14ac:dyDescent="0.2">
      <c r="A196" s="40">
        <v>44004</v>
      </c>
      <c r="B196" s="22">
        <v>44004</v>
      </c>
      <c r="C196" t="s">
        <v>568</v>
      </c>
      <c r="D196" s="42">
        <f>VLOOKUP(Pag_Inicio_Corr_mas_casos[[#This Row],[Corregimiento]],Hoja3!$A$2:$D$676,4,0)</f>
        <v>130717</v>
      </c>
      <c r="E196">
        <v>25</v>
      </c>
    </row>
    <row r="197" spans="1:5" x14ac:dyDescent="0.2">
      <c r="A197" s="40">
        <v>44004</v>
      </c>
      <c r="B197" s="22">
        <v>44004</v>
      </c>
      <c r="C197" t="s">
        <v>576</v>
      </c>
      <c r="D197" s="42">
        <f>VLOOKUP(Pag_Inicio_Corr_mas_casos[[#This Row],[Corregimiento]],Hoja3!$A$2:$D$676,4,0)</f>
        <v>80814</v>
      </c>
      <c r="E197">
        <v>24</v>
      </c>
    </row>
    <row r="198" spans="1:5" x14ac:dyDescent="0.2">
      <c r="A198" s="40">
        <v>44004</v>
      </c>
      <c r="B198" s="22">
        <v>44004</v>
      </c>
      <c r="C198" t="s">
        <v>555</v>
      </c>
      <c r="D198" s="42">
        <f>VLOOKUP(Pag_Inicio_Corr_mas_casos[[#This Row],[Corregimiento]],Hoja3!$A$2:$D$676,4,0)</f>
        <v>80815</v>
      </c>
      <c r="E198">
        <v>21</v>
      </c>
    </row>
    <row r="199" spans="1:5" x14ac:dyDescent="0.2">
      <c r="A199" s="40">
        <v>44004</v>
      </c>
      <c r="B199" s="22">
        <v>44004</v>
      </c>
      <c r="C199" t="s">
        <v>538</v>
      </c>
      <c r="D199" s="42">
        <f>VLOOKUP(Pag_Inicio_Corr_mas_casos[[#This Row],[Corregimiento]],Hoja3!$A$2:$D$676,4,0)</f>
        <v>130107</v>
      </c>
      <c r="E199">
        <v>20</v>
      </c>
    </row>
    <row r="200" spans="1:5" x14ac:dyDescent="0.2">
      <c r="A200" s="40">
        <v>44004</v>
      </c>
      <c r="B200" s="22">
        <v>44004</v>
      </c>
      <c r="C200" t="s">
        <v>577</v>
      </c>
      <c r="D200" s="42">
        <f>VLOOKUP(Pag_Inicio_Corr_mas_casos[[#This Row],[Corregimiento]],Hoja3!$A$2:$D$676,4,0)</f>
        <v>80505</v>
      </c>
      <c r="E200">
        <v>20</v>
      </c>
    </row>
    <row r="201" spans="1:5" x14ac:dyDescent="0.2">
      <c r="A201" s="40">
        <v>44004</v>
      </c>
      <c r="B201" s="22">
        <v>44004</v>
      </c>
      <c r="C201" t="s">
        <v>552</v>
      </c>
      <c r="D201" s="42">
        <f>VLOOKUP(Pag_Inicio_Corr_mas_casos[[#This Row],[Corregimiento]],Hoja3!$A$2:$D$676,4,0)</f>
        <v>80501</v>
      </c>
      <c r="E201">
        <v>18</v>
      </c>
    </row>
    <row r="202" spans="1:5" x14ac:dyDescent="0.2">
      <c r="A202" s="40">
        <v>44004</v>
      </c>
      <c r="B202" s="22">
        <v>44004</v>
      </c>
      <c r="C202" t="s">
        <v>569</v>
      </c>
      <c r="D202" s="42">
        <f>VLOOKUP(Pag_Inicio_Corr_mas_casos[[#This Row],[Corregimiento]],Hoja3!$A$2:$D$676,4,0)</f>
        <v>81003</v>
      </c>
      <c r="E202">
        <v>18</v>
      </c>
    </row>
    <row r="203" spans="1:5" x14ac:dyDescent="0.2">
      <c r="A203" s="40">
        <v>44004</v>
      </c>
      <c r="B203" s="22">
        <v>44004</v>
      </c>
      <c r="C203" t="s">
        <v>578</v>
      </c>
      <c r="D203" s="42">
        <f>VLOOKUP(Pag_Inicio_Corr_mas_casos[[#This Row],[Corregimiento]],Hoja3!$A$2:$D$676,4,0)</f>
        <v>30111</v>
      </c>
      <c r="E203">
        <v>18</v>
      </c>
    </row>
    <row r="204" spans="1:5" x14ac:dyDescent="0.2">
      <c r="A204" s="40">
        <v>44004</v>
      </c>
      <c r="B204" s="22">
        <v>44004</v>
      </c>
      <c r="C204" t="s">
        <v>572</v>
      </c>
      <c r="D204" s="42">
        <f>VLOOKUP(Pag_Inicio_Corr_mas_casos[[#This Row],[Corregimiento]],Hoja3!$A$2:$D$676,4,0)</f>
        <v>130701</v>
      </c>
      <c r="E204">
        <v>17</v>
      </c>
    </row>
    <row r="205" spans="1:5" x14ac:dyDescent="0.2">
      <c r="A205" s="40">
        <v>44004</v>
      </c>
      <c r="B205" s="22">
        <v>44004</v>
      </c>
      <c r="C205" t="s">
        <v>548</v>
      </c>
      <c r="D205" s="42">
        <f>VLOOKUP(Pag_Inicio_Corr_mas_casos[[#This Row],[Corregimiento]],Hoja3!$A$2:$D$676,4,0)</f>
        <v>10201</v>
      </c>
      <c r="E205">
        <v>14</v>
      </c>
    </row>
    <row r="206" spans="1:5" x14ac:dyDescent="0.2">
      <c r="A206" s="40">
        <v>44004</v>
      </c>
      <c r="B206" s="22">
        <v>44004</v>
      </c>
      <c r="C206" t="s">
        <v>579</v>
      </c>
      <c r="D206" s="42">
        <f>VLOOKUP(Pag_Inicio_Corr_mas_casos[[#This Row],[Corregimiento]],Hoja3!$A$2:$D$676,4,0)</f>
        <v>130706</v>
      </c>
      <c r="E206">
        <v>12</v>
      </c>
    </row>
    <row r="207" spans="1:5" x14ac:dyDescent="0.2">
      <c r="A207" s="40">
        <v>44004</v>
      </c>
      <c r="B207" s="22">
        <v>44004</v>
      </c>
      <c r="C207" t="s">
        <v>517</v>
      </c>
      <c r="D207" s="42">
        <f>VLOOKUP(Pag_Inicio_Corr_mas_casos[[#This Row],[Corregimiento]],Hoja3!$A$2:$D$676,4,0)</f>
        <v>130709</v>
      </c>
      <c r="E207">
        <v>10</v>
      </c>
    </row>
    <row r="208" spans="1:5" x14ac:dyDescent="0.2">
      <c r="A208" s="40">
        <v>44004</v>
      </c>
      <c r="B208" s="22">
        <v>44004</v>
      </c>
      <c r="C208" t="s">
        <v>580</v>
      </c>
      <c r="D208" s="42">
        <f>VLOOKUP(Pag_Inicio_Corr_mas_casos[[#This Row],[Corregimiento]],Hoja3!$A$2:$D$676,4,0)</f>
        <v>91001</v>
      </c>
      <c r="E208">
        <v>10</v>
      </c>
    </row>
    <row r="209" spans="1:5" x14ac:dyDescent="0.2">
      <c r="A209" s="40">
        <v>44005</v>
      </c>
      <c r="B209" s="22">
        <v>44005</v>
      </c>
      <c r="C209" t="s">
        <v>524</v>
      </c>
      <c r="D209" s="42">
        <f>VLOOKUP(Pag_Inicio_Corr_mas_casos[[#This Row],[Corregimiento]],Hoja3!$A$2:$D$676,4,0)</f>
        <v>130101</v>
      </c>
      <c r="E209">
        <v>27</v>
      </c>
    </row>
    <row r="210" spans="1:5" x14ac:dyDescent="0.2">
      <c r="A210" s="40">
        <v>44005</v>
      </c>
      <c r="B210" s="22">
        <v>44005</v>
      </c>
      <c r="C210" t="s">
        <v>537</v>
      </c>
      <c r="D210" s="42">
        <f>VLOOKUP(Pag_Inicio_Corr_mas_casos[[#This Row],[Corregimiento]],Hoja3!$A$2:$D$676,4,0)</f>
        <v>80819</v>
      </c>
      <c r="E210">
        <v>22</v>
      </c>
    </row>
    <row r="211" spans="1:5" x14ac:dyDescent="0.2">
      <c r="A211" s="40">
        <v>44005</v>
      </c>
      <c r="B211" s="22">
        <v>44005</v>
      </c>
      <c r="C211" t="s">
        <v>528</v>
      </c>
      <c r="D211" s="42">
        <f>VLOOKUP(Pag_Inicio_Corr_mas_casos[[#This Row],[Corregimiento]],Hoja3!$A$2:$D$676,4,0)</f>
        <v>130102</v>
      </c>
      <c r="E211">
        <v>19</v>
      </c>
    </row>
    <row r="212" spans="1:5" x14ac:dyDescent="0.2">
      <c r="A212" s="40">
        <v>44005</v>
      </c>
      <c r="B212" s="22">
        <v>44005</v>
      </c>
      <c r="C212" t="s">
        <v>531</v>
      </c>
      <c r="D212" s="42">
        <f>VLOOKUP(Pag_Inicio_Corr_mas_casos[[#This Row],[Corregimiento]],Hoja3!$A$2:$D$676,4,0)</f>
        <v>81008</v>
      </c>
      <c r="E212">
        <v>18</v>
      </c>
    </row>
    <row r="213" spans="1:5" x14ac:dyDescent="0.2">
      <c r="A213" s="40">
        <v>44005</v>
      </c>
      <c r="B213" s="22">
        <v>44005</v>
      </c>
      <c r="C213" t="s">
        <v>530</v>
      </c>
      <c r="D213" s="42">
        <f>VLOOKUP(Pag_Inicio_Corr_mas_casos[[#This Row],[Corregimiento]],Hoja3!$A$2:$D$676,4,0)</f>
        <v>81007</v>
      </c>
      <c r="E213">
        <v>17</v>
      </c>
    </row>
    <row r="214" spans="1:5" x14ac:dyDescent="0.2">
      <c r="A214" s="40">
        <v>44005</v>
      </c>
      <c r="B214" s="22">
        <v>44005</v>
      </c>
      <c r="C214" t="s">
        <v>525</v>
      </c>
      <c r="D214" s="42">
        <f>VLOOKUP(Pag_Inicio_Corr_mas_casos[[#This Row],[Corregimiento]],Hoja3!$A$2:$D$676,4,0)</f>
        <v>81002</v>
      </c>
      <c r="E214">
        <v>17</v>
      </c>
    </row>
    <row r="215" spans="1:5" x14ac:dyDescent="0.2">
      <c r="A215" s="40">
        <v>44005</v>
      </c>
      <c r="B215" s="22">
        <v>44005</v>
      </c>
      <c r="C215" t="s">
        <v>533</v>
      </c>
      <c r="D215" s="42">
        <f>VLOOKUP(Pag_Inicio_Corr_mas_casos[[#This Row],[Corregimiento]],Hoja3!$A$2:$D$676,4,0)</f>
        <v>80817</v>
      </c>
      <c r="E215">
        <v>17</v>
      </c>
    </row>
    <row r="216" spans="1:5" x14ac:dyDescent="0.2">
      <c r="A216" s="40">
        <v>44005</v>
      </c>
      <c r="B216" s="22">
        <v>44005</v>
      </c>
      <c r="C216" t="s">
        <v>529</v>
      </c>
      <c r="D216" s="42">
        <f>VLOOKUP(Pag_Inicio_Corr_mas_casos[[#This Row],[Corregimiento]],Hoja3!$A$2:$D$676,4,0)</f>
        <v>80821</v>
      </c>
      <c r="E216">
        <v>16</v>
      </c>
    </row>
    <row r="217" spans="1:5" x14ac:dyDescent="0.2">
      <c r="A217" s="40">
        <v>44005</v>
      </c>
      <c r="B217" s="22">
        <v>44005</v>
      </c>
      <c r="C217" t="s">
        <v>527</v>
      </c>
      <c r="D217" s="42">
        <f>VLOOKUP(Pag_Inicio_Corr_mas_casos[[#This Row],[Corregimiento]],Hoja3!$A$2:$D$676,4,0)</f>
        <v>80802</v>
      </c>
      <c r="E217">
        <v>16</v>
      </c>
    </row>
    <row r="218" spans="1:5" x14ac:dyDescent="0.2">
      <c r="A218" s="40">
        <v>44005</v>
      </c>
      <c r="B218" s="22">
        <v>44005</v>
      </c>
      <c r="C218" t="s">
        <v>535</v>
      </c>
      <c r="D218" s="42">
        <f>VLOOKUP(Pag_Inicio_Corr_mas_casos[[#This Row],[Corregimiento]],Hoja3!$A$2:$D$676,4,0)</f>
        <v>80823</v>
      </c>
      <c r="E218">
        <v>16</v>
      </c>
    </row>
    <row r="219" spans="1:5" x14ac:dyDescent="0.2">
      <c r="A219" s="40">
        <v>44005</v>
      </c>
      <c r="B219" s="22">
        <v>44005</v>
      </c>
      <c r="C219" t="s">
        <v>581</v>
      </c>
      <c r="D219" s="42">
        <f>VLOOKUP(Pag_Inicio_Corr_mas_casos[[#This Row],[Corregimiento]],Hoja3!$A$2:$D$676,4,0)</f>
        <v>50204</v>
      </c>
      <c r="E219">
        <v>16</v>
      </c>
    </row>
    <row r="220" spans="1:5" x14ac:dyDescent="0.2">
      <c r="A220" s="40">
        <v>44005</v>
      </c>
      <c r="B220" s="22">
        <v>44005</v>
      </c>
      <c r="C220" t="s">
        <v>553</v>
      </c>
      <c r="D220" s="42">
        <f>VLOOKUP(Pag_Inicio_Corr_mas_casos[[#This Row],[Corregimiento]],Hoja3!$A$2:$D$676,4,0)</f>
        <v>80808</v>
      </c>
      <c r="E220">
        <v>16</v>
      </c>
    </row>
    <row r="221" spans="1:5" x14ac:dyDescent="0.2">
      <c r="A221" s="40">
        <v>44005</v>
      </c>
      <c r="B221" s="22">
        <v>44005</v>
      </c>
      <c r="C221" t="s">
        <v>540</v>
      </c>
      <c r="D221" s="42">
        <f>VLOOKUP(Pag_Inicio_Corr_mas_casos[[#This Row],[Corregimiento]],Hoja3!$A$2:$D$676,4,0)</f>
        <v>80812</v>
      </c>
      <c r="E221">
        <v>15</v>
      </c>
    </row>
    <row r="222" spans="1:5" x14ac:dyDescent="0.2">
      <c r="A222" s="40">
        <v>44005</v>
      </c>
      <c r="B222" s="22">
        <v>44005</v>
      </c>
      <c r="C222" t="s">
        <v>573</v>
      </c>
      <c r="D222" s="42">
        <f>VLOOKUP(Pag_Inicio_Corr_mas_casos[[#This Row],[Corregimiento]],Hoja3!$A$2:$D$676,4,0)</f>
        <v>80804</v>
      </c>
      <c r="E222">
        <v>13</v>
      </c>
    </row>
    <row r="223" spans="1:5" x14ac:dyDescent="0.2">
      <c r="A223" s="40">
        <v>44005</v>
      </c>
      <c r="B223" s="22">
        <v>44005</v>
      </c>
      <c r="C223" t="s">
        <v>578</v>
      </c>
      <c r="D223" s="42">
        <f>VLOOKUP(Pag_Inicio_Corr_mas_casos[[#This Row],[Corregimiento]],Hoja3!$A$2:$D$676,4,0)</f>
        <v>30111</v>
      </c>
      <c r="E223">
        <v>13</v>
      </c>
    </row>
    <row r="224" spans="1:5" x14ac:dyDescent="0.2">
      <c r="A224" s="40">
        <v>44005</v>
      </c>
      <c r="B224" s="22">
        <v>44005</v>
      </c>
      <c r="C224" t="s">
        <v>580</v>
      </c>
      <c r="D224" s="42">
        <f>VLOOKUP(Pag_Inicio_Corr_mas_casos[[#This Row],[Corregimiento]],Hoja3!$A$2:$D$676,4,0)</f>
        <v>91001</v>
      </c>
      <c r="E224">
        <v>13</v>
      </c>
    </row>
    <row r="225" spans="1:5" x14ac:dyDescent="0.2">
      <c r="A225" s="40">
        <v>44005</v>
      </c>
      <c r="B225" s="22">
        <v>44005</v>
      </c>
      <c r="C225" t="s">
        <v>554</v>
      </c>
      <c r="D225" s="42">
        <f>VLOOKUP(Pag_Inicio_Corr_mas_casos[[#This Row],[Corregimiento]],Hoja3!$A$2:$D$676,4,0)</f>
        <v>80820</v>
      </c>
      <c r="E225">
        <v>12</v>
      </c>
    </row>
    <row r="226" spans="1:5" x14ac:dyDescent="0.2">
      <c r="A226" s="40">
        <v>44005</v>
      </c>
      <c r="B226" s="22">
        <v>44005</v>
      </c>
      <c r="C226" t="s">
        <v>569</v>
      </c>
      <c r="D226" s="42">
        <f>VLOOKUP(Pag_Inicio_Corr_mas_casos[[#This Row],[Corregimiento]],Hoja3!$A$2:$D$676,4,0)</f>
        <v>81003</v>
      </c>
      <c r="E226">
        <v>11</v>
      </c>
    </row>
    <row r="227" spans="1:5" x14ac:dyDescent="0.2">
      <c r="A227" s="40">
        <v>44005</v>
      </c>
      <c r="B227" s="22">
        <v>44005</v>
      </c>
      <c r="C227" t="s">
        <v>538</v>
      </c>
      <c r="D227" s="42">
        <f>VLOOKUP(Pag_Inicio_Corr_mas_casos[[#This Row],[Corregimiento]],Hoja3!$A$2:$D$676,4,0)</f>
        <v>130107</v>
      </c>
      <c r="E227">
        <v>10</v>
      </c>
    </row>
    <row r="228" spans="1:5" x14ac:dyDescent="0.2">
      <c r="A228" s="40">
        <v>44005</v>
      </c>
      <c r="B228" s="22">
        <v>44005</v>
      </c>
      <c r="C228" t="s">
        <v>546</v>
      </c>
      <c r="D228" s="42">
        <f>VLOOKUP(Pag_Inicio_Corr_mas_casos[[#This Row],[Corregimiento]],Hoja3!$A$2:$D$676,4,0)</f>
        <v>30107</v>
      </c>
      <c r="E228">
        <v>10</v>
      </c>
    </row>
    <row r="229" spans="1:5" x14ac:dyDescent="0.2">
      <c r="A229" s="40">
        <v>44005</v>
      </c>
      <c r="B229" s="22">
        <v>44005</v>
      </c>
      <c r="C229" t="s">
        <v>565</v>
      </c>
      <c r="D229" s="42">
        <f>VLOOKUP(Pag_Inicio_Corr_mas_casos[[#This Row],[Corregimiento]],Hoja3!$A$2:$D$676,4,0)</f>
        <v>80809</v>
      </c>
      <c r="E229">
        <v>10</v>
      </c>
    </row>
    <row r="230" spans="1:5" x14ac:dyDescent="0.2">
      <c r="A230" s="40">
        <v>44006</v>
      </c>
      <c r="B230" s="22">
        <v>44006</v>
      </c>
      <c r="C230" t="s">
        <v>548</v>
      </c>
      <c r="D230" s="42">
        <f>VLOOKUP(Pag_Inicio_Corr_mas_casos[[#This Row],[Corregimiento]],Hoja3!$A$2:$D$676,4,0)</f>
        <v>10201</v>
      </c>
      <c r="E230">
        <v>44</v>
      </c>
    </row>
    <row r="231" spans="1:5" x14ac:dyDescent="0.2">
      <c r="A231" s="40">
        <v>44006</v>
      </c>
      <c r="B231" s="22">
        <v>44006</v>
      </c>
      <c r="C231" t="s">
        <v>524</v>
      </c>
      <c r="D231" s="42">
        <f>VLOOKUP(Pag_Inicio_Corr_mas_casos[[#This Row],[Corregimiento]],Hoja3!$A$2:$D$676,4,0)</f>
        <v>130101</v>
      </c>
      <c r="E231">
        <v>30</v>
      </c>
    </row>
    <row r="232" spans="1:5" x14ac:dyDescent="0.2">
      <c r="A232" s="40">
        <v>44006</v>
      </c>
      <c r="B232" s="22">
        <v>44006</v>
      </c>
      <c r="C232" t="s">
        <v>525</v>
      </c>
      <c r="D232" s="42">
        <f>VLOOKUP(Pag_Inicio_Corr_mas_casos[[#This Row],[Corregimiento]],Hoja3!$A$2:$D$676,4,0)</f>
        <v>81002</v>
      </c>
      <c r="E232">
        <v>24</v>
      </c>
    </row>
    <row r="233" spans="1:5" x14ac:dyDescent="0.2">
      <c r="A233" s="40">
        <v>44006</v>
      </c>
      <c r="B233" s="22">
        <v>44006</v>
      </c>
      <c r="C233" t="s">
        <v>526</v>
      </c>
      <c r="D233" s="42">
        <f>VLOOKUP(Pag_Inicio_Corr_mas_casos[[#This Row],[Corregimiento]],Hoja3!$A$2:$D$676,4,0)</f>
        <v>130106</v>
      </c>
      <c r="E233">
        <v>23</v>
      </c>
    </row>
    <row r="234" spans="1:5" x14ac:dyDescent="0.2">
      <c r="A234" s="40">
        <v>44006</v>
      </c>
      <c r="B234" s="22">
        <v>44006</v>
      </c>
      <c r="C234" t="s">
        <v>536</v>
      </c>
      <c r="D234" s="42">
        <f>VLOOKUP(Pag_Inicio_Corr_mas_casos[[#This Row],[Corregimiento]],Hoja3!$A$2:$D$676,4,0)</f>
        <v>81001</v>
      </c>
      <c r="E234">
        <v>22</v>
      </c>
    </row>
    <row r="235" spans="1:5" x14ac:dyDescent="0.2">
      <c r="A235" s="40">
        <v>44006</v>
      </c>
      <c r="B235" s="22">
        <v>44006</v>
      </c>
      <c r="C235" t="s">
        <v>528</v>
      </c>
      <c r="D235" s="42">
        <f>VLOOKUP(Pag_Inicio_Corr_mas_casos[[#This Row],[Corregimiento]],Hoja3!$A$2:$D$676,4,0)</f>
        <v>130102</v>
      </c>
      <c r="E235">
        <v>21</v>
      </c>
    </row>
    <row r="236" spans="1:5" x14ac:dyDescent="0.2">
      <c r="A236" s="40">
        <v>44006</v>
      </c>
      <c r="B236" s="22">
        <v>44006</v>
      </c>
      <c r="C236" t="s">
        <v>527</v>
      </c>
      <c r="D236" s="42">
        <f>VLOOKUP(Pag_Inicio_Corr_mas_casos[[#This Row],[Corregimiento]],Hoja3!$A$2:$D$676,4,0)</f>
        <v>80802</v>
      </c>
      <c r="E236">
        <v>19</v>
      </c>
    </row>
    <row r="237" spans="1:5" x14ac:dyDescent="0.2">
      <c r="A237" s="40">
        <v>44006</v>
      </c>
      <c r="B237" s="22">
        <v>44006</v>
      </c>
      <c r="C237" t="s">
        <v>568</v>
      </c>
      <c r="D237" s="42">
        <f>VLOOKUP(Pag_Inicio_Corr_mas_casos[[#This Row],[Corregimiento]],Hoja3!$A$2:$D$676,4,0)</f>
        <v>130717</v>
      </c>
      <c r="E237">
        <v>19</v>
      </c>
    </row>
    <row r="238" spans="1:5" x14ac:dyDescent="0.2">
      <c r="A238" s="40">
        <v>44006</v>
      </c>
      <c r="B238" s="22">
        <v>44006</v>
      </c>
      <c r="C238" t="s">
        <v>545</v>
      </c>
      <c r="D238" s="42">
        <f>VLOOKUP(Pag_Inicio_Corr_mas_casos[[#This Row],[Corregimiento]],Hoja3!$A$2:$D$676,4,0)</f>
        <v>80810</v>
      </c>
      <c r="E238">
        <v>18</v>
      </c>
    </row>
    <row r="239" spans="1:5" x14ac:dyDescent="0.2">
      <c r="A239" s="40">
        <v>44006</v>
      </c>
      <c r="B239" s="22">
        <v>44006</v>
      </c>
      <c r="C239" t="s">
        <v>537</v>
      </c>
      <c r="D239" s="42">
        <f>VLOOKUP(Pag_Inicio_Corr_mas_casos[[#This Row],[Corregimiento]],Hoja3!$A$2:$D$676,4,0)</f>
        <v>80819</v>
      </c>
      <c r="E239">
        <v>17</v>
      </c>
    </row>
    <row r="240" spans="1:5" x14ac:dyDescent="0.2">
      <c r="A240" s="40">
        <v>44006</v>
      </c>
      <c r="B240" s="22">
        <v>44006</v>
      </c>
      <c r="C240" t="s">
        <v>559</v>
      </c>
      <c r="D240" s="42">
        <f>VLOOKUP(Pag_Inicio_Corr_mas_casos[[#This Row],[Corregimiento]],Hoja3!$A$2:$D$676,4,0)</f>
        <v>130708</v>
      </c>
      <c r="E240">
        <v>15</v>
      </c>
    </row>
    <row r="241" spans="1:5" x14ac:dyDescent="0.2">
      <c r="A241" s="40">
        <v>44006</v>
      </c>
      <c r="B241" s="22">
        <v>44006</v>
      </c>
      <c r="C241" t="s">
        <v>540</v>
      </c>
      <c r="D241" s="42">
        <f>VLOOKUP(Pag_Inicio_Corr_mas_casos[[#This Row],[Corregimiento]],Hoja3!$A$2:$D$676,4,0)</f>
        <v>80812</v>
      </c>
      <c r="E241">
        <v>15</v>
      </c>
    </row>
    <row r="242" spans="1:5" x14ac:dyDescent="0.2">
      <c r="A242" s="40">
        <v>44006</v>
      </c>
      <c r="B242" s="22">
        <v>44006</v>
      </c>
      <c r="C242" t="s">
        <v>539</v>
      </c>
      <c r="D242" s="42">
        <f>VLOOKUP(Pag_Inicio_Corr_mas_casos[[#This Row],[Corregimiento]],Hoja3!$A$2:$D$676,4,0)</f>
        <v>81006</v>
      </c>
      <c r="E242">
        <v>14</v>
      </c>
    </row>
    <row r="243" spans="1:5" x14ac:dyDescent="0.2">
      <c r="A243" s="40">
        <v>44006</v>
      </c>
      <c r="B243" s="22">
        <v>44006</v>
      </c>
      <c r="C243" t="s">
        <v>546</v>
      </c>
      <c r="D243" s="42">
        <f>VLOOKUP(Pag_Inicio_Corr_mas_casos[[#This Row],[Corregimiento]],Hoja3!$A$2:$D$676,4,0)</f>
        <v>30107</v>
      </c>
      <c r="E243">
        <v>14</v>
      </c>
    </row>
    <row r="244" spans="1:5" x14ac:dyDescent="0.2">
      <c r="A244" s="40">
        <v>44006</v>
      </c>
      <c r="B244" s="22">
        <v>44006</v>
      </c>
      <c r="C244" t="s">
        <v>542</v>
      </c>
      <c r="D244" s="42">
        <f>VLOOKUP(Pag_Inicio_Corr_mas_casos[[#This Row],[Corregimiento]],Hoja3!$A$2:$D$676,4,0)</f>
        <v>40601</v>
      </c>
      <c r="E244">
        <v>14</v>
      </c>
    </row>
    <row r="245" spans="1:5" x14ac:dyDescent="0.2">
      <c r="A245" s="40">
        <v>44006</v>
      </c>
      <c r="B245" s="22">
        <v>44006</v>
      </c>
      <c r="C245" t="s">
        <v>567</v>
      </c>
      <c r="D245" s="42">
        <f>VLOOKUP(Pag_Inicio_Corr_mas_casos[[#This Row],[Corregimiento]],Hoja3!$A$2:$D$676,4,0)</f>
        <v>80805</v>
      </c>
      <c r="E245">
        <v>13</v>
      </c>
    </row>
    <row r="246" spans="1:5" x14ac:dyDescent="0.2">
      <c r="A246" s="40">
        <v>44006</v>
      </c>
      <c r="B246" s="22">
        <v>44006</v>
      </c>
      <c r="C246" t="s">
        <v>529</v>
      </c>
      <c r="D246" s="42">
        <f>VLOOKUP(Pag_Inicio_Corr_mas_casos[[#This Row],[Corregimiento]],Hoja3!$A$2:$D$676,4,0)</f>
        <v>80821</v>
      </c>
      <c r="E246">
        <v>12</v>
      </c>
    </row>
    <row r="247" spans="1:5" x14ac:dyDescent="0.2">
      <c r="A247" s="40">
        <v>44006</v>
      </c>
      <c r="B247" s="22">
        <v>44006</v>
      </c>
      <c r="C247" t="s">
        <v>571</v>
      </c>
      <c r="D247" s="42">
        <f>VLOOKUP(Pag_Inicio_Corr_mas_casos[[#This Row],[Corregimiento]],Hoja3!$A$2:$D$676,4,0)</f>
        <v>30104</v>
      </c>
      <c r="E247">
        <v>12</v>
      </c>
    </row>
    <row r="248" spans="1:5" x14ac:dyDescent="0.2">
      <c r="A248" s="40">
        <v>44006</v>
      </c>
      <c r="B248" s="22">
        <v>44006</v>
      </c>
      <c r="C248" t="s">
        <v>533</v>
      </c>
      <c r="D248" s="42">
        <f>VLOOKUP(Pag_Inicio_Corr_mas_casos[[#This Row],[Corregimiento]],Hoja3!$A$2:$D$676,4,0)</f>
        <v>80817</v>
      </c>
      <c r="E248">
        <v>12</v>
      </c>
    </row>
    <row r="249" spans="1:5" x14ac:dyDescent="0.2">
      <c r="A249" s="40">
        <v>44006</v>
      </c>
      <c r="B249" s="22">
        <v>44006</v>
      </c>
      <c r="C249" t="s">
        <v>558</v>
      </c>
      <c r="D249" s="42">
        <f>VLOOKUP(Pag_Inicio_Corr_mas_casos[[#This Row],[Corregimiento]],Hoja3!$A$2:$D$676,4,0)</f>
        <v>50316</v>
      </c>
      <c r="E249">
        <v>12</v>
      </c>
    </row>
    <row r="250" spans="1:5" x14ac:dyDescent="0.2">
      <c r="A250" s="40">
        <v>44006</v>
      </c>
      <c r="B250" s="22">
        <v>44006</v>
      </c>
      <c r="C250" t="s">
        <v>538</v>
      </c>
      <c r="D250" s="42">
        <f>VLOOKUP(Pag_Inicio_Corr_mas_casos[[#This Row],[Corregimiento]],Hoja3!$A$2:$D$676,4,0)</f>
        <v>130107</v>
      </c>
      <c r="E250">
        <v>11</v>
      </c>
    </row>
    <row r="251" spans="1:5" x14ac:dyDescent="0.2">
      <c r="A251" s="40">
        <v>44006</v>
      </c>
      <c r="B251" s="22">
        <v>44006</v>
      </c>
      <c r="C251" t="s">
        <v>581</v>
      </c>
      <c r="D251" s="42">
        <f>VLOOKUP(Pag_Inicio_Corr_mas_casos[[#This Row],[Corregimiento]],Hoja3!$A$2:$D$676,4,0)</f>
        <v>50204</v>
      </c>
      <c r="E251">
        <v>11</v>
      </c>
    </row>
    <row r="252" spans="1:5" x14ac:dyDescent="0.2">
      <c r="A252" s="40">
        <v>44006</v>
      </c>
      <c r="B252" s="22">
        <v>44006</v>
      </c>
      <c r="C252" t="s">
        <v>565</v>
      </c>
      <c r="D252" s="42">
        <f>VLOOKUP(Pag_Inicio_Corr_mas_casos[[#This Row],[Corregimiento]],Hoja3!$A$2:$D$676,4,0)</f>
        <v>80809</v>
      </c>
      <c r="E252">
        <v>11</v>
      </c>
    </row>
    <row r="253" spans="1:5" x14ac:dyDescent="0.2">
      <c r="A253" s="40">
        <v>44006</v>
      </c>
      <c r="B253" s="22">
        <v>44006</v>
      </c>
      <c r="C253" t="s">
        <v>550</v>
      </c>
      <c r="D253" s="42">
        <f>VLOOKUP(Pag_Inicio_Corr_mas_casos[[#This Row],[Corregimiento]],Hoja3!$A$2:$D$676,4,0)</f>
        <v>80813</v>
      </c>
      <c r="E253">
        <v>10</v>
      </c>
    </row>
    <row r="254" spans="1:5" x14ac:dyDescent="0.2">
      <c r="A254" s="40">
        <v>44007</v>
      </c>
      <c r="B254" s="22">
        <v>44007</v>
      </c>
      <c r="C254" t="s">
        <v>537</v>
      </c>
      <c r="D254" s="42">
        <f>VLOOKUP(Pag_Inicio_Corr_mas_casos[[#This Row],[Corregimiento]],Hoja3!$A$2:$D$676,4,0)</f>
        <v>80819</v>
      </c>
      <c r="E254">
        <v>138</v>
      </c>
    </row>
    <row r="255" spans="1:5" x14ac:dyDescent="0.2">
      <c r="A255" s="40">
        <v>44007</v>
      </c>
      <c r="B255" s="22">
        <v>44007</v>
      </c>
      <c r="C255" t="s">
        <v>540</v>
      </c>
      <c r="D255" s="42">
        <f>VLOOKUP(Pag_Inicio_Corr_mas_casos[[#This Row],[Corregimiento]],Hoja3!$A$2:$D$676,4,0)</f>
        <v>80812</v>
      </c>
      <c r="E255">
        <v>137</v>
      </c>
    </row>
    <row r="256" spans="1:5" x14ac:dyDescent="0.2">
      <c r="A256" s="40">
        <v>44007</v>
      </c>
      <c r="B256" s="22">
        <v>44007</v>
      </c>
      <c r="C256" t="s">
        <v>529</v>
      </c>
      <c r="D256" s="42">
        <f>VLOOKUP(Pag_Inicio_Corr_mas_casos[[#This Row],[Corregimiento]],Hoja3!$A$2:$D$676,4,0)</f>
        <v>80821</v>
      </c>
      <c r="E256">
        <v>136</v>
      </c>
    </row>
    <row r="257" spans="1:5" x14ac:dyDescent="0.2">
      <c r="A257" s="40">
        <v>44007</v>
      </c>
      <c r="B257" s="22">
        <v>44007</v>
      </c>
      <c r="C257" t="s">
        <v>525</v>
      </c>
      <c r="D257" s="42">
        <f>VLOOKUP(Pag_Inicio_Corr_mas_casos[[#This Row],[Corregimiento]],Hoja3!$A$2:$D$676,4,0)</f>
        <v>81002</v>
      </c>
      <c r="E257">
        <v>96</v>
      </c>
    </row>
    <row r="258" spans="1:5" x14ac:dyDescent="0.2">
      <c r="A258" s="40">
        <v>44007</v>
      </c>
      <c r="B258" s="22">
        <v>44007</v>
      </c>
      <c r="C258" t="s">
        <v>550</v>
      </c>
      <c r="D258" s="42">
        <f>VLOOKUP(Pag_Inicio_Corr_mas_casos[[#This Row],[Corregimiento]],Hoja3!$A$2:$D$676,4,0)</f>
        <v>80813</v>
      </c>
      <c r="E258">
        <v>94</v>
      </c>
    </row>
    <row r="259" spans="1:5" x14ac:dyDescent="0.2">
      <c r="A259" s="40">
        <v>44007</v>
      </c>
      <c r="B259" s="22">
        <v>44007</v>
      </c>
      <c r="C259" t="s">
        <v>524</v>
      </c>
      <c r="D259" s="42">
        <f>VLOOKUP(Pag_Inicio_Corr_mas_casos[[#This Row],[Corregimiento]],Hoja3!$A$2:$D$676,4,0)</f>
        <v>130101</v>
      </c>
      <c r="E259">
        <v>83</v>
      </c>
    </row>
    <row r="260" spans="1:5" x14ac:dyDescent="0.2">
      <c r="A260" s="40">
        <v>44007</v>
      </c>
      <c r="B260" s="22">
        <v>44007</v>
      </c>
      <c r="C260" t="s">
        <v>565</v>
      </c>
      <c r="D260" s="42">
        <f>VLOOKUP(Pag_Inicio_Corr_mas_casos[[#This Row],[Corregimiento]],Hoja3!$A$2:$D$676,4,0)</f>
        <v>80809</v>
      </c>
      <c r="E260">
        <v>82</v>
      </c>
    </row>
    <row r="261" spans="1:5" x14ac:dyDescent="0.2">
      <c r="A261" s="40">
        <v>44007</v>
      </c>
      <c r="B261" s="22">
        <v>44007</v>
      </c>
      <c r="C261" t="s">
        <v>576</v>
      </c>
      <c r="D261" s="42">
        <f>VLOOKUP(Pag_Inicio_Corr_mas_casos[[#This Row],[Corregimiento]],Hoja3!$A$2:$D$676,4,0)</f>
        <v>80814</v>
      </c>
      <c r="E261">
        <v>77</v>
      </c>
    </row>
    <row r="262" spans="1:5" x14ac:dyDescent="0.2">
      <c r="A262" s="40">
        <v>44007</v>
      </c>
      <c r="B262" s="22">
        <v>44007</v>
      </c>
      <c r="C262" t="s">
        <v>548</v>
      </c>
      <c r="D262" s="42">
        <f>VLOOKUP(Pag_Inicio_Corr_mas_casos[[#This Row],[Corregimiento]],Hoja3!$A$2:$D$676,4,0)</f>
        <v>10201</v>
      </c>
      <c r="E262">
        <v>69</v>
      </c>
    </row>
    <row r="263" spans="1:5" x14ac:dyDescent="0.2">
      <c r="A263" s="40">
        <v>44007</v>
      </c>
      <c r="B263" s="22">
        <v>44007</v>
      </c>
      <c r="C263" t="s">
        <v>555</v>
      </c>
      <c r="D263" s="42">
        <f>VLOOKUP(Pag_Inicio_Corr_mas_casos[[#This Row],[Corregimiento]],Hoja3!$A$2:$D$676,4,0)</f>
        <v>80815</v>
      </c>
      <c r="E263">
        <v>84</v>
      </c>
    </row>
    <row r="264" spans="1:5" x14ac:dyDescent="0.2">
      <c r="A264" s="40">
        <v>44007</v>
      </c>
      <c r="B264" s="22">
        <v>44007</v>
      </c>
      <c r="C264" t="s">
        <v>535</v>
      </c>
      <c r="D264" s="42">
        <f>VLOOKUP(Pag_Inicio_Corr_mas_casos[[#This Row],[Corregimiento]],Hoja3!$A$2:$D$676,4,0)</f>
        <v>80823</v>
      </c>
      <c r="E264">
        <v>68</v>
      </c>
    </row>
    <row r="265" spans="1:5" x14ac:dyDescent="0.2">
      <c r="A265" s="40">
        <v>44007</v>
      </c>
      <c r="B265" s="22">
        <v>44007</v>
      </c>
      <c r="C265" t="s">
        <v>532</v>
      </c>
      <c r="D265" s="42">
        <f>VLOOKUP(Pag_Inicio_Corr_mas_casos[[#This Row],[Corregimiento]],Hoja3!$A$2:$D$676,4,0)</f>
        <v>80816</v>
      </c>
      <c r="E265">
        <v>65</v>
      </c>
    </row>
    <row r="266" spans="1:5" x14ac:dyDescent="0.2">
      <c r="A266" s="40">
        <v>44007</v>
      </c>
      <c r="B266" s="22">
        <v>44007</v>
      </c>
      <c r="C266" t="s">
        <v>533</v>
      </c>
      <c r="D266" s="42">
        <f>VLOOKUP(Pag_Inicio_Corr_mas_casos[[#This Row],[Corregimiento]],Hoja3!$A$2:$D$676,4,0)</f>
        <v>80817</v>
      </c>
      <c r="E266">
        <v>85</v>
      </c>
    </row>
    <row r="267" spans="1:5" x14ac:dyDescent="0.2">
      <c r="A267" s="40">
        <v>44007</v>
      </c>
      <c r="B267" s="22">
        <v>44007</v>
      </c>
      <c r="C267" t="s">
        <v>545</v>
      </c>
      <c r="D267" s="42">
        <f>VLOOKUP(Pag_Inicio_Corr_mas_casos[[#This Row],[Corregimiento]],Hoja3!$A$2:$D$676,4,0)</f>
        <v>80810</v>
      </c>
      <c r="E267">
        <v>63</v>
      </c>
    </row>
    <row r="268" spans="1:5" x14ac:dyDescent="0.2">
      <c r="A268" s="40">
        <v>44007</v>
      </c>
      <c r="B268" s="22">
        <v>44007</v>
      </c>
      <c r="C268" t="s">
        <v>568</v>
      </c>
      <c r="D268" s="42">
        <f>VLOOKUP(Pag_Inicio_Corr_mas_casos[[#This Row],[Corregimiento]],Hoja3!$A$2:$D$676,4,0)</f>
        <v>130717</v>
      </c>
      <c r="E268">
        <v>61</v>
      </c>
    </row>
    <row r="269" spans="1:5" x14ac:dyDescent="0.2">
      <c r="A269" s="40">
        <v>44007</v>
      </c>
      <c r="B269" s="22">
        <v>44007</v>
      </c>
      <c r="C269" t="s">
        <v>526</v>
      </c>
      <c r="D269" s="42">
        <f>VLOOKUP(Pag_Inicio_Corr_mas_casos[[#This Row],[Corregimiento]],Hoja3!$A$2:$D$676,4,0)</f>
        <v>130106</v>
      </c>
      <c r="E269">
        <v>58</v>
      </c>
    </row>
    <row r="270" spans="1:5" x14ac:dyDescent="0.2">
      <c r="A270" s="40">
        <v>44007</v>
      </c>
      <c r="B270" s="22">
        <v>44007</v>
      </c>
      <c r="C270" t="s">
        <v>530</v>
      </c>
      <c r="D270" s="42">
        <f>VLOOKUP(Pag_Inicio_Corr_mas_casos[[#This Row],[Corregimiento]],Hoja3!$A$2:$D$676,4,0)</f>
        <v>81007</v>
      </c>
      <c r="E270">
        <v>57</v>
      </c>
    </row>
    <row r="271" spans="1:5" x14ac:dyDescent="0.2">
      <c r="A271" s="40">
        <v>44007</v>
      </c>
      <c r="B271" s="22">
        <v>44007</v>
      </c>
      <c r="C271" t="s">
        <v>528</v>
      </c>
      <c r="D271" s="42">
        <f>VLOOKUP(Pag_Inicio_Corr_mas_casos[[#This Row],[Corregimiento]],Hoja3!$A$2:$D$676,4,0)</f>
        <v>130102</v>
      </c>
      <c r="E271">
        <v>56</v>
      </c>
    </row>
    <row r="272" spans="1:5" x14ac:dyDescent="0.2">
      <c r="A272" s="40">
        <v>44007</v>
      </c>
      <c r="B272" s="22">
        <v>44007</v>
      </c>
      <c r="C272" t="s">
        <v>543</v>
      </c>
      <c r="D272" s="42">
        <f>VLOOKUP(Pag_Inicio_Corr_mas_casos[[#This Row],[Corregimiento]],Hoja3!$A$2:$D$676,4,0)</f>
        <v>80806</v>
      </c>
      <c r="E272">
        <v>54</v>
      </c>
    </row>
    <row r="273" spans="1:5" x14ac:dyDescent="0.2">
      <c r="A273" s="40">
        <v>44007</v>
      </c>
      <c r="B273" s="22">
        <v>44007</v>
      </c>
      <c r="C273" t="s">
        <v>552</v>
      </c>
      <c r="D273" s="42">
        <f>VLOOKUP(Pag_Inicio_Corr_mas_casos[[#This Row],[Corregimiento]],Hoja3!$A$2:$D$676,4,0)</f>
        <v>80501</v>
      </c>
      <c r="E273">
        <v>54</v>
      </c>
    </row>
    <row r="274" spans="1:5" x14ac:dyDescent="0.2">
      <c r="A274" s="40">
        <v>44007</v>
      </c>
      <c r="B274" s="22">
        <v>44007</v>
      </c>
      <c r="C274" t="s">
        <v>534</v>
      </c>
      <c r="D274" s="42">
        <f>VLOOKUP(Pag_Inicio_Corr_mas_casos[[#This Row],[Corregimiento]],Hoja3!$A$2:$D$676,4,0)</f>
        <v>80822</v>
      </c>
      <c r="E274">
        <v>53</v>
      </c>
    </row>
    <row r="275" spans="1:5" x14ac:dyDescent="0.2">
      <c r="A275" s="40">
        <v>44007</v>
      </c>
      <c r="B275" s="22">
        <v>44007</v>
      </c>
      <c r="C275" t="s">
        <v>536</v>
      </c>
      <c r="D275" s="42">
        <f>VLOOKUP(Pag_Inicio_Corr_mas_casos[[#This Row],[Corregimiento]],Hoja3!$A$2:$D$676,4,0)</f>
        <v>81001</v>
      </c>
      <c r="E275">
        <v>53</v>
      </c>
    </row>
    <row r="276" spans="1:5" x14ac:dyDescent="0.2">
      <c r="A276" s="40">
        <v>44007</v>
      </c>
      <c r="B276" s="22">
        <v>44007</v>
      </c>
      <c r="C276" t="s">
        <v>575</v>
      </c>
      <c r="D276" s="42">
        <f>VLOOKUP(Pag_Inicio_Corr_mas_casos[[#This Row],[Corregimiento]],Hoja3!$A$2:$D$676,4,0)</f>
        <v>80807</v>
      </c>
      <c r="E276">
        <v>53</v>
      </c>
    </row>
    <row r="277" spans="1:5" x14ac:dyDescent="0.2">
      <c r="A277" s="40">
        <v>44007</v>
      </c>
      <c r="B277" s="22">
        <v>44007</v>
      </c>
      <c r="C277" t="s">
        <v>531</v>
      </c>
      <c r="D277" s="42">
        <f>VLOOKUP(Pag_Inicio_Corr_mas_casos[[#This Row],[Corregimiento]],Hoja3!$A$2:$D$676,4,0)</f>
        <v>81008</v>
      </c>
      <c r="E277">
        <v>50</v>
      </c>
    </row>
    <row r="278" spans="1:5" x14ac:dyDescent="0.2">
      <c r="A278" s="40">
        <v>44007</v>
      </c>
      <c r="B278" s="22">
        <v>44007</v>
      </c>
      <c r="C278" t="s">
        <v>557</v>
      </c>
      <c r="D278" s="42">
        <f>VLOOKUP(Pag_Inicio_Corr_mas_casos[[#This Row],[Corregimiento]],Hoja3!$A$2:$D$676,4,0)</f>
        <v>80811</v>
      </c>
      <c r="E278">
        <v>49</v>
      </c>
    </row>
    <row r="279" spans="1:5" x14ac:dyDescent="0.2">
      <c r="A279" s="40">
        <v>44007</v>
      </c>
      <c r="B279" s="22">
        <v>44007</v>
      </c>
      <c r="C279" t="s">
        <v>541</v>
      </c>
      <c r="D279" s="42">
        <f>VLOOKUP(Pag_Inicio_Corr_mas_casos[[#This Row],[Corregimiento]],Hoja3!$A$2:$D$676,4,0)</f>
        <v>130702</v>
      </c>
      <c r="E279">
        <v>48</v>
      </c>
    </row>
    <row r="280" spans="1:5" x14ac:dyDescent="0.2">
      <c r="A280" s="40">
        <v>44007</v>
      </c>
      <c r="B280" s="22">
        <v>44007</v>
      </c>
      <c r="C280" t="s">
        <v>527</v>
      </c>
      <c r="D280" s="42">
        <f>VLOOKUP(Pag_Inicio_Corr_mas_casos[[#This Row],[Corregimiento]],Hoja3!$A$2:$D$676,4,0)</f>
        <v>80802</v>
      </c>
      <c r="E280">
        <v>42</v>
      </c>
    </row>
    <row r="281" spans="1:5" x14ac:dyDescent="0.2">
      <c r="A281" s="40">
        <v>44007</v>
      </c>
      <c r="B281" s="22">
        <v>44007</v>
      </c>
      <c r="C281" t="s">
        <v>554</v>
      </c>
      <c r="D281" s="42">
        <f>VLOOKUP(Pag_Inicio_Corr_mas_casos[[#This Row],[Corregimiento]],Hoja3!$A$2:$D$676,4,0)</f>
        <v>80820</v>
      </c>
      <c r="E281">
        <v>41</v>
      </c>
    </row>
    <row r="282" spans="1:5" x14ac:dyDescent="0.2">
      <c r="A282" s="40">
        <v>44007</v>
      </c>
      <c r="B282" s="22">
        <v>44007</v>
      </c>
      <c r="C282" t="s">
        <v>539</v>
      </c>
      <c r="D282" s="42">
        <f>VLOOKUP(Pag_Inicio_Corr_mas_casos[[#This Row],[Corregimiento]],Hoja3!$A$2:$D$676,4,0)</f>
        <v>81006</v>
      </c>
      <c r="E282">
        <v>40</v>
      </c>
    </row>
    <row r="283" spans="1:5" x14ac:dyDescent="0.2">
      <c r="A283" s="40">
        <v>44007</v>
      </c>
      <c r="B283" s="22">
        <v>44007</v>
      </c>
      <c r="C283" t="s">
        <v>553</v>
      </c>
      <c r="D283" s="42">
        <f>VLOOKUP(Pag_Inicio_Corr_mas_casos[[#This Row],[Corregimiento]],Hoja3!$A$2:$D$676,4,0)</f>
        <v>80808</v>
      </c>
      <c r="E283">
        <v>39</v>
      </c>
    </row>
    <row r="284" spans="1:5" x14ac:dyDescent="0.2">
      <c r="A284" s="40">
        <v>44007</v>
      </c>
      <c r="B284" s="22">
        <v>44007</v>
      </c>
      <c r="C284" t="s">
        <v>560</v>
      </c>
      <c r="D284" s="42">
        <f>VLOOKUP(Pag_Inicio_Corr_mas_casos[[#This Row],[Corregimiento]],Hoja3!$A$2:$D$676,4,0)</f>
        <v>80826</v>
      </c>
      <c r="E284">
        <v>37</v>
      </c>
    </row>
    <row r="285" spans="1:5" x14ac:dyDescent="0.2">
      <c r="A285" s="40">
        <v>44007</v>
      </c>
      <c r="B285" s="22">
        <v>44007</v>
      </c>
      <c r="C285" t="s">
        <v>559</v>
      </c>
      <c r="D285" s="42">
        <f>VLOOKUP(Pag_Inicio_Corr_mas_casos[[#This Row],[Corregimiento]],Hoja3!$A$2:$D$676,4,0)</f>
        <v>130708</v>
      </c>
      <c r="E285">
        <v>36</v>
      </c>
    </row>
    <row r="286" spans="1:5" x14ac:dyDescent="0.2">
      <c r="A286" s="40">
        <v>44007</v>
      </c>
      <c r="B286" s="22">
        <v>44007</v>
      </c>
      <c r="C286" t="s">
        <v>570</v>
      </c>
      <c r="D286" s="42">
        <f>VLOOKUP(Pag_Inicio_Corr_mas_casos[[#This Row],[Corregimiento]],Hoja3!$A$2:$D$676,4,0)</f>
        <v>81009</v>
      </c>
      <c r="E286">
        <v>34</v>
      </c>
    </row>
    <row r="287" spans="1:5" x14ac:dyDescent="0.2">
      <c r="A287" s="40">
        <v>44007</v>
      </c>
      <c r="B287" s="22">
        <v>44007</v>
      </c>
      <c r="C287" t="s">
        <v>569</v>
      </c>
      <c r="D287" s="42">
        <f>VLOOKUP(Pag_Inicio_Corr_mas_casos[[#This Row],[Corregimiento]],Hoja3!$A$2:$D$676,4,0)</f>
        <v>81003</v>
      </c>
      <c r="E287">
        <v>33</v>
      </c>
    </row>
    <row r="288" spans="1:5" x14ac:dyDescent="0.2">
      <c r="A288" s="40">
        <v>44007</v>
      </c>
      <c r="B288" s="22">
        <v>44007</v>
      </c>
      <c r="C288" t="s">
        <v>562</v>
      </c>
      <c r="D288" s="42">
        <f>VLOOKUP(Pag_Inicio_Corr_mas_casos[[#This Row],[Corregimiento]],Hoja3!$A$2:$D$676,4,0)</f>
        <v>80803</v>
      </c>
      <c r="E288">
        <v>33</v>
      </c>
    </row>
    <row r="289" spans="1:5" x14ac:dyDescent="0.2">
      <c r="A289" s="40">
        <v>44007</v>
      </c>
      <c r="B289" s="22">
        <v>44007</v>
      </c>
      <c r="C289" s="26" t="s">
        <v>582</v>
      </c>
      <c r="D289" s="42">
        <f>VLOOKUP(Pag_Inicio_Corr_mas_casos[[#This Row],[Corregimiento]],Hoja3!$A$2:$D$676,4,0)</f>
        <v>99999</v>
      </c>
      <c r="E289">
        <v>29</v>
      </c>
    </row>
    <row r="290" spans="1:5" x14ac:dyDescent="0.2">
      <c r="A290" s="40">
        <v>44007</v>
      </c>
      <c r="B290" s="22">
        <v>44007</v>
      </c>
      <c r="C290" s="26" t="s">
        <v>583</v>
      </c>
      <c r="D290" s="42">
        <f>VLOOKUP(Pag_Inicio_Corr_mas_casos[[#This Row],[Corregimiento]],Hoja3!$A$2:$D$676,4,0)</f>
        <v>120901</v>
      </c>
      <c r="E290">
        <v>29</v>
      </c>
    </row>
    <row r="291" spans="1:5" x14ac:dyDescent="0.2">
      <c r="A291" s="40">
        <v>44007</v>
      </c>
      <c r="B291" s="22">
        <v>44007</v>
      </c>
      <c r="C291" t="s">
        <v>561</v>
      </c>
      <c r="D291" s="42">
        <f>VLOOKUP(Pag_Inicio_Corr_mas_casos[[#This Row],[Corregimiento]],Hoja3!$A$2:$D$676,4,0)</f>
        <v>50208</v>
      </c>
      <c r="E291">
        <v>28</v>
      </c>
    </row>
    <row r="292" spans="1:5" x14ac:dyDescent="0.2">
      <c r="A292" s="40">
        <v>44007</v>
      </c>
      <c r="B292" s="22">
        <v>44007</v>
      </c>
      <c r="C292" t="s">
        <v>564</v>
      </c>
      <c r="D292" s="42">
        <f>VLOOKUP(Pag_Inicio_Corr_mas_casos[[#This Row],[Corregimiento]],Hoja3!$A$2:$D$676,4,0)</f>
        <v>20609</v>
      </c>
      <c r="E292">
        <v>26</v>
      </c>
    </row>
    <row r="293" spans="1:5" x14ac:dyDescent="0.2">
      <c r="A293" s="40">
        <v>44007</v>
      </c>
      <c r="B293" s="22">
        <v>44007</v>
      </c>
      <c r="C293" t="s">
        <v>538</v>
      </c>
      <c r="D293" s="42">
        <f>VLOOKUP(Pag_Inicio_Corr_mas_casos[[#This Row],[Corregimiento]],Hoja3!$A$2:$D$676,4,0)</f>
        <v>130107</v>
      </c>
      <c r="E293">
        <v>24</v>
      </c>
    </row>
    <row r="294" spans="1:5" x14ac:dyDescent="0.2">
      <c r="A294" s="40">
        <v>44007</v>
      </c>
      <c r="B294" s="22">
        <v>44007</v>
      </c>
      <c r="C294" t="s">
        <v>572</v>
      </c>
      <c r="D294" s="42">
        <f>VLOOKUP(Pag_Inicio_Corr_mas_casos[[#This Row],[Corregimiento]],Hoja3!$A$2:$D$676,4,0)</f>
        <v>130701</v>
      </c>
      <c r="E294">
        <v>23</v>
      </c>
    </row>
    <row r="295" spans="1:5" x14ac:dyDescent="0.2">
      <c r="A295" s="40">
        <v>44007</v>
      </c>
      <c r="B295" s="22">
        <v>44007</v>
      </c>
      <c r="C295" t="s">
        <v>573</v>
      </c>
      <c r="D295" s="42">
        <f>VLOOKUP(Pag_Inicio_Corr_mas_casos[[#This Row],[Corregimiento]],Hoja3!$A$2:$D$676,4,0)</f>
        <v>80804</v>
      </c>
      <c r="E295">
        <v>20</v>
      </c>
    </row>
    <row r="296" spans="1:5" x14ac:dyDescent="0.2">
      <c r="A296" s="40">
        <v>44007</v>
      </c>
      <c r="B296" s="22">
        <v>44007</v>
      </c>
      <c r="C296" t="s">
        <v>542</v>
      </c>
      <c r="D296" s="42">
        <f>VLOOKUP(Pag_Inicio_Corr_mas_casos[[#This Row],[Corregimiento]],Hoja3!$A$2:$D$676,4,0)</f>
        <v>40601</v>
      </c>
      <c r="E296">
        <v>20</v>
      </c>
    </row>
    <row r="297" spans="1:5" x14ac:dyDescent="0.2">
      <c r="A297" s="40">
        <v>44007</v>
      </c>
      <c r="B297" s="22">
        <v>44007</v>
      </c>
      <c r="C297" t="s">
        <v>584</v>
      </c>
      <c r="D297" s="42">
        <f>VLOOKUP(Pag_Inicio_Corr_mas_casos[[#This Row],[Corregimiento]],Hoja3!$A$2:$D$676,4,0)</f>
        <v>100101</v>
      </c>
      <c r="E297">
        <v>19</v>
      </c>
    </row>
    <row r="298" spans="1:5" x14ac:dyDescent="0.2">
      <c r="A298" s="40">
        <v>44007</v>
      </c>
      <c r="B298" s="22">
        <v>44007</v>
      </c>
      <c r="C298" t="s">
        <v>585</v>
      </c>
      <c r="D298" s="42">
        <f>VLOOKUP(Pag_Inicio_Corr_mas_casos[[#This Row],[Corregimiento]],Hoja3!$A$2:$D$676,4,0)</f>
        <v>80818</v>
      </c>
      <c r="E298">
        <v>19</v>
      </c>
    </row>
    <row r="299" spans="1:5" x14ac:dyDescent="0.2">
      <c r="A299" s="40">
        <v>44007</v>
      </c>
      <c r="B299" s="22">
        <v>44007</v>
      </c>
      <c r="C299" t="s">
        <v>580</v>
      </c>
      <c r="D299" s="42">
        <f>VLOOKUP(Pag_Inicio_Corr_mas_casos[[#This Row],[Corregimiento]],Hoja3!$A$2:$D$676,4,0)</f>
        <v>91001</v>
      </c>
      <c r="E299">
        <v>19</v>
      </c>
    </row>
    <row r="300" spans="1:5" x14ac:dyDescent="0.2">
      <c r="A300" s="40">
        <v>44007</v>
      </c>
      <c r="B300" s="22">
        <v>44007</v>
      </c>
      <c r="C300" t="s">
        <v>546</v>
      </c>
      <c r="D300" s="42">
        <f>VLOOKUP(Pag_Inicio_Corr_mas_casos[[#This Row],[Corregimiento]],Hoja3!$A$2:$D$676,4,0)</f>
        <v>30107</v>
      </c>
      <c r="E300">
        <v>18</v>
      </c>
    </row>
    <row r="301" spans="1:5" x14ac:dyDescent="0.2">
      <c r="A301" s="40">
        <v>44007</v>
      </c>
      <c r="B301" s="22">
        <v>44007</v>
      </c>
      <c r="C301" t="s">
        <v>578</v>
      </c>
      <c r="D301" s="42">
        <f>VLOOKUP(Pag_Inicio_Corr_mas_casos[[#This Row],[Corregimiento]],Hoja3!$A$2:$D$676,4,0)</f>
        <v>30111</v>
      </c>
      <c r="E301">
        <v>17</v>
      </c>
    </row>
    <row r="302" spans="1:5" x14ac:dyDescent="0.2">
      <c r="A302" s="40">
        <v>44007</v>
      </c>
      <c r="B302" s="22">
        <v>44007</v>
      </c>
      <c r="C302" t="s">
        <v>586</v>
      </c>
      <c r="D302" s="42">
        <f>VLOOKUP(Pag_Inicio_Corr_mas_casos[[#This Row],[Corregimiento]],Hoja3!$A$2:$D$676,4,0)</f>
        <v>81005</v>
      </c>
      <c r="E302">
        <v>17</v>
      </c>
    </row>
    <row r="303" spans="1:5" x14ac:dyDescent="0.2">
      <c r="A303" s="40">
        <v>44007</v>
      </c>
      <c r="B303" s="22">
        <v>44007</v>
      </c>
      <c r="C303" t="s">
        <v>587</v>
      </c>
      <c r="D303" s="42">
        <f>VLOOKUP(Pag_Inicio_Corr_mas_casos[[#This Row],[Corregimiento]],Hoja3!$A$2:$D$676,4,0)</f>
        <v>130716</v>
      </c>
      <c r="E303">
        <v>16</v>
      </c>
    </row>
    <row r="304" spans="1:5" x14ac:dyDescent="0.2">
      <c r="A304" s="40">
        <v>44007</v>
      </c>
      <c r="B304" s="22">
        <v>44007</v>
      </c>
      <c r="C304" t="s">
        <v>517</v>
      </c>
      <c r="D304" s="42">
        <f>VLOOKUP(Pag_Inicio_Corr_mas_casos[[#This Row],[Corregimiento]],Hoja3!$A$2:$D$676,4,0)</f>
        <v>130709</v>
      </c>
      <c r="E304">
        <v>14</v>
      </c>
    </row>
    <row r="305" spans="1:5" x14ac:dyDescent="0.2">
      <c r="A305" s="40">
        <v>44007</v>
      </c>
      <c r="B305" s="22">
        <v>44007</v>
      </c>
      <c r="C305" t="s">
        <v>588</v>
      </c>
      <c r="D305" s="42">
        <f>VLOOKUP(Pag_Inicio_Corr_mas_casos[[#This Row],[Corregimiento]],Hoja3!$A$2:$D$676,4,0)</f>
        <v>20207</v>
      </c>
      <c r="E305">
        <v>14</v>
      </c>
    </row>
    <row r="306" spans="1:5" x14ac:dyDescent="0.2">
      <c r="A306" s="40">
        <v>44007</v>
      </c>
      <c r="B306" s="22">
        <v>44007</v>
      </c>
      <c r="C306" t="s">
        <v>589</v>
      </c>
      <c r="D306" s="42">
        <f>VLOOKUP(Pag_Inicio_Corr_mas_casos[[#This Row],[Corregimiento]],Hoja3!$A$2:$D$676,4,0)</f>
        <v>130301</v>
      </c>
      <c r="E306">
        <v>13</v>
      </c>
    </row>
    <row r="307" spans="1:5" x14ac:dyDescent="0.2">
      <c r="A307" s="40">
        <v>44007</v>
      </c>
      <c r="B307" s="22">
        <v>44007</v>
      </c>
      <c r="C307" t="s">
        <v>590</v>
      </c>
      <c r="D307" s="42">
        <f>VLOOKUP(Pag_Inicio_Corr_mas_casos[[#This Row],[Corregimiento]],Hoja3!$A$2:$D$676,4,0)</f>
        <v>40101</v>
      </c>
      <c r="E307">
        <v>12</v>
      </c>
    </row>
    <row r="308" spans="1:5" x14ac:dyDescent="0.2">
      <c r="A308" s="40">
        <v>44007</v>
      </c>
      <c r="B308" s="22">
        <v>44007</v>
      </c>
      <c r="C308" t="s">
        <v>563</v>
      </c>
      <c r="D308" s="42">
        <f>VLOOKUP(Pag_Inicio_Corr_mas_casos[[#This Row],[Corregimiento]],Hoja3!$A$2:$D$676,4,0)</f>
        <v>130105</v>
      </c>
      <c r="E308">
        <v>12</v>
      </c>
    </row>
    <row r="309" spans="1:5" x14ac:dyDescent="0.2">
      <c r="A309" s="40">
        <v>44007</v>
      </c>
      <c r="B309" s="22">
        <v>44007</v>
      </c>
      <c r="C309" t="s">
        <v>591</v>
      </c>
      <c r="D309" s="42">
        <f>VLOOKUP(Pag_Inicio_Corr_mas_casos[[#This Row],[Corregimiento]],Hoja3!$A$2:$D$676,4,0)</f>
        <v>110101</v>
      </c>
      <c r="E309">
        <v>11</v>
      </c>
    </row>
    <row r="310" spans="1:5" x14ac:dyDescent="0.2">
      <c r="A310" s="40">
        <v>44007</v>
      </c>
      <c r="B310" s="22">
        <v>44007</v>
      </c>
      <c r="C310" t="s">
        <v>592</v>
      </c>
      <c r="D310" s="42">
        <f>VLOOKUP(Pag_Inicio_Corr_mas_casos[[#This Row],[Corregimiento]],Hoja3!$A$2:$D$676,4,0)</f>
        <v>20101</v>
      </c>
      <c r="E310">
        <v>10</v>
      </c>
    </row>
    <row r="311" spans="1:5" x14ac:dyDescent="0.2">
      <c r="A311" s="40">
        <v>44007</v>
      </c>
      <c r="B311" s="22">
        <v>44007</v>
      </c>
      <c r="C311" t="s">
        <v>593</v>
      </c>
      <c r="D311" s="42">
        <f>VLOOKUP(Pag_Inicio_Corr_mas_casos[[#This Row],[Corregimiento]],Hoja3!$A$2:$D$676,4,0)</f>
        <v>50202</v>
      </c>
      <c r="E311">
        <v>10</v>
      </c>
    </row>
    <row r="312" spans="1:5" x14ac:dyDescent="0.2">
      <c r="A312" s="40">
        <v>44007</v>
      </c>
      <c r="B312" s="22">
        <v>44007</v>
      </c>
      <c r="C312" t="s">
        <v>594</v>
      </c>
      <c r="D312" s="42">
        <f>VLOOKUP(Pag_Inicio_Corr_mas_casos[[#This Row],[Corregimiento]],Hoja3!$A$2:$D$676,4,0)</f>
        <v>40503</v>
      </c>
      <c r="E312">
        <v>10</v>
      </c>
    </row>
    <row r="313" spans="1:5" x14ac:dyDescent="0.2">
      <c r="A313" s="40">
        <v>44007</v>
      </c>
      <c r="B313" s="22">
        <v>44007</v>
      </c>
      <c r="C313" t="s">
        <v>544</v>
      </c>
      <c r="D313" s="42">
        <f>VLOOKUP(Pag_Inicio_Corr_mas_casos[[#This Row],[Corregimiento]],Hoja3!$A$2:$D$676,4,0)</f>
        <v>130108</v>
      </c>
      <c r="E313">
        <v>10</v>
      </c>
    </row>
    <row r="314" spans="1:5" x14ac:dyDescent="0.2">
      <c r="A314" s="40">
        <v>44007</v>
      </c>
      <c r="B314" s="22">
        <v>44007</v>
      </c>
      <c r="C314" t="s">
        <v>551</v>
      </c>
      <c r="D314" s="42">
        <f>VLOOKUP(Pag_Inicio_Corr_mas_casos[[#This Row],[Corregimiento]],Hoja3!$A$2:$D$676,4,0)</f>
        <v>120605</v>
      </c>
      <c r="E314">
        <v>10</v>
      </c>
    </row>
    <row r="315" spans="1:5" x14ac:dyDescent="0.2">
      <c r="A315" s="40">
        <v>44007</v>
      </c>
      <c r="B315" s="22">
        <v>44007</v>
      </c>
      <c r="C315" t="s">
        <v>595</v>
      </c>
      <c r="D315" s="42">
        <f>VLOOKUP(Pag_Inicio_Corr_mas_casos[[#This Row],[Corregimiento]],Hoja3!$A$2:$D$676,4,0)</f>
        <v>20601</v>
      </c>
      <c r="E315">
        <v>10</v>
      </c>
    </row>
    <row r="316" spans="1:5" x14ac:dyDescent="0.2">
      <c r="A316" s="40">
        <v>44008</v>
      </c>
      <c r="B316" s="22">
        <v>44008</v>
      </c>
      <c r="C316" t="s">
        <v>537</v>
      </c>
      <c r="D316" s="42">
        <f>VLOOKUP(Pag_Inicio_Corr_mas_casos[[#This Row],[Corregimiento]],Hoja3!$A$2:$D$676,4,0)</f>
        <v>80819</v>
      </c>
      <c r="E316">
        <v>39</v>
      </c>
    </row>
    <row r="317" spans="1:5" x14ac:dyDescent="0.2">
      <c r="A317" s="40">
        <v>44008</v>
      </c>
      <c r="B317" s="22">
        <v>44008</v>
      </c>
      <c r="C317" t="s">
        <v>548</v>
      </c>
      <c r="D317" s="42">
        <f>VLOOKUP(Pag_Inicio_Corr_mas_casos[[#This Row],[Corregimiento]],Hoja3!$A$2:$D$676,4,0)</f>
        <v>10201</v>
      </c>
      <c r="E317">
        <v>32</v>
      </c>
    </row>
    <row r="318" spans="1:5" x14ac:dyDescent="0.2">
      <c r="A318" s="40">
        <v>44008</v>
      </c>
      <c r="B318" s="22">
        <v>44008</v>
      </c>
      <c r="C318" t="s">
        <v>529</v>
      </c>
      <c r="D318" s="42">
        <f>VLOOKUP(Pag_Inicio_Corr_mas_casos[[#This Row],[Corregimiento]],Hoja3!$A$2:$D$676,4,0)</f>
        <v>80821</v>
      </c>
      <c r="E318">
        <v>31</v>
      </c>
    </row>
    <row r="319" spans="1:5" x14ac:dyDescent="0.2">
      <c r="A319" s="40">
        <v>44008</v>
      </c>
      <c r="B319" s="22">
        <v>44008</v>
      </c>
      <c r="C319" t="s">
        <v>532</v>
      </c>
      <c r="D319" s="42">
        <f>VLOOKUP(Pag_Inicio_Corr_mas_casos[[#This Row],[Corregimiento]],Hoja3!$A$2:$D$676,4,0)</f>
        <v>80816</v>
      </c>
      <c r="E319">
        <v>27</v>
      </c>
    </row>
    <row r="320" spans="1:5" x14ac:dyDescent="0.2">
      <c r="A320" s="40">
        <v>44008</v>
      </c>
      <c r="B320" s="22">
        <v>44008</v>
      </c>
      <c r="C320" t="s">
        <v>533</v>
      </c>
      <c r="D320" s="42">
        <f>VLOOKUP(Pag_Inicio_Corr_mas_casos[[#This Row],[Corregimiento]],Hoja3!$A$2:$D$676,4,0)</f>
        <v>80817</v>
      </c>
      <c r="E320">
        <v>27</v>
      </c>
    </row>
    <row r="321" spans="1:5" x14ac:dyDescent="0.2">
      <c r="A321" s="40">
        <v>44008</v>
      </c>
      <c r="B321" s="22">
        <v>44008</v>
      </c>
      <c r="C321" t="s">
        <v>550</v>
      </c>
      <c r="D321" s="42">
        <f>VLOOKUP(Pag_Inicio_Corr_mas_casos[[#This Row],[Corregimiento]],Hoja3!$A$2:$D$676,4,0)</f>
        <v>80813</v>
      </c>
      <c r="E321">
        <v>27</v>
      </c>
    </row>
    <row r="322" spans="1:5" x14ac:dyDescent="0.2">
      <c r="A322" s="40">
        <v>44008</v>
      </c>
      <c r="B322" s="22">
        <v>44008</v>
      </c>
      <c r="C322" t="s">
        <v>525</v>
      </c>
      <c r="D322" s="42">
        <f>VLOOKUP(Pag_Inicio_Corr_mas_casos[[#This Row],[Corregimiento]],Hoja3!$A$2:$D$676,4,0)</f>
        <v>81002</v>
      </c>
      <c r="E322">
        <v>26</v>
      </c>
    </row>
    <row r="323" spans="1:5" x14ac:dyDescent="0.2">
      <c r="A323" s="40">
        <v>44008</v>
      </c>
      <c r="B323" s="22">
        <v>44008</v>
      </c>
      <c r="C323" t="s">
        <v>527</v>
      </c>
      <c r="D323" s="42">
        <f>VLOOKUP(Pag_Inicio_Corr_mas_casos[[#This Row],[Corregimiento]],Hoja3!$A$2:$D$676,4,0)</f>
        <v>80802</v>
      </c>
      <c r="E323">
        <v>26</v>
      </c>
    </row>
    <row r="324" spans="1:5" x14ac:dyDescent="0.2">
      <c r="A324" s="40">
        <v>44008</v>
      </c>
      <c r="B324" s="22">
        <v>44008</v>
      </c>
      <c r="C324" s="7" t="s">
        <v>566</v>
      </c>
      <c r="D324" s="42">
        <f>VLOOKUP(Pag_Inicio_Corr_mas_casos[[#This Row],[Corregimiento]],Hoja3!$A$2:$D$676,4,0)</f>
        <v>40201</v>
      </c>
      <c r="E324">
        <v>25</v>
      </c>
    </row>
    <row r="325" spans="1:5" x14ac:dyDescent="0.2">
      <c r="A325" s="40">
        <v>44008</v>
      </c>
      <c r="B325" s="22">
        <v>44008</v>
      </c>
      <c r="C325" t="s">
        <v>555</v>
      </c>
      <c r="D325" s="42">
        <f>VLOOKUP(Pag_Inicio_Corr_mas_casos[[#This Row],[Corregimiento]],Hoja3!$A$2:$D$676,4,0)</f>
        <v>80815</v>
      </c>
      <c r="E325">
        <v>24</v>
      </c>
    </row>
    <row r="326" spans="1:5" x14ac:dyDescent="0.2">
      <c r="A326" s="40">
        <v>44008</v>
      </c>
      <c r="B326" s="22">
        <v>44008</v>
      </c>
      <c r="C326" t="s">
        <v>530</v>
      </c>
      <c r="D326" s="42">
        <f>VLOOKUP(Pag_Inicio_Corr_mas_casos[[#This Row],[Corregimiento]],Hoja3!$A$2:$D$676,4,0)</f>
        <v>81007</v>
      </c>
      <c r="E326">
        <v>23</v>
      </c>
    </row>
    <row r="327" spans="1:5" x14ac:dyDescent="0.2">
      <c r="A327" s="40">
        <v>44008</v>
      </c>
      <c r="B327" s="22">
        <v>44008</v>
      </c>
      <c r="C327" t="s">
        <v>542</v>
      </c>
      <c r="D327" s="42">
        <f>VLOOKUP(Pag_Inicio_Corr_mas_casos[[#This Row],[Corregimiento]],Hoja3!$A$2:$D$676,4,0)</f>
        <v>40601</v>
      </c>
      <c r="E327">
        <v>22</v>
      </c>
    </row>
    <row r="328" spans="1:5" x14ac:dyDescent="0.2">
      <c r="A328" s="40">
        <v>44008</v>
      </c>
      <c r="B328" s="22">
        <v>44008</v>
      </c>
      <c r="C328" t="s">
        <v>540</v>
      </c>
      <c r="D328" s="42">
        <f>VLOOKUP(Pag_Inicio_Corr_mas_casos[[#This Row],[Corregimiento]],Hoja3!$A$2:$D$676,4,0)</f>
        <v>80812</v>
      </c>
      <c r="E328">
        <v>19</v>
      </c>
    </row>
    <row r="329" spans="1:5" x14ac:dyDescent="0.2">
      <c r="A329" s="40">
        <v>44008</v>
      </c>
      <c r="B329" s="22">
        <v>44008</v>
      </c>
      <c r="C329" t="s">
        <v>585</v>
      </c>
      <c r="D329" s="42">
        <f>VLOOKUP(Pag_Inicio_Corr_mas_casos[[#This Row],[Corregimiento]],Hoja3!$A$2:$D$676,4,0)</f>
        <v>80818</v>
      </c>
      <c r="E329">
        <v>19</v>
      </c>
    </row>
    <row r="330" spans="1:5" x14ac:dyDescent="0.2">
      <c r="A330" s="40">
        <v>44008</v>
      </c>
      <c r="B330" s="22">
        <v>44008</v>
      </c>
      <c r="C330" t="s">
        <v>554</v>
      </c>
      <c r="D330" s="42">
        <f>VLOOKUP(Pag_Inicio_Corr_mas_casos[[#This Row],[Corregimiento]],Hoja3!$A$2:$D$676,4,0)</f>
        <v>80820</v>
      </c>
      <c r="E330">
        <v>17</v>
      </c>
    </row>
    <row r="331" spans="1:5" x14ac:dyDescent="0.2">
      <c r="A331" s="40">
        <v>44008</v>
      </c>
      <c r="B331" s="22">
        <v>44008</v>
      </c>
      <c r="C331" t="s">
        <v>531</v>
      </c>
      <c r="D331" s="42">
        <f>VLOOKUP(Pag_Inicio_Corr_mas_casos[[#This Row],[Corregimiento]],Hoja3!$A$2:$D$676,4,0)</f>
        <v>81008</v>
      </c>
      <c r="E331">
        <v>17</v>
      </c>
    </row>
    <row r="332" spans="1:5" x14ac:dyDescent="0.2">
      <c r="A332" s="40">
        <v>44008</v>
      </c>
      <c r="B332" s="22">
        <v>44008</v>
      </c>
      <c r="C332" t="s">
        <v>535</v>
      </c>
      <c r="D332" s="42">
        <f>VLOOKUP(Pag_Inicio_Corr_mas_casos[[#This Row],[Corregimiento]],Hoja3!$A$2:$D$676,4,0)</f>
        <v>80823</v>
      </c>
      <c r="E332">
        <v>15</v>
      </c>
    </row>
    <row r="333" spans="1:5" x14ac:dyDescent="0.2">
      <c r="A333" s="40">
        <v>44008</v>
      </c>
      <c r="B333" s="22">
        <v>44008</v>
      </c>
      <c r="C333" t="s">
        <v>547</v>
      </c>
      <c r="D333" s="42">
        <f>VLOOKUP(Pag_Inicio_Corr_mas_casos[[#This Row],[Corregimiento]],Hoja3!$A$2:$D$676,4,0)</f>
        <v>30113</v>
      </c>
      <c r="E333">
        <v>15</v>
      </c>
    </row>
    <row r="334" spans="1:5" x14ac:dyDescent="0.2">
      <c r="A334" s="40">
        <v>44008</v>
      </c>
      <c r="B334" s="22">
        <v>44008</v>
      </c>
      <c r="C334" t="s">
        <v>526</v>
      </c>
      <c r="D334" s="42">
        <f>VLOOKUP(Pag_Inicio_Corr_mas_casos[[#This Row],[Corregimiento]],Hoja3!$A$2:$D$676,4,0)</f>
        <v>130106</v>
      </c>
      <c r="E334">
        <v>15</v>
      </c>
    </row>
    <row r="335" spans="1:5" x14ac:dyDescent="0.2">
      <c r="A335" s="40">
        <v>44008</v>
      </c>
      <c r="B335" s="22">
        <v>44008</v>
      </c>
      <c r="C335" t="s">
        <v>560</v>
      </c>
      <c r="D335" s="42">
        <f>VLOOKUP(Pag_Inicio_Corr_mas_casos[[#This Row],[Corregimiento]],Hoja3!$A$2:$D$676,4,0)</f>
        <v>80826</v>
      </c>
      <c r="E335">
        <v>14</v>
      </c>
    </row>
    <row r="336" spans="1:5" x14ac:dyDescent="0.2">
      <c r="A336" s="40">
        <v>44008</v>
      </c>
      <c r="B336" s="22">
        <v>44008</v>
      </c>
      <c r="C336" t="s">
        <v>559</v>
      </c>
      <c r="D336" s="42">
        <f>VLOOKUP(Pag_Inicio_Corr_mas_casos[[#This Row],[Corregimiento]],Hoja3!$A$2:$D$676,4,0)</f>
        <v>130708</v>
      </c>
      <c r="E336">
        <v>14</v>
      </c>
    </row>
    <row r="337" spans="1:5" x14ac:dyDescent="0.2">
      <c r="A337" s="40">
        <v>44008</v>
      </c>
      <c r="B337" s="22">
        <v>44008</v>
      </c>
      <c r="C337" t="s">
        <v>536</v>
      </c>
      <c r="D337" s="42">
        <f>VLOOKUP(Pag_Inicio_Corr_mas_casos[[#This Row],[Corregimiento]],Hoja3!$A$2:$D$676,4,0)</f>
        <v>81001</v>
      </c>
      <c r="E337">
        <v>13</v>
      </c>
    </row>
    <row r="338" spans="1:5" x14ac:dyDescent="0.2">
      <c r="A338" s="40">
        <v>44008</v>
      </c>
      <c r="B338" s="22">
        <v>44008</v>
      </c>
      <c r="C338" t="s">
        <v>567</v>
      </c>
      <c r="D338" s="42">
        <f>VLOOKUP(Pag_Inicio_Corr_mas_casos[[#This Row],[Corregimiento]],Hoja3!$A$2:$D$676,4,0)</f>
        <v>80805</v>
      </c>
      <c r="E338">
        <v>12</v>
      </c>
    </row>
    <row r="339" spans="1:5" x14ac:dyDescent="0.2">
      <c r="A339" s="40">
        <v>44008</v>
      </c>
      <c r="B339" s="22">
        <v>44008</v>
      </c>
      <c r="C339" t="s">
        <v>557</v>
      </c>
      <c r="D339" s="42">
        <f>VLOOKUP(Pag_Inicio_Corr_mas_casos[[#This Row],[Corregimiento]],Hoja3!$A$2:$D$676,4,0)</f>
        <v>80811</v>
      </c>
      <c r="E339">
        <v>12</v>
      </c>
    </row>
    <row r="340" spans="1:5" x14ac:dyDescent="0.2">
      <c r="A340" s="40">
        <v>44008</v>
      </c>
      <c r="B340" s="22">
        <v>44008</v>
      </c>
      <c r="C340" t="s">
        <v>539</v>
      </c>
      <c r="D340" s="42">
        <f>VLOOKUP(Pag_Inicio_Corr_mas_casos[[#This Row],[Corregimiento]],Hoja3!$A$2:$D$676,4,0)</f>
        <v>81006</v>
      </c>
      <c r="E340">
        <v>11</v>
      </c>
    </row>
    <row r="341" spans="1:5" x14ac:dyDescent="0.2">
      <c r="A341" s="40">
        <v>44008</v>
      </c>
      <c r="B341" s="22">
        <v>44008</v>
      </c>
      <c r="C341" t="s">
        <v>524</v>
      </c>
      <c r="D341" s="42">
        <f>VLOOKUP(Pag_Inicio_Corr_mas_casos[[#This Row],[Corregimiento]],Hoja3!$A$2:$D$676,4,0)</f>
        <v>130101</v>
      </c>
      <c r="E341">
        <v>11</v>
      </c>
    </row>
    <row r="342" spans="1:5" x14ac:dyDescent="0.2">
      <c r="A342" s="40">
        <v>44008</v>
      </c>
      <c r="B342" s="22">
        <v>44008</v>
      </c>
      <c r="C342" t="s">
        <v>552</v>
      </c>
      <c r="D342" s="42">
        <f>VLOOKUP(Pag_Inicio_Corr_mas_casos[[#This Row],[Corregimiento]],Hoja3!$A$2:$D$676,4,0)</f>
        <v>80501</v>
      </c>
      <c r="E342">
        <v>11</v>
      </c>
    </row>
    <row r="343" spans="1:5" x14ac:dyDescent="0.2">
      <c r="A343" s="40">
        <v>44008</v>
      </c>
      <c r="B343" s="22">
        <v>44008</v>
      </c>
      <c r="C343" t="s">
        <v>528</v>
      </c>
      <c r="D343" s="42">
        <f>VLOOKUP(Pag_Inicio_Corr_mas_casos[[#This Row],[Corregimiento]],Hoja3!$A$2:$D$676,4,0)</f>
        <v>130102</v>
      </c>
      <c r="E343">
        <v>11</v>
      </c>
    </row>
    <row r="344" spans="1:5" x14ac:dyDescent="0.2">
      <c r="A344" s="40">
        <v>44008</v>
      </c>
      <c r="B344" s="22">
        <v>44008</v>
      </c>
      <c r="C344" t="s">
        <v>545</v>
      </c>
      <c r="D344" s="42">
        <f>VLOOKUP(Pag_Inicio_Corr_mas_casos[[#This Row],[Corregimiento]],Hoja3!$A$2:$D$676,4,0)</f>
        <v>80810</v>
      </c>
      <c r="E344">
        <v>10</v>
      </c>
    </row>
    <row r="345" spans="1:5" x14ac:dyDescent="0.2">
      <c r="A345" s="40">
        <v>44009</v>
      </c>
      <c r="B345" s="22">
        <v>44009</v>
      </c>
      <c r="C345" t="s">
        <v>557</v>
      </c>
      <c r="D345" s="42">
        <f>VLOOKUP(Pag_Inicio_Corr_mas_casos[[#This Row],[Corregimiento]],Hoja3!$A$2:$D$676,4,0)</f>
        <v>80811</v>
      </c>
      <c r="E345">
        <v>118</v>
      </c>
    </row>
    <row r="346" spans="1:5" x14ac:dyDescent="0.2">
      <c r="A346" s="40">
        <v>44009</v>
      </c>
      <c r="B346" s="22">
        <v>44009</v>
      </c>
      <c r="C346" t="s">
        <v>548</v>
      </c>
      <c r="D346" s="42">
        <f>VLOOKUP(Pag_Inicio_Corr_mas_casos[[#This Row],[Corregimiento]],Hoja3!$A$2:$D$676,4,0)</f>
        <v>10201</v>
      </c>
      <c r="E346">
        <v>108</v>
      </c>
    </row>
    <row r="347" spans="1:5" x14ac:dyDescent="0.2">
      <c r="A347" s="40">
        <v>44009</v>
      </c>
      <c r="B347" s="22">
        <v>44009</v>
      </c>
      <c r="C347" t="s">
        <v>540</v>
      </c>
      <c r="D347" s="42">
        <f>VLOOKUP(Pag_Inicio_Corr_mas_casos[[#This Row],[Corregimiento]],Hoja3!$A$2:$D$676,4,0)</f>
        <v>80812</v>
      </c>
      <c r="E347">
        <v>89</v>
      </c>
    </row>
    <row r="348" spans="1:5" x14ac:dyDescent="0.2">
      <c r="A348" s="40">
        <v>44009</v>
      </c>
      <c r="B348" s="22">
        <v>44009</v>
      </c>
      <c r="C348" t="s">
        <v>524</v>
      </c>
      <c r="D348" s="42">
        <f>VLOOKUP(Pag_Inicio_Corr_mas_casos[[#This Row],[Corregimiento]],Hoja3!$A$2:$D$676,4,0)</f>
        <v>130101</v>
      </c>
      <c r="E348">
        <v>81</v>
      </c>
    </row>
    <row r="349" spans="1:5" x14ac:dyDescent="0.2">
      <c r="A349" s="40">
        <v>44009</v>
      </c>
      <c r="B349" s="22">
        <v>44009</v>
      </c>
      <c r="C349" t="s">
        <v>529</v>
      </c>
      <c r="D349" s="42">
        <f>VLOOKUP(Pag_Inicio_Corr_mas_casos[[#This Row],[Corregimiento]],Hoja3!$A$2:$D$676,4,0)</f>
        <v>80821</v>
      </c>
      <c r="E349">
        <v>78</v>
      </c>
    </row>
    <row r="350" spans="1:5" x14ac:dyDescent="0.2">
      <c r="A350" s="40">
        <v>44009</v>
      </c>
      <c r="B350" s="22">
        <v>44009</v>
      </c>
      <c r="C350" t="s">
        <v>565</v>
      </c>
      <c r="D350" s="42">
        <f>VLOOKUP(Pag_Inicio_Corr_mas_casos[[#This Row],[Corregimiento]],Hoja3!$A$2:$D$676,4,0)</f>
        <v>80809</v>
      </c>
      <c r="E350">
        <v>69</v>
      </c>
    </row>
    <row r="351" spans="1:5" x14ac:dyDescent="0.2">
      <c r="A351" s="40">
        <v>44009</v>
      </c>
      <c r="B351" s="22">
        <v>44009</v>
      </c>
      <c r="C351" t="s">
        <v>538</v>
      </c>
      <c r="D351" s="42">
        <f>VLOOKUP(Pag_Inicio_Corr_mas_casos[[#This Row],[Corregimiento]],Hoja3!$A$2:$D$676,4,0)</f>
        <v>130107</v>
      </c>
      <c r="E351">
        <v>68</v>
      </c>
    </row>
    <row r="352" spans="1:5" x14ac:dyDescent="0.2">
      <c r="A352" s="40">
        <v>44009</v>
      </c>
      <c r="B352" s="22">
        <v>44009</v>
      </c>
      <c r="C352" t="s">
        <v>575</v>
      </c>
      <c r="D352" s="42">
        <f>VLOOKUP(Pag_Inicio_Corr_mas_casos[[#This Row],[Corregimiento]],Hoja3!$A$2:$D$676,4,0)</f>
        <v>80807</v>
      </c>
      <c r="E352">
        <v>61</v>
      </c>
    </row>
    <row r="353" spans="1:5" x14ac:dyDescent="0.2">
      <c r="A353" s="40">
        <v>44009</v>
      </c>
      <c r="B353" s="22">
        <v>44009</v>
      </c>
      <c r="C353" t="s">
        <v>537</v>
      </c>
      <c r="D353" s="42">
        <f>VLOOKUP(Pag_Inicio_Corr_mas_casos[[#This Row],[Corregimiento]],Hoja3!$A$2:$D$676,4,0)</f>
        <v>80819</v>
      </c>
      <c r="E353">
        <v>60</v>
      </c>
    </row>
    <row r="354" spans="1:5" x14ac:dyDescent="0.2">
      <c r="A354" s="40">
        <v>44009</v>
      </c>
      <c r="B354" s="22">
        <v>44009</v>
      </c>
      <c r="C354" t="s">
        <v>525</v>
      </c>
      <c r="D354" s="42">
        <f>VLOOKUP(Pag_Inicio_Corr_mas_casos[[#This Row],[Corregimiento]],Hoja3!$A$2:$D$676,4,0)</f>
        <v>81002</v>
      </c>
      <c r="E354">
        <v>59</v>
      </c>
    </row>
    <row r="355" spans="1:5" x14ac:dyDescent="0.2">
      <c r="A355" s="40">
        <v>44009</v>
      </c>
      <c r="B355" s="22">
        <v>44009</v>
      </c>
      <c r="C355" t="s">
        <v>531</v>
      </c>
      <c r="D355" s="42">
        <f>VLOOKUP(Pag_Inicio_Corr_mas_casos[[#This Row],[Corregimiento]],Hoja3!$A$2:$D$676,4,0)</f>
        <v>81008</v>
      </c>
      <c r="E355">
        <v>58</v>
      </c>
    </row>
    <row r="356" spans="1:5" x14ac:dyDescent="0.2">
      <c r="A356" s="40">
        <v>44009</v>
      </c>
      <c r="B356" s="22">
        <v>44009</v>
      </c>
      <c r="C356" s="26" t="s">
        <v>582</v>
      </c>
      <c r="D356" s="42">
        <f>VLOOKUP(Pag_Inicio_Corr_mas_casos[[#This Row],[Corregimiento]],Hoja3!$A$2:$D$676,4,0)</f>
        <v>99999</v>
      </c>
      <c r="E356">
        <v>54</v>
      </c>
    </row>
    <row r="357" spans="1:5" x14ac:dyDescent="0.2">
      <c r="A357" s="40">
        <v>44009</v>
      </c>
      <c r="B357" s="22">
        <v>44009</v>
      </c>
      <c r="C357" t="s">
        <v>536</v>
      </c>
      <c r="D357" s="42">
        <f>VLOOKUP(Pag_Inicio_Corr_mas_casos[[#This Row],[Corregimiento]],Hoja3!$A$2:$D$676,4,0)</f>
        <v>81001</v>
      </c>
      <c r="E357">
        <v>47</v>
      </c>
    </row>
    <row r="358" spans="1:5" x14ac:dyDescent="0.2">
      <c r="A358" s="40">
        <v>44009</v>
      </c>
      <c r="B358" s="22">
        <v>44009</v>
      </c>
      <c r="C358" t="s">
        <v>533</v>
      </c>
      <c r="D358" s="42">
        <f>VLOOKUP(Pag_Inicio_Corr_mas_casos[[#This Row],[Corregimiento]],Hoja3!$A$2:$D$676,4,0)</f>
        <v>80817</v>
      </c>
      <c r="E358">
        <v>45</v>
      </c>
    </row>
    <row r="359" spans="1:5" x14ac:dyDescent="0.2">
      <c r="A359" s="40">
        <v>44009</v>
      </c>
      <c r="B359" s="22">
        <v>44009</v>
      </c>
      <c r="C359" t="s">
        <v>535</v>
      </c>
      <c r="D359" s="42">
        <f>VLOOKUP(Pag_Inicio_Corr_mas_casos[[#This Row],[Corregimiento]],Hoja3!$A$2:$D$676,4,0)</f>
        <v>80823</v>
      </c>
      <c r="E359">
        <v>44</v>
      </c>
    </row>
    <row r="360" spans="1:5" x14ac:dyDescent="0.2">
      <c r="A360" s="40">
        <v>44009</v>
      </c>
      <c r="B360" s="22">
        <v>44009</v>
      </c>
      <c r="C360" t="s">
        <v>560</v>
      </c>
      <c r="D360" s="42">
        <f>VLOOKUP(Pag_Inicio_Corr_mas_casos[[#This Row],[Corregimiento]],Hoja3!$A$2:$D$676,4,0)</f>
        <v>80826</v>
      </c>
      <c r="E360">
        <v>42</v>
      </c>
    </row>
    <row r="361" spans="1:5" x14ac:dyDescent="0.2">
      <c r="A361" s="40">
        <v>44009</v>
      </c>
      <c r="B361" s="22">
        <v>44009</v>
      </c>
      <c r="C361" t="s">
        <v>541</v>
      </c>
      <c r="D361" s="42">
        <f>VLOOKUP(Pag_Inicio_Corr_mas_casos[[#This Row],[Corregimiento]],Hoja3!$A$2:$D$676,4,0)</f>
        <v>130702</v>
      </c>
      <c r="E361">
        <v>37</v>
      </c>
    </row>
    <row r="362" spans="1:5" x14ac:dyDescent="0.2">
      <c r="A362" s="40">
        <v>44009</v>
      </c>
      <c r="B362" s="22">
        <v>44009</v>
      </c>
      <c r="C362" t="s">
        <v>585</v>
      </c>
      <c r="D362" s="42">
        <f>VLOOKUP(Pag_Inicio_Corr_mas_casos[[#This Row],[Corregimiento]],Hoja3!$A$2:$D$676,4,0)</f>
        <v>80818</v>
      </c>
      <c r="E362">
        <v>37</v>
      </c>
    </row>
    <row r="363" spans="1:5" x14ac:dyDescent="0.2">
      <c r="A363" s="40">
        <v>44009</v>
      </c>
      <c r="B363" s="22">
        <v>44009</v>
      </c>
      <c r="C363" t="s">
        <v>530</v>
      </c>
      <c r="D363" s="42">
        <f>VLOOKUP(Pag_Inicio_Corr_mas_casos[[#This Row],[Corregimiento]],Hoja3!$A$2:$D$676,4,0)</f>
        <v>81007</v>
      </c>
      <c r="E363">
        <v>36</v>
      </c>
    </row>
    <row r="364" spans="1:5" x14ac:dyDescent="0.2">
      <c r="A364" s="40">
        <v>44009</v>
      </c>
      <c r="B364" s="22">
        <v>44009</v>
      </c>
      <c r="C364" t="s">
        <v>543</v>
      </c>
      <c r="D364" s="42">
        <f>VLOOKUP(Pag_Inicio_Corr_mas_casos[[#This Row],[Corregimiento]],Hoja3!$A$2:$D$676,4,0)</f>
        <v>80806</v>
      </c>
      <c r="E364">
        <v>36</v>
      </c>
    </row>
    <row r="365" spans="1:5" x14ac:dyDescent="0.2">
      <c r="A365" s="40">
        <v>44009</v>
      </c>
      <c r="B365" s="22">
        <v>44009</v>
      </c>
      <c r="C365" t="s">
        <v>570</v>
      </c>
      <c r="D365" s="42">
        <f>VLOOKUP(Pag_Inicio_Corr_mas_casos[[#This Row],[Corregimiento]],Hoja3!$A$2:$D$676,4,0)</f>
        <v>81009</v>
      </c>
      <c r="E365">
        <v>45</v>
      </c>
    </row>
    <row r="366" spans="1:5" x14ac:dyDescent="0.2">
      <c r="A366" s="40">
        <v>44009</v>
      </c>
      <c r="B366" s="22">
        <v>44009</v>
      </c>
      <c r="C366" t="s">
        <v>545</v>
      </c>
      <c r="D366" s="42">
        <f>VLOOKUP(Pag_Inicio_Corr_mas_casos[[#This Row],[Corregimiento]],Hoja3!$A$2:$D$676,4,0)</f>
        <v>80810</v>
      </c>
      <c r="E366">
        <v>33</v>
      </c>
    </row>
    <row r="367" spans="1:5" x14ac:dyDescent="0.2">
      <c r="A367" s="40">
        <v>44009</v>
      </c>
      <c r="B367" s="22">
        <v>44009</v>
      </c>
      <c r="C367" t="s">
        <v>526</v>
      </c>
      <c r="D367" s="42">
        <f>VLOOKUP(Pag_Inicio_Corr_mas_casos[[#This Row],[Corregimiento]],Hoja3!$A$2:$D$676,4,0)</f>
        <v>130106</v>
      </c>
      <c r="E367">
        <v>31</v>
      </c>
    </row>
    <row r="368" spans="1:5" x14ac:dyDescent="0.2">
      <c r="A368" s="40">
        <v>44009</v>
      </c>
      <c r="B368" s="22">
        <v>44009</v>
      </c>
      <c r="C368" t="s">
        <v>542</v>
      </c>
      <c r="D368" s="42">
        <f>VLOOKUP(Pag_Inicio_Corr_mas_casos[[#This Row],[Corregimiento]],Hoja3!$A$2:$D$676,4,0)</f>
        <v>40601</v>
      </c>
      <c r="E368">
        <v>29</v>
      </c>
    </row>
    <row r="369" spans="1:5" x14ac:dyDescent="0.2">
      <c r="A369" s="40">
        <v>44009</v>
      </c>
      <c r="B369" s="22">
        <v>44009</v>
      </c>
      <c r="C369" t="s">
        <v>539</v>
      </c>
      <c r="D369" s="42">
        <f>VLOOKUP(Pag_Inicio_Corr_mas_casos[[#This Row],[Corregimiento]],Hoja3!$A$2:$D$676,4,0)</f>
        <v>81006</v>
      </c>
      <c r="E369">
        <v>28</v>
      </c>
    </row>
    <row r="370" spans="1:5" x14ac:dyDescent="0.2">
      <c r="A370" s="40">
        <v>44009</v>
      </c>
      <c r="B370" s="22">
        <v>44009</v>
      </c>
      <c r="C370" t="s">
        <v>554</v>
      </c>
      <c r="D370" s="42">
        <f>VLOOKUP(Pag_Inicio_Corr_mas_casos[[#This Row],[Corregimiento]],Hoja3!$A$2:$D$676,4,0)</f>
        <v>80820</v>
      </c>
      <c r="E370">
        <v>28</v>
      </c>
    </row>
    <row r="371" spans="1:5" x14ac:dyDescent="0.2">
      <c r="A371" s="40">
        <v>44009</v>
      </c>
      <c r="B371" s="22">
        <v>44009</v>
      </c>
      <c r="C371" t="s">
        <v>550</v>
      </c>
      <c r="D371" s="42">
        <f>VLOOKUP(Pag_Inicio_Corr_mas_casos[[#This Row],[Corregimiento]],Hoja3!$A$2:$D$676,4,0)</f>
        <v>80813</v>
      </c>
      <c r="E371">
        <v>27</v>
      </c>
    </row>
    <row r="372" spans="1:5" x14ac:dyDescent="0.2">
      <c r="A372" s="40">
        <v>44009</v>
      </c>
      <c r="B372" s="22">
        <v>44009</v>
      </c>
      <c r="C372" t="s">
        <v>559</v>
      </c>
      <c r="D372" s="42">
        <f>VLOOKUP(Pag_Inicio_Corr_mas_casos[[#This Row],[Corregimiento]],Hoja3!$A$2:$D$676,4,0)</f>
        <v>130708</v>
      </c>
      <c r="E372">
        <v>26</v>
      </c>
    </row>
    <row r="373" spans="1:5" x14ac:dyDescent="0.2">
      <c r="A373" s="40">
        <v>44009</v>
      </c>
      <c r="B373" s="22">
        <v>44009</v>
      </c>
      <c r="C373" t="s">
        <v>569</v>
      </c>
      <c r="D373" s="42">
        <f>VLOOKUP(Pag_Inicio_Corr_mas_casos[[#This Row],[Corregimiento]],Hoja3!$A$2:$D$676,4,0)</f>
        <v>81003</v>
      </c>
      <c r="E373">
        <v>26</v>
      </c>
    </row>
    <row r="374" spans="1:5" x14ac:dyDescent="0.2">
      <c r="A374" s="40">
        <v>44009</v>
      </c>
      <c r="B374" s="22">
        <v>44009</v>
      </c>
      <c r="C374" t="s">
        <v>568</v>
      </c>
      <c r="D374" s="42">
        <f>VLOOKUP(Pag_Inicio_Corr_mas_casos[[#This Row],[Corregimiento]],Hoja3!$A$2:$D$676,4,0)</f>
        <v>130717</v>
      </c>
      <c r="E374">
        <v>22</v>
      </c>
    </row>
    <row r="375" spans="1:5" x14ac:dyDescent="0.2">
      <c r="A375" s="40">
        <v>44009</v>
      </c>
      <c r="B375" s="22">
        <v>44009</v>
      </c>
      <c r="C375" t="s">
        <v>573</v>
      </c>
      <c r="D375" s="42">
        <f>VLOOKUP(Pag_Inicio_Corr_mas_casos[[#This Row],[Corregimiento]],Hoja3!$A$2:$D$676,4,0)</f>
        <v>80804</v>
      </c>
      <c r="E375">
        <v>21</v>
      </c>
    </row>
    <row r="376" spans="1:5" x14ac:dyDescent="0.2">
      <c r="A376" s="40">
        <v>44009</v>
      </c>
      <c r="B376" s="22">
        <v>44009</v>
      </c>
      <c r="C376" t="s">
        <v>532</v>
      </c>
      <c r="D376" s="42">
        <f>VLOOKUP(Pag_Inicio_Corr_mas_casos[[#This Row],[Corregimiento]],Hoja3!$A$2:$D$676,4,0)</f>
        <v>80816</v>
      </c>
      <c r="E376">
        <v>21</v>
      </c>
    </row>
    <row r="377" spans="1:5" x14ac:dyDescent="0.2">
      <c r="A377" s="40">
        <v>44009</v>
      </c>
      <c r="B377" s="22">
        <v>44009</v>
      </c>
      <c r="C377" t="s">
        <v>550</v>
      </c>
      <c r="D377" s="42">
        <f>VLOOKUP(Pag_Inicio_Corr_mas_casos[[#This Row],[Corregimiento]],Hoja3!$A$2:$D$676,4,0)</f>
        <v>80813</v>
      </c>
      <c r="E377">
        <v>20</v>
      </c>
    </row>
    <row r="378" spans="1:5" x14ac:dyDescent="0.2">
      <c r="A378" s="40">
        <v>44009</v>
      </c>
      <c r="B378" s="22">
        <v>44009</v>
      </c>
      <c r="C378" t="s">
        <v>534</v>
      </c>
      <c r="D378" s="42">
        <f>VLOOKUP(Pag_Inicio_Corr_mas_casos[[#This Row],[Corregimiento]],Hoja3!$A$2:$D$676,4,0)</f>
        <v>80822</v>
      </c>
      <c r="E378">
        <v>19</v>
      </c>
    </row>
    <row r="379" spans="1:5" x14ac:dyDescent="0.2">
      <c r="A379" s="40">
        <v>44009</v>
      </c>
      <c r="B379" s="22">
        <v>44009</v>
      </c>
      <c r="C379" t="s">
        <v>596</v>
      </c>
      <c r="D379" s="42">
        <f>VLOOKUP(Pag_Inicio_Corr_mas_casos[[#This Row],[Corregimiento]],Hoja3!$A$2:$D$676,4,0)</f>
        <v>10401</v>
      </c>
      <c r="E379">
        <v>19</v>
      </c>
    </row>
    <row r="380" spans="1:5" x14ac:dyDescent="0.2">
      <c r="A380" s="40">
        <v>44009</v>
      </c>
      <c r="B380" s="22">
        <v>44009</v>
      </c>
      <c r="C380" t="s">
        <v>527</v>
      </c>
      <c r="D380" s="42">
        <f>VLOOKUP(Pag_Inicio_Corr_mas_casos[[#This Row],[Corregimiento]],Hoja3!$A$2:$D$676,4,0)</f>
        <v>80802</v>
      </c>
      <c r="E380">
        <v>19</v>
      </c>
    </row>
    <row r="381" spans="1:5" x14ac:dyDescent="0.2">
      <c r="A381" s="40">
        <v>44009</v>
      </c>
      <c r="B381" s="22">
        <v>44009</v>
      </c>
      <c r="C381" t="s">
        <v>572</v>
      </c>
      <c r="D381" s="42">
        <f>VLOOKUP(Pag_Inicio_Corr_mas_casos[[#This Row],[Corregimiento]],Hoja3!$A$2:$D$676,4,0)</f>
        <v>130701</v>
      </c>
      <c r="E381">
        <v>18</v>
      </c>
    </row>
    <row r="382" spans="1:5" x14ac:dyDescent="0.2">
      <c r="A382" s="40">
        <v>44009</v>
      </c>
      <c r="B382" s="22">
        <v>44009</v>
      </c>
      <c r="C382" t="s">
        <v>555</v>
      </c>
      <c r="D382" s="42">
        <f>VLOOKUP(Pag_Inicio_Corr_mas_casos[[#This Row],[Corregimiento]],Hoja3!$A$2:$D$676,4,0)</f>
        <v>80815</v>
      </c>
      <c r="E382">
        <v>18</v>
      </c>
    </row>
    <row r="383" spans="1:5" x14ac:dyDescent="0.2">
      <c r="A383" s="40">
        <v>44009</v>
      </c>
      <c r="B383" s="22">
        <v>44009</v>
      </c>
      <c r="C383" t="s">
        <v>562</v>
      </c>
      <c r="D383" s="42">
        <f>VLOOKUP(Pag_Inicio_Corr_mas_casos[[#This Row],[Corregimiento]],Hoja3!$A$2:$D$676,4,0)</f>
        <v>80803</v>
      </c>
      <c r="E383">
        <v>18</v>
      </c>
    </row>
    <row r="384" spans="1:5" x14ac:dyDescent="0.2">
      <c r="A384" s="40">
        <v>44009</v>
      </c>
      <c r="B384" s="22">
        <v>44009</v>
      </c>
      <c r="C384" s="7" t="s">
        <v>566</v>
      </c>
      <c r="D384" s="42">
        <f>VLOOKUP(Pag_Inicio_Corr_mas_casos[[#This Row],[Corregimiento]],Hoja3!$A$2:$D$676,4,0)</f>
        <v>40201</v>
      </c>
      <c r="E384">
        <v>16</v>
      </c>
    </row>
    <row r="385" spans="1:5" x14ac:dyDescent="0.2">
      <c r="A385" s="40">
        <v>44009</v>
      </c>
      <c r="B385" s="22">
        <v>44009</v>
      </c>
      <c r="C385" s="26" t="s">
        <v>597</v>
      </c>
      <c r="D385" s="42">
        <f>VLOOKUP(Pag_Inicio_Corr_mas_casos[[#This Row],[Corregimiento]],Hoja3!$A$2:$D$676,4,0)</f>
        <v>120601</v>
      </c>
      <c r="E385">
        <v>15</v>
      </c>
    </row>
    <row r="386" spans="1:5" x14ac:dyDescent="0.2">
      <c r="A386" s="40">
        <v>44009</v>
      </c>
      <c r="B386" s="22">
        <v>44009</v>
      </c>
      <c r="C386" t="s">
        <v>598</v>
      </c>
      <c r="D386" s="42">
        <f>VLOOKUP(Pag_Inicio_Corr_mas_casos[[#This Row],[Corregimiento]],Hoja3!$A$2:$D$676,4,0)</f>
        <v>120504</v>
      </c>
      <c r="E386">
        <v>15</v>
      </c>
    </row>
    <row r="387" spans="1:5" x14ac:dyDescent="0.2">
      <c r="A387" s="40">
        <v>44009</v>
      </c>
      <c r="B387" s="22">
        <v>44009</v>
      </c>
      <c r="C387" t="s">
        <v>576</v>
      </c>
      <c r="D387" s="42">
        <f>VLOOKUP(Pag_Inicio_Corr_mas_casos[[#This Row],[Corregimiento]],Hoja3!$A$2:$D$676,4,0)</f>
        <v>80814</v>
      </c>
      <c r="E387">
        <v>14</v>
      </c>
    </row>
    <row r="388" spans="1:5" x14ac:dyDescent="0.2">
      <c r="A388" s="40">
        <v>44009</v>
      </c>
      <c r="B388" s="22">
        <v>44009</v>
      </c>
      <c r="C388" t="s">
        <v>551</v>
      </c>
      <c r="D388" s="42">
        <f>VLOOKUP(Pag_Inicio_Corr_mas_casos[[#This Row],[Corregimiento]],Hoja3!$A$2:$D$676,4,0)</f>
        <v>120605</v>
      </c>
      <c r="E388">
        <v>14</v>
      </c>
    </row>
    <row r="389" spans="1:5" x14ac:dyDescent="0.2">
      <c r="A389" s="40">
        <v>44009</v>
      </c>
      <c r="B389" s="22">
        <v>44009</v>
      </c>
      <c r="C389" t="s">
        <v>595</v>
      </c>
      <c r="D389" s="42">
        <f>VLOOKUP(Pag_Inicio_Corr_mas_casos[[#This Row],[Corregimiento]],Hoja3!$A$2:$D$676,4,0)</f>
        <v>20601</v>
      </c>
      <c r="E389">
        <v>14</v>
      </c>
    </row>
    <row r="390" spans="1:5" x14ac:dyDescent="0.2">
      <c r="A390" s="40">
        <v>44009</v>
      </c>
      <c r="B390" s="22">
        <v>44009</v>
      </c>
      <c r="C390" t="s">
        <v>587</v>
      </c>
      <c r="D390" s="42">
        <f>VLOOKUP(Pag_Inicio_Corr_mas_casos[[#This Row],[Corregimiento]],Hoja3!$A$2:$D$676,4,0)</f>
        <v>130716</v>
      </c>
      <c r="E390">
        <v>14</v>
      </c>
    </row>
    <row r="391" spans="1:5" x14ac:dyDescent="0.2">
      <c r="A391" s="40">
        <v>44009</v>
      </c>
      <c r="B391" s="22">
        <v>44009</v>
      </c>
      <c r="C391" t="s">
        <v>592</v>
      </c>
      <c r="D391" s="42">
        <f>VLOOKUP(Pag_Inicio_Corr_mas_casos[[#This Row],[Corregimiento]],Hoja3!$A$2:$D$676,4,0)</f>
        <v>20101</v>
      </c>
      <c r="E391">
        <v>13</v>
      </c>
    </row>
    <row r="392" spans="1:5" x14ac:dyDescent="0.2">
      <c r="A392" s="40">
        <v>44009</v>
      </c>
      <c r="B392" s="22">
        <v>44009</v>
      </c>
      <c r="C392" t="s">
        <v>594</v>
      </c>
      <c r="D392" s="42">
        <f>VLOOKUP(Pag_Inicio_Corr_mas_casos[[#This Row],[Corregimiento]],Hoja3!$A$2:$D$676,4,0)</f>
        <v>40503</v>
      </c>
      <c r="E392">
        <v>13</v>
      </c>
    </row>
    <row r="393" spans="1:5" x14ac:dyDescent="0.2">
      <c r="A393" s="40">
        <v>44009</v>
      </c>
      <c r="B393" s="22">
        <v>44009</v>
      </c>
      <c r="C393" t="s">
        <v>567</v>
      </c>
      <c r="D393" s="42">
        <f>VLOOKUP(Pag_Inicio_Corr_mas_casos[[#This Row],[Corregimiento]],Hoja3!$A$2:$D$676,4,0)</f>
        <v>80805</v>
      </c>
      <c r="E393">
        <v>13</v>
      </c>
    </row>
    <row r="394" spans="1:5" x14ac:dyDescent="0.2">
      <c r="A394" s="40">
        <v>44009</v>
      </c>
      <c r="B394" s="22">
        <v>44009</v>
      </c>
      <c r="C394" t="s">
        <v>546</v>
      </c>
      <c r="D394" s="42">
        <f>VLOOKUP(Pag_Inicio_Corr_mas_casos[[#This Row],[Corregimiento]],Hoja3!$A$2:$D$676,4,0)</f>
        <v>30107</v>
      </c>
      <c r="E394">
        <v>12</v>
      </c>
    </row>
    <row r="395" spans="1:5" x14ac:dyDescent="0.2">
      <c r="A395" s="40">
        <v>44009</v>
      </c>
      <c r="B395" s="22">
        <v>44009</v>
      </c>
      <c r="C395" t="s">
        <v>599</v>
      </c>
      <c r="D395" s="42">
        <f>VLOOKUP(Pag_Inicio_Corr_mas_casos[[#This Row],[Corregimiento]],Hoja3!$A$2:$D$676,4,0)</f>
        <v>81004</v>
      </c>
      <c r="E395">
        <v>12</v>
      </c>
    </row>
    <row r="396" spans="1:5" x14ac:dyDescent="0.2">
      <c r="A396" s="40">
        <v>44009</v>
      </c>
      <c r="B396" s="22">
        <v>44009</v>
      </c>
      <c r="C396" t="s">
        <v>563</v>
      </c>
      <c r="D396" s="42">
        <f>VLOOKUP(Pag_Inicio_Corr_mas_casos[[#This Row],[Corregimiento]],Hoja3!$A$2:$D$676,4,0)</f>
        <v>130105</v>
      </c>
      <c r="E396">
        <v>12</v>
      </c>
    </row>
    <row r="397" spans="1:5" x14ac:dyDescent="0.2">
      <c r="A397" s="40">
        <v>44009</v>
      </c>
      <c r="B397" s="22">
        <v>44009</v>
      </c>
      <c r="C397" t="s">
        <v>517</v>
      </c>
      <c r="D397" s="42">
        <f>VLOOKUP(Pag_Inicio_Corr_mas_casos[[#This Row],[Corregimiento]],Hoja3!$A$2:$D$676,4,0)</f>
        <v>130709</v>
      </c>
      <c r="E397">
        <v>11</v>
      </c>
    </row>
    <row r="398" spans="1:5" x14ac:dyDescent="0.2">
      <c r="A398" s="40">
        <v>44009</v>
      </c>
      <c r="B398" s="22">
        <v>44009</v>
      </c>
      <c r="C398" t="s">
        <v>553</v>
      </c>
      <c r="D398" s="42">
        <f>VLOOKUP(Pag_Inicio_Corr_mas_casos[[#This Row],[Corregimiento]],Hoja3!$A$2:$D$676,4,0)</f>
        <v>80808</v>
      </c>
      <c r="E398">
        <v>11</v>
      </c>
    </row>
    <row r="399" spans="1:5" x14ac:dyDescent="0.2">
      <c r="A399" s="40">
        <v>44009</v>
      </c>
      <c r="B399" s="22">
        <v>44009</v>
      </c>
      <c r="C399" t="s">
        <v>586</v>
      </c>
      <c r="D399" s="42">
        <f>VLOOKUP(Pag_Inicio_Corr_mas_casos[[#This Row],[Corregimiento]],Hoja3!$A$2:$D$676,4,0)</f>
        <v>81005</v>
      </c>
      <c r="E399">
        <v>10</v>
      </c>
    </row>
    <row r="400" spans="1:5" x14ac:dyDescent="0.2">
      <c r="A400" s="40">
        <v>44010</v>
      </c>
      <c r="B400" s="22">
        <v>44010</v>
      </c>
      <c r="C400" t="s">
        <v>531</v>
      </c>
      <c r="D400" s="42">
        <f>VLOOKUP(Pag_Inicio_Corr_mas_casos[[#This Row],[Corregimiento]],Hoja3!$A$2:$D$676,4,0)</f>
        <v>81008</v>
      </c>
      <c r="E400">
        <v>31</v>
      </c>
    </row>
    <row r="401" spans="1:5" x14ac:dyDescent="0.2">
      <c r="A401" s="40">
        <v>44010</v>
      </c>
      <c r="B401" s="22">
        <v>44010</v>
      </c>
      <c r="C401" t="s">
        <v>548</v>
      </c>
      <c r="D401" s="42">
        <f>VLOOKUP(Pag_Inicio_Corr_mas_casos[[#This Row],[Corregimiento]],Hoja3!$A$2:$D$676,4,0)</f>
        <v>10201</v>
      </c>
      <c r="E401">
        <v>30</v>
      </c>
    </row>
    <row r="402" spans="1:5" x14ac:dyDescent="0.2">
      <c r="A402" s="40">
        <v>44010</v>
      </c>
      <c r="B402" s="22">
        <v>44010</v>
      </c>
      <c r="C402" t="s">
        <v>534</v>
      </c>
      <c r="D402" s="42">
        <f>VLOOKUP(Pag_Inicio_Corr_mas_casos[[#This Row],[Corregimiento]],Hoja3!$A$2:$D$676,4,0)</f>
        <v>80822</v>
      </c>
      <c r="E402">
        <v>27</v>
      </c>
    </row>
    <row r="403" spans="1:5" x14ac:dyDescent="0.2">
      <c r="A403" s="40">
        <v>44010</v>
      </c>
      <c r="B403" s="22">
        <v>44010</v>
      </c>
      <c r="C403" t="s">
        <v>525</v>
      </c>
      <c r="D403" s="42">
        <f>VLOOKUP(Pag_Inicio_Corr_mas_casos[[#This Row],[Corregimiento]],Hoja3!$A$2:$D$676,4,0)</f>
        <v>81002</v>
      </c>
      <c r="E403">
        <v>27</v>
      </c>
    </row>
    <row r="404" spans="1:5" x14ac:dyDescent="0.2">
      <c r="A404" s="40">
        <v>44010</v>
      </c>
      <c r="B404" s="22">
        <v>44010</v>
      </c>
      <c r="C404" t="s">
        <v>537</v>
      </c>
      <c r="D404" s="42">
        <f>VLOOKUP(Pag_Inicio_Corr_mas_casos[[#This Row],[Corregimiento]],Hoja3!$A$2:$D$676,4,0)</f>
        <v>80819</v>
      </c>
      <c r="E404">
        <v>26</v>
      </c>
    </row>
    <row r="405" spans="1:5" x14ac:dyDescent="0.2">
      <c r="A405" s="40">
        <v>44010</v>
      </c>
      <c r="B405" s="22">
        <v>44010</v>
      </c>
      <c r="C405" t="s">
        <v>529</v>
      </c>
      <c r="D405" s="42">
        <f>VLOOKUP(Pag_Inicio_Corr_mas_casos[[#This Row],[Corregimiento]],Hoja3!$A$2:$D$676,4,0)</f>
        <v>80821</v>
      </c>
      <c r="E405">
        <v>24</v>
      </c>
    </row>
    <row r="406" spans="1:5" x14ac:dyDescent="0.2">
      <c r="A406" s="40">
        <v>44010</v>
      </c>
      <c r="B406" s="22">
        <v>44010</v>
      </c>
      <c r="C406" t="s">
        <v>532</v>
      </c>
      <c r="D406" s="42">
        <f>VLOOKUP(Pag_Inicio_Corr_mas_casos[[#This Row],[Corregimiento]],Hoja3!$A$2:$D$676,4,0)</f>
        <v>80816</v>
      </c>
      <c r="E406">
        <v>24</v>
      </c>
    </row>
    <row r="407" spans="1:5" x14ac:dyDescent="0.2">
      <c r="A407" s="40">
        <v>44010</v>
      </c>
      <c r="B407" s="22">
        <v>44010</v>
      </c>
      <c r="C407" t="s">
        <v>533</v>
      </c>
      <c r="D407" s="42">
        <f>VLOOKUP(Pag_Inicio_Corr_mas_casos[[#This Row],[Corregimiento]],Hoja3!$A$2:$D$676,4,0)</f>
        <v>80817</v>
      </c>
      <c r="E407">
        <v>23</v>
      </c>
    </row>
    <row r="408" spans="1:5" x14ac:dyDescent="0.2">
      <c r="A408" s="40">
        <v>44010</v>
      </c>
      <c r="B408" s="22">
        <v>44010</v>
      </c>
      <c r="C408" t="s">
        <v>550</v>
      </c>
      <c r="D408" s="42">
        <f>VLOOKUP(Pag_Inicio_Corr_mas_casos[[#This Row],[Corregimiento]],Hoja3!$A$2:$D$676,4,0)</f>
        <v>80813</v>
      </c>
      <c r="E408">
        <v>20</v>
      </c>
    </row>
    <row r="409" spans="1:5" x14ac:dyDescent="0.2">
      <c r="A409" s="40">
        <v>44010</v>
      </c>
      <c r="B409" s="22">
        <v>44010</v>
      </c>
      <c r="C409" t="s">
        <v>524</v>
      </c>
      <c r="D409" s="42">
        <f>VLOOKUP(Pag_Inicio_Corr_mas_casos[[#This Row],[Corregimiento]],Hoja3!$A$2:$D$676,4,0)</f>
        <v>130101</v>
      </c>
      <c r="E409">
        <v>19</v>
      </c>
    </row>
    <row r="410" spans="1:5" x14ac:dyDescent="0.2">
      <c r="A410" s="40">
        <v>44010</v>
      </c>
      <c r="B410" s="22">
        <v>44010</v>
      </c>
      <c r="C410" s="26" t="s">
        <v>582</v>
      </c>
      <c r="D410" s="42">
        <f>VLOOKUP(Pag_Inicio_Corr_mas_casos[[#This Row],[Corregimiento]],Hoja3!$A$2:$D$676,4,0)</f>
        <v>99999</v>
      </c>
      <c r="E410">
        <v>19</v>
      </c>
    </row>
    <row r="411" spans="1:5" x14ac:dyDescent="0.2">
      <c r="A411" s="40">
        <v>44010</v>
      </c>
      <c r="B411" s="22">
        <v>44010</v>
      </c>
      <c r="C411" t="s">
        <v>526</v>
      </c>
      <c r="D411" s="42">
        <f>VLOOKUP(Pag_Inicio_Corr_mas_casos[[#This Row],[Corregimiento]],Hoja3!$A$2:$D$676,4,0)</f>
        <v>130106</v>
      </c>
      <c r="E411">
        <v>19</v>
      </c>
    </row>
    <row r="412" spans="1:5" x14ac:dyDescent="0.2">
      <c r="A412" s="40">
        <v>44010</v>
      </c>
      <c r="B412" s="22">
        <v>44010</v>
      </c>
      <c r="C412" t="s">
        <v>545</v>
      </c>
      <c r="D412" s="42">
        <f>VLOOKUP(Pag_Inicio_Corr_mas_casos[[#This Row],[Corregimiento]],Hoja3!$A$2:$D$676,4,0)</f>
        <v>80810</v>
      </c>
      <c r="E412">
        <v>16</v>
      </c>
    </row>
    <row r="413" spans="1:5" x14ac:dyDescent="0.2">
      <c r="A413" s="40">
        <v>44010</v>
      </c>
      <c r="B413" s="22">
        <v>44010</v>
      </c>
      <c r="C413" t="s">
        <v>543</v>
      </c>
      <c r="D413" s="42">
        <f>VLOOKUP(Pag_Inicio_Corr_mas_casos[[#This Row],[Corregimiento]],Hoja3!$A$2:$D$676,4,0)</f>
        <v>80806</v>
      </c>
      <c r="E413">
        <v>15</v>
      </c>
    </row>
    <row r="414" spans="1:5" x14ac:dyDescent="0.2">
      <c r="A414" s="40">
        <v>44010</v>
      </c>
      <c r="B414" s="22">
        <v>44010</v>
      </c>
      <c r="C414" t="s">
        <v>565</v>
      </c>
      <c r="D414" s="42">
        <f>VLOOKUP(Pag_Inicio_Corr_mas_casos[[#This Row],[Corregimiento]],Hoja3!$A$2:$D$676,4,0)</f>
        <v>80809</v>
      </c>
      <c r="E414">
        <v>15</v>
      </c>
    </row>
    <row r="415" spans="1:5" x14ac:dyDescent="0.2">
      <c r="A415" s="40">
        <v>44010</v>
      </c>
      <c r="B415" s="22">
        <v>44010</v>
      </c>
      <c r="C415" t="s">
        <v>575</v>
      </c>
      <c r="D415" s="42">
        <f>VLOOKUP(Pag_Inicio_Corr_mas_casos[[#This Row],[Corregimiento]],Hoja3!$A$2:$D$676,4,0)</f>
        <v>80807</v>
      </c>
      <c r="E415">
        <v>14</v>
      </c>
    </row>
    <row r="416" spans="1:5" x14ac:dyDescent="0.2">
      <c r="A416" s="40">
        <v>44010</v>
      </c>
      <c r="B416" s="22">
        <v>44010</v>
      </c>
      <c r="C416" t="s">
        <v>597</v>
      </c>
      <c r="D416" s="42">
        <f>VLOOKUP(Pag_Inicio_Corr_mas_casos[[#This Row],[Corregimiento]],Hoja3!$A$2:$D$676,4,0)</f>
        <v>120601</v>
      </c>
      <c r="E416">
        <v>14</v>
      </c>
    </row>
    <row r="417" spans="1:5" x14ac:dyDescent="0.2">
      <c r="A417" s="40">
        <v>44010</v>
      </c>
      <c r="B417" s="22">
        <v>44010</v>
      </c>
      <c r="C417" t="s">
        <v>552</v>
      </c>
      <c r="D417" s="42">
        <f>VLOOKUP(Pag_Inicio_Corr_mas_casos[[#This Row],[Corregimiento]],Hoja3!$A$2:$D$676,4,0)</f>
        <v>80501</v>
      </c>
      <c r="E417">
        <v>14</v>
      </c>
    </row>
    <row r="418" spans="1:5" x14ac:dyDescent="0.2">
      <c r="A418" s="40">
        <v>44010</v>
      </c>
      <c r="B418" s="22">
        <v>44010</v>
      </c>
      <c r="C418" t="s">
        <v>600</v>
      </c>
      <c r="D418" s="42">
        <f>VLOOKUP(Pag_Inicio_Corr_mas_casos[[#This Row],[Corregimiento]],Hoja3!$A$2:$D$676,4,0)</f>
        <v>30115</v>
      </c>
      <c r="E418">
        <v>14</v>
      </c>
    </row>
    <row r="419" spans="1:5" x14ac:dyDescent="0.2">
      <c r="A419" s="40">
        <v>44010</v>
      </c>
      <c r="B419" s="22">
        <v>44010</v>
      </c>
      <c r="C419" t="s">
        <v>554</v>
      </c>
      <c r="D419" s="42">
        <f>VLOOKUP(Pag_Inicio_Corr_mas_casos[[#This Row],[Corregimiento]],Hoja3!$A$2:$D$676,4,0)</f>
        <v>80820</v>
      </c>
      <c r="E419">
        <v>14</v>
      </c>
    </row>
    <row r="420" spans="1:5" x14ac:dyDescent="0.2">
      <c r="A420" s="40">
        <v>44010</v>
      </c>
      <c r="B420" s="22">
        <v>44010</v>
      </c>
      <c r="C420" t="s">
        <v>542</v>
      </c>
      <c r="D420" s="42">
        <f>VLOOKUP(Pag_Inicio_Corr_mas_casos[[#This Row],[Corregimiento]],Hoja3!$A$2:$D$676,4,0)</f>
        <v>40601</v>
      </c>
      <c r="E420">
        <v>13</v>
      </c>
    </row>
    <row r="421" spans="1:5" x14ac:dyDescent="0.2">
      <c r="A421" s="40">
        <v>44010</v>
      </c>
      <c r="B421" s="22">
        <v>44010</v>
      </c>
      <c r="C421" t="s">
        <v>535</v>
      </c>
      <c r="D421" s="42">
        <f>VLOOKUP(Pag_Inicio_Corr_mas_casos[[#This Row],[Corregimiento]],Hoja3!$A$2:$D$676,4,0)</f>
        <v>80823</v>
      </c>
      <c r="E421">
        <v>13</v>
      </c>
    </row>
    <row r="422" spans="1:5" x14ac:dyDescent="0.2">
      <c r="A422" s="40">
        <v>44010</v>
      </c>
      <c r="B422" s="22">
        <v>44010</v>
      </c>
      <c r="C422" t="s">
        <v>536</v>
      </c>
      <c r="D422" s="42">
        <f>VLOOKUP(Pag_Inicio_Corr_mas_casos[[#This Row],[Corregimiento]],Hoja3!$A$2:$D$676,4,0)</f>
        <v>81001</v>
      </c>
      <c r="E422">
        <v>12</v>
      </c>
    </row>
    <row r="423" spans="1:5" x14ac:dyDescent="0.2">
      <c r="A423" s="40">
        <v>44010</v>
      </c>
      <c r="B423" s="22">
        <v>44010</v>
      </c>
      <c r="C423" t="s">
        <v>530</v>
      </c>
      <c r="D423" s="42">
        <f>VLOOKUP(Pag_Inicio_Corr_mas_casos[[#This Row],[Corregimiento]],Hoja3!$A$2:$D$676,4,0)</f>
        <v>81007</v>
      </c>
      <c r="E423">
        <v>12</v>
      </c>
    </row>
    <row r="424" spans="1:5" x14ac:dyDescent="0.2">
      <c r="A424" s="40">
        <v>44010</v>
      </c>
      <c r="B424" s="22">
        <v>44010</v>
      </c>
      <c r="C424" t="s">
        <v>578</v>
      </c>
      <c r="D424" s="42">
        <f>VLOOKUP(Pag_Inicio_Corr_mas_casos[[#This Row],[Corregimiento]],Hoja3!$A$2:$D$676,4,0)</f>
        <v>30111</v>
      </c>
      <c r="E424">
        <v>12</v>
      </c>
    </row>
    <row r="425" spans="1:5" x14ac:dyDescent="0.2">
      <c r="A425" s="40">
        <v>44010</v>
      </c>
      <c r="B425" s="22">
        <v>44010</v>
      </c>
      <c r="C425" t="s">
        <v>555</v>
      </c>
      <c r="D425" s="42">
        <f>VLOOKUP(Pag_Inicio_Corr_mas_casos[[#This Row],[Corregimiento]],Hoja3!$A$2:$D$676,4,0)</f>
        <v>80815</v>
      </c>
      <c r="E425">
        <v>11</v>
      </c>
    </row>
    <row r="426" spans="1:5" x14ac:dyDescent="0.2">
      <c r="A426" s="40">
        <v>44010</v>
      </c>
      <c r="B426" s="22">
        <v>44010</v>
      </c>
      <c r="C426" t="s">
        <v>567</v>
      </c>
      <c r="D426" s="42">
        <f>VLOOKUP(Pag_Inicio_Corr_mas_casos[[#This Row],[Corregimiento]],Hoja3!$A$2:$D$676,4,0)</f>
        <v>80805</v>
      </c>
      <c r="E426">
        <v>11</v>
      </c>
    </row>
    <row r="427" spans="1:5" x14ac:dyDescent="0.2">
      <c r="A427" s="40">
        <v>44010</v>
      </c>
      <c r="B427" s="22">
        <v>44010</v>
      </c>
      <c r="C427" t="s">
        <v>560</v>
      </c>
      <c r="D427" s="42">
        <f>VLOOKUP(Pag_Inicio_Corr_mas_casos[[#This Row],[Corregimiento]],Hoja3!$A$2:$D$676,4,0)</f>
        <v>80826</v>
      </c>
      <c r="E427">
        <v>11</v>
      </c>
    </row>
    <row r="428" spans="1:5" x14ac:dyDescent="0.2">
      <c r="A428" s="40">
        <v>44010</v>
      </c>
      <c r="B428" s="22">
        <v>44010</v>
      </c>
      <c r="C428" t="s">
        <v>539</v>
      </c>
      <c r="D428" s="42">
        <f>VLOOKUP(Pag_Inicio_Corr_mas_casos[[#This Row],[Corregimiento]],Hoja3!$A$2:$D$676,4,0)</f>
        <v>81006</v>
      </c>
      <c r="E428">
        <v>10</v>
      </c>
    </row>
    <row r="429" spans="1:5" x14ac:dyDescent="0.2">
      <c r="A429" s="40">
        <v>44010</v>
      </c>
      <c r="B429" s="22">
        <v>44010</v>
      </c>
      <c r="C429" t="s">
        <v>528</v>
      </c>
      <c r="D429" s="42">
        <f>VLOOKUP(Pag_Inicio_Corr_mas_casos[[#This Row],[Corregimiento]],Hoja3!$A$2:$D$676,4,0)</f>
        <v>130102</v>
      </c>
      <c r="E429">
        <v>10</v>
      </c>
    </row>
    <row r="430" spans="1:5" x14ac:dyDescent="0.2">
      <c r="A430" s="40">
        <v>44010</v>
      </c>
      <c r="B430" s="22">
        <v>44010</v>
      </c>
      <c r="C430" t="s">
        <v>601</v>
      </c>
      <c r="D430" s="42">
        <f>VLOOKUP(Pag_Inicio_Corr_mas_casos[[#This Row],[Corregimiento]],Hoja3!$A$2:$D$676,4,0)</f>
        <v>120701</v>
      </c>
      <c r="E430">
        <v>10</v>
      </c>
    </row>
    <row r="431" spans="1:5" x14ac:dyDescent="0.2">
      <c r="A431" s="40">
        <v>44010</v>
      </c>
      <c r="B431" s="22">
        <v>44010</v>
      </c>
      <c r="C431" t="s">
        <v>550</v>
      </c>
      <c r="D431" s="42">
        <f>VLOOKUP(Pag_Inicio_Corr_mas_casos[[#This Row],[Corregimiento]],Hoja3!$A$2:$D$676,4,0)</f>
        <v>80813</v>
      </c>
      <c r="E431">
        <v>15</v>
      </c>
    </row>
    <row r="432" spans="1:5" x14ac:dyDescent="0.2">
      <c r="A432" s="40">
        <v>44011</v>
      </c>
      <c r="B432" s="22">
        <v>44011</v>
      </c>
      <c r="C432" t="s">
        <v>525</v>
      </c>
      <c r="D432" s="42">
        <f>VLOOKUP(Pag_Inicio_Corr_mas_casos[[#This Row],[Corregimiento]],Hoja3!$A$2:$D$676,4,0)</f>
        <v>81002</v>
      </c>
      <c r="E432">
        <v>56</v>
      </c>
    </row>
    <row r="433" spans="1:5" x14ac:dyDescent="0.2">
      <c r="A433" s="40">
        <v>44011</v>
      </c>
      <c r="B433" s="22">
        <v>44011</v>
      </c>
      <c r="C433" t="s">
        <v>537</v>
      </c>
      <c r="D433" s="42">
        <f>VLOOKUP(Pag_Inicio_Corr_mas_casos[[#This Row],[Corregimiento]],Hoja3!$A$2:$D$676,4,0)</f>
        <v>80819</v>
      </c>
      <c r="E433">
        <v>51</v>
      </c>
    </row>
    <row r="434" spans="1:5" x14ac:dyDescent="0.2">
      <c r="A434" s="40">
        <v>44011</v>
      </c>
      <c r="B434" s="22">
        <v>44011</v>
      </c>
      <c r="C434" t="s">
        <v>532</v>
      </c>
      <c r="D434" s="42">
        <f>VLOOKUP(Pag_Inicio_Corr_mas_casos[[#This Row],[Corregimiento]],Hoja3!$A$2:$D$676,4,0)</f>
        <v>80816</v>
      </c>
      <c r="E434">
        <v>41</v>
      </c>
    </row>
    <row r="435" spans="1:5" x14ac:dyDescent="0.2">
      <c r="A435" s="40">
        <v>44011</v>
      </c>
      <c r="B435" s="22">
        <v>44011</v>
      </c>
      <c r="C435" t="s">
        <v>529</v>
      </c>
      <c r="D435" s="42">
        <f>VLOOKUP(Pag_Inicio_Corr_mas_casos[[#This Row],[Corregimiento]],Hoja3!$A$2:$D$676,4,0)</f>
        <v>80821</v>
      </c>
      <c r="E435">
        <v>39</v>
      </c>
    </row>
    <row r="436" spans="1:5" x14ac:dyDescent="0.2">
      <c r="A436" s="40">
        <v>44011</v>
      </c>
      <c r="B436" s="22">
        <v>44011</v>
      </c>
      <c r="C436" t="s">
        <v>526</v>
      </c>
      <c r="D436" s="42">
        <f>VLOOKUP(Pag_Inicio_Corr_mas_casos[[#This Row],[Corregimiento]],Hoja3!$A$2:$D$676,4,0)</f>
        <v>130106</v>
      </c>
      <c r="E436">
        <v>37</v>
      </c>
    </row>
    <row r="437" spans="1:5" x14ac:dyDescent="0.2">
      <c r="A437" s="40">
        <v>44011</v>
      </c>
      <c r="B437" s="22">
        <v>44011</v>
      </c>
      <c r="C437" t="s">
        <v>530</v>
      </c>
      <c r="D437" s="42">
        <f>VLOOKUP(Pag_Inicio_Corr_mas_casos[[#This Row],[Corregimiento]],Hoja3!$A$2:$D$676,4,0)</f>
        <v>81007</v>
      </c>
      <c r="E437">
        <v>35</v>
      </c>
    </row>
    <row r="438" spans="1:5" x14ac:dyDescent="0.2">
      <c r="A438" s="40">
        <v>44011</v>
      </c>
      <c r="B438" s="22">
        <v>44011</v>
      </c>
      <c r="C438" t="s">
        <v>534</v>
      </c>
      <c r="D438" s="42">
        <f>VLOOKUP(Pag_Inicio_Corr_mas_casos[[#This Row],[Corregimiento]],Hoja3!$A$2:$D$676,4,0)</f>
        <v>80822</v>
      </c>
      <c r="E438">
        <v>34</v>
      </c>
    </row>
    <row r="439" spans="1:5" x14ac:dyDescent="0.2">
      <c r="A439" s="40">
        <v>44011</v>
      </c>
      <c r="B439" s="22">
        <v>44011</v>
      </c>
      <c r="C439" t="s">
        <v>548</v>
      </c>
      <c r="D439" s="42">
        <f>VLOOKUP(Pag_Inicio_Corr_mas_casos[[#This Row],[Corregimiento]],Hoja3!$A$2:$D$676,4,0)</f>
        <v>10201</v>
      </c>
      <c r="E439">
        <v>33</v>
      </c>
    </row>
    <row r="440" spans="1:5" x14ac:dyDescent="0.2">
      <c r="A440" s="40">
        <v>44011</v>
      </c>
      <c r="B440" s="22">
        <v>44011</v>
      </c>
      <c r="C440" t="s">
        <v>550</v>
      </c>
      <c r="D440" s="42">
        <f>VLOOKUP(Pag_Inicio_Corr_mas_casos[[#This Row],[Corregimiento]],Hoja3!$A$2:$D$676,4,0)</f>
        <v>80813</v>
      </c>
      <c r="E440">
        <v>30</v>
      </c>
    </row>
    <row r="441" spans="1:5" x14ac:dyDescent="0.2">
      <c r="A441" s="40">
        <v>44011</v>
      </c>
      <c r="B441" s="22">
        <v>44011</v>
      </c>
      <c r="C441" t="s">
        <v>555</v>
      </c>
      <c r="D441" s="42">
        <f>VLOOKUP(Pag_Inicio_Corr_mas_casos[[#This Row],[Corregimiento]],Hoja3!$A$2:$D$676,4,0)</f>
        <v>80815</v>
      </c>
      <c r="E441">
        <v>40</v>
      </c>
    </row>
    <row r="442" spans="1:5" x14ac:dyDescent="0.2">
      <c r="A442" s="40">
        <v>44011</v>
      </c>
      <c r="B442" s="22">
        <v>44011</v>
      </c>
      <c r="C442" t="s">
        <v>531</v>
      </c>
      <c r="D442" s="42">
        <f>VLOOKUP(Pag_Inicio_Corr_mas_casos[[#This Row],[Corregimiento]],Hoja3!$A$2:$D$676,4,0)</f>
        <v>81008</v>
      </c>
      <c r="E442">
        <v>28</v>
      </c>
    </row>
    <row r="443" spans="1:5" x14ac:dyDescent="0.2">
      <c r="A443" s="40">
        <v>44011</v>
      </c>
      <c r="B443" s="22">
        <v>44011</v>
      </c>
      <c r="C443" t="s">
        <v>533</v>
      </c>
      <c r="D443" s="42">
        <f>VLOOKUP(Pag_Inicio_Corr_mas_casos[[#This Row],[Corregimiento]],Hoja3!$A$2:$D$676,4,0)</f>
        <v>80817</v>
      </c>
      <c r="E443">
        <v>41</v>
      </c>
    </row>
    <row r="444" spans="1:5" x14ac:dyDescent="0.2">
      <c r="A444" s="40">
        <v>44011</v>
      </c>
      <c r="B444" s="22">
        <v>44011</v>
      </c>
      <c r="C444" t="s">
        <v>524</v>
      </c>
      <c r="D444" s="42">
        <f>VLOOKUP(Pag_Inicio_Corr_mas_casos[[#This Row],[Corregimiento]],Hoja3!$A$2:$D$676,4,0)</f>
        <v>130101</v>
      </c>
      <c r="E444">
        <v>27</v>
      </c>
    </row>
    <row r="445" spans="1:5" x14ac:dyDescent="0.2">
      <c r="A445" s="40">
        <v>44011</v>
      </c>
      <c r="B445" s="22">
        <v>44011</v>
      </c>
      <c r="C445" t="s">
        <v>527</v>
      </c>
      <c r="D445" s="42">
        <f>VLOOKUP(Pag_Inicio_Corr_mas_casos[[#This Row],[Corregimiento]],Hoja3!$A$2:$D$676,4,0)</f>
        <v>80802</v>
      </c>
      <c r="E445">
        <v>27</v>
      </c>
    </row>
    <row r="446" spans="1:5" x14ac:dyDescent="0.2">
      <c r="A446" s="40">
        <v>44011</v>
      </c>
      <c r="B446" s="22">
        <v>44011</v>
      </c>
      <c r="C446" t="s">
        <v>545</v>
      </c>
      <c r="D446" s="42">
        <f>VLOOKUP(Pag_Inicio_Corr_mas_casos[[#This Row],[Corregimiento]],Hoja3!$A$2:$D$676,4,0)</f>
        <v>80810</v>
      </c>
      <c r="E446">
        <v>27</v>
      </c>
    </row>
    <row r="447" spans="1:5" x14ac:dyDescent="0.2">
      <c r="A447" s="40">
        <v>44011</v>
      </c>
      <c r="B447" s="22">
        <v>44011</v>
      </c>
      <c r="C447" t="s">
        <v>536</v>
      </c>
      <c r="D447" s="42">
        <f>VLOOKUP(Pag_Inicio_Corr_mas_casos[[#This Row],[Corregimiento]],Hoja3!$A$2:$D$676,4,0)</f>
        <v>81001</v>
      </c>
      <c r="E447">
        <v>25</v>
      </c>
    </row>
    <row r="448" spans="1:5" x14ac:dyDescent="0.2">
      <c r="A448" s="40">
        <v>44011</v>
      </c>
      <c r="B448" s="22">
        <v>44011</v>
      </c>
      <c r="C448" t="s">
        <v>540</v>
      </c>
      <c r="D448" s="42">
        <f>VLOOKUP(Pag_Inicio_Corr_mas_casos[[#This Row],[Corregimiento]],Hoja3!$A$2:$D$676,4,0)</f>
        <v>80812</v>
      </c>
      <c r="E448">
        <v>25</v>
      </c>
    </row>
    <row r="449" spans="1:5" x14ac:dyDescent="0.2">
      <c r="A449" s="40">
        <v>44011</v>
      </c>
      <c r="B449" s="22">
        <v>44011</v>
      </c>
      <c r="C449" t="s">
        <v>539</v>
      </c>
      <c r="D449" s="42">
        <f>VLOOKUP(Pag_Inicio_Corr_mas_casos[[#This Row],[Corregimiento]],Hoja3!$A$2:$D$676,4,0)</f>
        <v>81006</v>
      </c>
      <c r="E449">
        <v>23</v>
      </c>
    </row>
    <row r="450" spans="1:5" x14ac:dyDescent="0.2">
      <c r="A450" s="40">
        <v>44011</v>
      </c>
      <c r="B450" s="22">
        <v>44011</v>
      </c>
      <c r="C450" t="s">
        <v>557</v>
      </c>
      <c r="D450" s="42">
        <f>VLOOKUP(Pag_Inicio_Corr_mas_casos[[#This Row],[Corregimiento]],Hoja3!$A$2:$D$676,4,0)</f>
        <v>80811</v>
      </c>
      <c r="E450">
        <v>22</v>
      </c>
    </row>
    <row r="451" spans="1:5" x14ac:dyDescent="0.2">
      <c r="A451" s="40">
        <v>44011</v>
      </c>
      <c r="B451" s="22">
        <v>44011</v>
      </c>
      <c r="C451" t="s">
        <v>552</v>
      </c>
      <c r="D451" s="42">
        <f>VLOOKUP(Pag_Inicio_Corr_mas_casos[[#This Row],[Corregimiento]],Hoja3!$A$2:$D$676,4,0)</f>
        <v>80501</v>
      </c>
      <c r="E451">
        <v>19</v>
      </c>
    </row>
    <row r="452" spans="1:5" x14ac:dyDescent="0.2">
      <c r="A452" s="40">
        <v>44011</v>
      </c>
      <c r="B452" s="22">
        <v>44011</v>
      </c>
      <c r="C452" t="s">
        <v>567</v>
      </c>
      <c r="D452" s="42">
        <f>VLOOKUP(Pag_Inicio_Corr_mas_casos[[#This Row],[Corregimiento]],Hoja3!$A$2:$D$676,4,0)</f>
        <v>80805</v>
      </c>
      <c r="E452">
        <v>19</v>
      </c>
    </row>
    <row r="453" spans="1:5" x14ac:dyDescent="0.2">
      <c r="A453" s="40">
        <v>44011</v>
      </c>
      <c r="B453" s="22">
        <v>44011</v>
      </c>
      <c r="C453" t="s">
        <v>543</v>
      </c>
      <c r="D453" s="42">
        <f>VLOOKUP(Pag_Inicio_Corr_mas_casos[[#This Row],[Corregimiento]],Hoja3!$A$2:$D$676,4,0)</f>
        <v>80806</v>
      </c>
      <c r="E453">
        <v>18</v>
      </c>
    </row>
    <row r="454" spans="1:5" x14ac:dyDescent="0.2">
      <c r="A454" s="40">
        <v>44011</v>
      </c>
      <c r="B454" s="22">
        <v>44011</v>
      </c>
      <c r="C454" t="s">
        <v>528</v>
      </c>
      <c r="D454" s="42">
        <f>VLOOKUP(Pag_Inicio_Corr_mas_casos[[#This Row],[Corregimiento]],Hoja3!$A$2:$D$676,4,0)</f>
        <v>130102</v>
      </c>
      <c r="E454">
        <v>18</v>
      </c>
    </row>
    <row r="455" spans="1:5" x14ac:dyDescent="0.2">
      <c r="A455" s="40">
        <v>44011</v>
      </c>
      <c r="B455" s="22">
        <v>44011</v>
      </c>
      <c r="C455" t="s">
        <v>600</v>
      </c>
      <c r="D455" s="42">
        <f>VLOOKUP(Pag_Inicio_Corr_mas_casos[[#This Row],[Corregimiento]],Hoja3!$A$2:$D$676,4,0)</f>
        <v>30115</v>
      </c>
      <c r="E455">
        <v>16</v>
      </c>
    </row>
    <row r="456" spans="1:5" x14ac:dyDescent="0.2">
      <c r="A456" s="40">
        <v>44011</v>
      </c>
      <c r="B456" s="22">
        <v>44011</v>
      </c>
      <c r="C456" t="s">
        <v>535</v>
      </c>
      <c r="D456" s="42">
        <f>VLOOKUP(Pag_Inicio_Corr_mas_casos[[#This Row],[Corregimiento]],Hoja3!$A$2:$D$676,4,0)</f>
        <v>80823</v>
      </c>
      <c r="E456">
        <v>16</v>
      </c>
    </row>
    <row r="457" spans="1:5" x14ac:dyDescent="0.2">
      <c r="A457" s="40">
        <v>44011</v>
      </c>
      <c r="B457" s="22">
        <v>44011</v>
      </c>
      <c r="C457" t="s">
        <v>565</v>
      </c>
      <c r="D457" s="42">
        <f>VLOOKUP(Pag_Inicio_Corr_mas_casos[[#This Row],[Corregimiento]],Hoja3!$A$2:$D$676,4,0)</f>
        <v>80809</v>
      </c>
      <c r="E457">
        <v>15</v>
      </c>
    </row>
    <row r="458" spans="1:5" x14ac:dyDescent="0.2">
      <c r="A458" s="40">
        <v>44011</v>
      </c>
      <c r="B458" s="22">
        <v>44011</v>
      </c>
      <c r="C458" t="s">
        <v>538</v>
      </c>
      <c r="D458" s="42">
        <f>VLOOKUP(Pag_Inicio_Corr_mas_casos[[#This Row],[Corregimiento]],Hoja3!$A$2:$D$676,4,0)</f>
        <v>130107</v>
      </c>
      <c r="E458">
        <v>14</v>
      </c>
    </row>
    <row r="459" spans="1:5" x14ac:dyDescent="0.2">
      <c r="A459" s="40">
        <v>44011</v>
      </c>
      <c r="B459" s="22">
        <v>44011</v>
      </c>
      <c r="C459" t="s">
        <v>554</v>
      </c>
      <c r="D459" s="42">
        <f>VLOOKUP(Pag_Inicio_Corr_mas_casos[[#This Row],[Corregimiento]],Hoja3!$A$2:$D$676,4,0)</f>
        <v>80820</v>
      </c>
      <c r="E459">
        <v>13</v>
      </c>
    </row>
    <row r="460" spans="1:5" x14ac:dyDescent="0.2">
      <c r="A460" s="40">
        <v>44011</v>
      </c>
      <c r="B460" s="22">
        <v>44011</v>
      </c>
      <c r="C460" t="s">
        <v>578</v>
      </c>
      <c r="D460" s="42">
        <f>VLOOKUP(Pag_Inicio_Corr_mas_casos[[#This Row],[Corregimiento]],Hoja3!$A$2:$D$676,4,0)</f>
        <v>30111</v>
      </c>
      <c r="E460">
        <v>12</v>
      </c>
    </row>
    <row r="461" spans="1:5" x14ac:dyDescent="0.2">
      <c r="A461" s="40">
        <v>44011</v>
      </c>
      <c r="B461" s="22">
        <v>44011</v>
      </c>
      <c r="C461" t="s">
        <v>586</v>
      </c>
      <c r="D461" s="42">
        <f>VLOOKUP(Pag_Inicio_Corr_mas_casos[[#This Row],[Corregimiento]],Hoja3!$A$2:$D$676,4,0)</f>
        <v>81005</v>
      </c>
      <c r="E461">
        <v>12</v>
      </c>
    </row>
    <row r="462" spans="1:5" x14ac:dyDescent="0.2">
      <c r="A462" s="40">
        <v>44011</v>
      </c>
      <c r="B462" s="22">
        <v>44011</v>
      </c>
      <c r="C462" t="s">
        <v>576</v>
      </c>
      <c r="D462" s="42">
        <f>VLOOKUP(Pag_Inicio_Corr_mas_casos[[#This Row],[Corregimiento]],Hoja3!$A$2:$D$676,4,0)</f>
        <v>80814</v>
      </c>
      <c r="E462">
        <v>11</v>
      </c>
    </row>
    <row r="463" spans="1:5" x14ac:dyDescent="0.2">
      <c r="A463" s="40">
        <v>44011</v>
      </c>
      <c r="B463" s="22">
        <v>44011</v>
      </c>
      <c r="C463" t="s">
        <v>560</v>
      </c>
      <c r="D463" s="42">
        <f>VLOOKUP(Pag_Inicio_Corr_mas_casos[[#This Row],[Corregimiento]],Hoja3!$A$2:$D$676,4,0)</f>
        <v>80826</v>
      </c>
      <c r="E463">
        <v>11</v>
      </c>
    </row>
    <row r="464" spans="1:5" x14ac:dyDescent="0.2">
      <c r="A464" s="40">
        <v>44011</v>
      </c>
      <c r="B464" s="22">
        <v>44011</v>
      </c>
      <c r="C464" t="s">
        <v>599</v>
      </c>
      <c r="D464" s="42">
        <f>VLOOKUP(Pag_Inicio_Corr_mas_casos[[#This Row],[Corregimiento]],Hoja3!$A$2:$D$676,4,0)</f>
        <v>81004</v>
      </c>
      <c r="E464">
        <v>11</v>
      </c>
    </row>
    <row r="465" spans="1:5" x14ac:dyDescent="0.2">
      <c r="A465" s="40">
        <v>44011</v>
      </c>
      <c r="B465" s="22">
        <v>44011</v>
      </c>
      <c r="C465" t="s">
        <v>568</v>
      </c>
      <c r="D465" s="42">
        <f>VLOOKUP(Pag_Inicio_Corr_mas_casos[[#This Row],[Corregimiento]],Hoja3!$A$2:$D$676,4,0)</f>
        <v>130717</v>
      </c>
      <c r="E465">
        <v>11</v>
      </c>
    </row>
    <row r="466" spans="1:5" x14ac:dyDescent="0.2">
      <c r="A466" s="40">
        <v>44011</v>
      </c>
      <c r="B466" s="22">
        <v>44011</v>
      </c>
      <c r="C466" t="s">
        <v>575</v>
      </c>
      <c r="D466" s="42">
        <f>VLOOKUP(Pag_Inicio_Corr_mas_casos[[#This Row],[Corregimiento]],Hoja3!$A$2:$D$676,4,0)</f>
        <v>80807</v>
      </c>
      <c r="E466">
        <v>10</v>
      </c>
    </row>
    <row r="467" spans="1:5" x14ac:dyDescent="0.2">
      <c r="A467" s="40">
        <v>44012</v>
      </c>
      <c r="B467" s="22">
        <v>44012</v>
      </c>
      <c r="C467" t="s">
        <v>524</v>
      </c>
      <c r="D467" s="42">
        <f>VLOOKUP(Pag_Inicio_Corr_mas_casos[[#This Row],[Corregimiento]],Hoja3!$A$2:$D$676,4,0)</f>
        <v>130101</v>
      </c>
      <c r="E467">
        <v>37</v>
      </c>
    </row>
    <row r="468" spans="1:5" x14ac:dyDescent="0.2">
      <c r="A468" s="40">
        <v>44012</v>
      </c>
      <c r="B468" s="22">
        <v>44012</v>
      </c>
      <c r="C468" t="s">
        <v>530</v>
      </c>
      <c r="D468" s="42">
        <f>VLOOKUP(Pag_Inicio_Corr_mas_casos[[#This Row],[Corregimiento]],Hoja3!$A$2:$D$676,4,0)</f>
        <v>81007</v>
      </c>
      <c r="E468">
        <v>35</v>
      </c>
    </row>
    <row r="469" spans="1:5" x14ac:dyDescent="0.2">
      <c r="A469" s="40">
        <v>44012</v>
      </c>
      <c r="B469" s="22">
        <v>44012</v>
      </c>
      <c r="C469" t="s">
        <v>525</v>
      </c>
      <c r="D469" s="42">
        <f>VLOOKUP(Pag_Inicio_Corr_mas_casos[[#This Row],[Corregimiento]],Hoja3!$A$2:$D$676,4,0)</f>
        <v>81002</v>
      </c>
      <c r="E469">
        <v>27</v>
      </c>
    </row>
    <row r="470" spans="1:5" x14ac:dyDescent="0.2">
      <c r="A470" s="40">
        <v>44012</v>
      </c>
      <c r="B470" s="22">
        <v>44012</v>
      </c>
      <c r="C470" s="26" t="s">
        <v>582</v>
      </c>
      <c r="D470" s="42">
        <f>VLOOKUP(Pag_Inicio_Corr_mas_casos[[#This Row],[Corregimiento]],Hoja3!$A$2:$D$676,4,0)</f>
        <v>99999</v>
      </c>
      <c r="E470">
        <v>24</v>
      </c>
    </row>
    <row r="471" spans="1:5" x14ac:dyDescent="0.2">
      <c r="A471" s="40">
        <v>44012</v>
      </c>
      <c r="B471" s="22">
        <v>44012</v>
      </c>
      <c r="C471" t="s">
        <v>529</v>
      </c>
      <c r="D471" s="42">
        <f>VLOOKUP(Pag_Inicio_Corr_mas_casos[[#This Row],[Corregimiento]],Hoja3!$A$2:$D$676,4,0)</f>
        <v>80821</v>
      </c>
      <c r="E471">
        <v>22</v>
      </c>
    </row>
    <row r="472" spans="1:5" x14ac:dyDescent="0.2">
      <c r="A472" s="40">
        <v>44012</v>
      </c>
      <c r="B472" s="22">
        <v>44012</v>
      </c>
      <c r="C472" s="7" t="s">
        <v>566</v>
      </c>
      <c r="D472" s="42">
        <f>VLOOKUP(Pag_Inicio_Corr_mas_casos[[#This Row],[Corregimiento]],Hoja3!$A$2:$D$676,4,0)</f>
        <v>40201</v>
      </c>
      <c r="E472">
        <v>21</v>
      </c>
    </row>
    <row r="473" spans="1:5" x14ac:dyDescent="0.2">
      <c r="A473" s="40">
        <v>44012</v>
      </c>
      <c r="B473" s="22">
        <v>44012</v>
      </c>
      <c r="C473" t="s">
        <v>602</v>
      </c>
      <c r="D473" s="42">
        <f>VLOOKUP(Pag_Inicio_Corr_mas_casos[[#This Row],[Corregimiento]],Hoja3!$A$2:$D$676,4,0)</f>
        <v>120301</v>
      </c>
      <c r="E473">
        <v>19</v>
      </c>
    </row>
    <row r="474" spans="1:5" x14ac:dyDescent="0.2">
      <c r="A474" s="40">
        <v>44012</v>
      </c>
      <c r="B474" s="22">
        <v>44012</v>
      </c>
      <c r="C474" t="s">
        <v>537</v>
      </c>
      <c r="D474" s="42">
        <f>VLOOKUP(Pag_Inicio_Corr_mas_casos[[#This Row],[Corregimiento]],Hoja3!$A$2:$D$676,4,0)</f>
        <v>80819</v>
      </c>
      <c r="E474">
        <v>16</v>
      </c>
    </row>
    <row r="475" spans="1:5" x14ac:dyDescent="0.2">
      <c r="A475" s="40">
        <v>44012</v>
      </c>
      <c r="B475" s="22">
        <v>44012</v>
      </c>
      <c r="C475" t="s">
        <v>526</v>
      </c>
      <c r="D475" s="42">
        <f>VLOOKUP(Pag_Inicio_Corr_mas_casos[[#This Row],[Corregimiento]],Hoja3!$A$2:$D$676,4,0)</f>
        <v>130106</v>
      </c>
      <c r="E475">
        <v>16</v>
      </c>
    </row>
    <row r="476" spans="1:5" x14ac:dyDescent="0.2">
      <c r="A476" s="40">
        <v>44012</v>
      </c>
      <c r="B476" s="22">
        <v>44012</v>
      </c>
      <c r="C476" t="s">
        <v>536</v>
      </c>
      <c r="D476" s="42">
        <f>VLOOKUP(Pag_Inicio_Corr_mas_casos[[#This Row],[Corregimiento]],Hoja3!$A$2:$D$676,4,0)</f>
        <v>81001</v>
      </c>
      <c r="E476">
        <v>15</v>
      </c>
    </row>
    <row r="477" spans="1:5" x14ac:dyDescent="0.2">
      <c r="A477" s="40">
        <v>44012</v>
      </c>
      <c r="B477" s="22">
        <v>44012</v>
      </c>
      <c r="C477" t="s">
        <v>565</v>
      </c>
      <c r="D477" s="42">
        <f>VLOOKUP(Pag_Inicio_Corr_mas_casos[[#This Row],[Corregimiento]],Hoja3!$A$2:$D$676,4,0)</f>
        <v>80809</v>
      </c>
      <c r="E477">
        <v>14</v>
      </c>
    </row>
    <row r="478" spans="1:5" x14ac:dyDescent="0.2">
      <c r="A478" s="40">
        <v>44012</v>
      </c>
      <c r="B478" s="22">
        <v>44012</v>
      </c>
      <c r="C478" t="s">
        <v>539</v>
      </c>
      <c r="D478" s="42">
        <f>VLOOKUP(Pag_Inicio_Corr_mas_casos[[#This Row],[Corregimiento]],Hoja3!$A$2:$D$676,4,0)</f>
        <v>81006</v>
      </c>
      <c r="E478">
        <v>13</v>
      </c>
    </row>
    <row r="479" spans="1:5" x14ac:dyDescent="0.2">
      <c r="A479" s="40">
        <v>44012</v>
      </c>
      <c r="B479" s="22">
        <v>44012</v>
      </c>
      <c r="C479" t="s">
        <v>538</v>
      </c>
      <c r="D479" s="42">
        <f>VLOOKUP(Pag_Inicio_Corr_mas_casos[[#This Row],[Corregimiento]],Hoja3!$A$2:$D$676,4,0)</f>
        <v>130107</v>
      </c>
      <c r="E479">
        <v>13</v>
      </c>
    </row>
    <row r="480" spans="1:5" x14ac:dyDescent="0.2">
      <c r="A480" s="40">
        <v>44012</v>
      </c>
      <c r="B480" s="22">
        <v>44012</v>
      </c>
      <c r="C480" t="s">
        <v>560</v>
      </c>
      <c r="D480" s="42">
        <f>VLOOKUP(Pag_Inicio_Corr_mas_casos[[#This Row],[Corregimiento]],Hoja3!$A$2:$D$676,4,0)</f>
        <v>80826</v>
      </c>
      <c r="E480">
        <v>13</v>
      </c>
    </row>
    <row r="481" spans="1:5" x14ac:dyDescent="0.2">
      <c r="A481" s="40">
        <v>44012</v>
      </c>
      <c r="B481" s="22">
        <v>44012</v>
      </c>
      <c r="C481" t="s">
        <v>532</v>
      </c>
      <c r="D481" s="42">
        <f>VLOOKUP(Pag_Inicio_Corr_mas_casos[[#This Row],[Corregimiento]],Hoja3!$A$2:$D$676,4,0)</f>
        <v>80816</v>
      </c>
      <c r="E481">
        <v>13</v>
      </c>
    </row>
    <row r="482" spans="1:5" x14ac:dyDescent="0.2">
      <c r="A482" s="40">
        <v>44012</v>
      </c>
      <c r="B482" s="22">
        <v>44012</v>
      </c>
      <c r="C482" t="s">
        <v>531</v>
      </c>
      <c r="D482" s="42">
        <f>VLOOKUP(Pag_Inicio_Corr_mas_casos[[#This Row],[Corregimiento]],Hoja3!$A$2:$D$676,4,0)</f>
        <v>81008</v>
      </c>
      <c r="E482">
        <v>13</v>
      </c>
    </row>
    <row r="483" spans="1:5" x14ac:dyDescent="0.2">
      <c r="A483" s="40">
        <v>44012</v>
      </c>
      <c r="B483" s="22">
        <v>44012</v>
      </c>
      <c r="C483" t="s">
        <v>545</v>
      </c>
      <c r="D483" s="42">
        <f>VLOOKUP(Pag_Inicio_Corr_mas_casos[[#This Row],[Corregimiento]],Hoja3!$A$2:$D$676,4,0)</f>
        <v>80810</v>
      </c>
      <c r="E483">
        <v>13</v>
      </c>
    </row>
    <row r="484" spans="1:5" x14ac:dyDescent="0.2">
      <c r="A484" s="40">
        <v>44012</v>
      </c>
      <c r="B484" s="22">
        <v>44012</v>
      </c>
      <c r="C484" t="s">
        <v>580</v>
      </c>
      <c r="D484" s="42">
        <f>VLOOKUP(Pag_Inicio_Corr_mas_casos[[#This Row],[Corregimiento]],Hoja3!$A$2:$D$676,4,0)</f>
        <v>91001</v>
      </c>
      <c r="E484">
        <v>13</v>
      </c>
    </row>
    <row r="485" spans="1:5" x14ac:dyDescent="0.2">
      <c r="A485" s="40">
        <v>44012</v>
      </c>
      <c r="B485" s="22">
        <v>44012</v>
      </c>
      <c r="C485" t="s">
        <v>534</v>
      </c>
      <c r="D485" s="42">
        <f>VLOOKUP(Pag_Inicio_Corr_mas_casos[[#This Row],[Corregimiento]],Hoja3!$A$2:$D$676,4,0)</f>
        <v>80822</v>
      </c>
      <c r="E485">
        <v>12</v>
      </c>
    </row>
    <row r="486" spans="1:5" x14ac:dyDescent="0.2">
      <c r="A486" s="40">
        <v>44012</v>
      </c>
      <c r="B486" s="22">
        <v>44012</v>
      </c>
      <c r="C486" t="s">
        <v>556</v>
      </c>
      <c r="D486" s="42">
        <f>VLOOKUP(Pag_Inicio_Corr_mas_casos[[#This Row],[Corregimiento]],Hoja3!$A$2:$D$676,4,0)</f>
        <v>110102</v>
      </c>
      <c r="E486">
        <v>12</v>
      </c>
    </row>
    <row r="487" spans="1:5" x14ac:dyDescent="0.2">
      <c r="A487" s="40">
        <v>44012</v>
      </c>
      <c r="B487" s="22">
        <v>44012</v>
      </c>
      <c r="C487" t="s">
        <v>527</v>
      </c>
      <c r="D487" s="42">
        <f>VLOOKUP(Pag_Inicio_Corr_mas_casos[[#This Row],[Corregimiento]],Hoja3!$A$2:$D$676,4,0)</f>
        <v>80802</v>
      </c>
      <c r="E487">
        <v>11</v>
      </c>
    </row>
    <row r="488" spans="1:5" x14ac:dyDescent="0.2">
      <c r="A488" s="40">
        <v>44012</v>
      </c>
      <c r="B488" s="22">
        <v>44012</v>
      </c>
      <c r="C488" t="s">
        <v>540</v>
      </c>
      <c r="D488" s="42">
        <f>VLOOKUP(Pag_Inicio_Corr_mas_casos[[#This Row],[Corregimiento]],Hoja3!$A$2:$D$676,4,0)</f>
        <v>80812</v>
      </c>
      <c r="E488">
        <v>11</v>
      </c>
    </row>
    <row r="489" spans="1:5" x14ac:dyDescent="0.2">
      <c r="A489" s="40">
        <v>44012</v>
      </c>
      <c r="B489" s="22">
        <v>44012</v>
      </c>
      <c r="C489" t="s">
        <v>557</v>
      </c>
      <c r="D489" s="42">
        <f>VLOOKUP(Pag_Inicio_Corr_mas_casos[[#This Row],[Corregimiento]],Hoja3!$A$2:$D$676,4,0)</f>
        <v>80811</v>
      </c>
      <c r="E489">
        <v>11</v>
      </c>
    </row>
    <row r="490" spans="1:5" x14ac:dyDescent="0.2">
      <c r="A490" s="40">
        <v>44012</v>
      </c>
      <c r="B490" s="22">
        <v>44012</v>
      </c>
      <c r="C490" t="s">
        <v>600</v>
      </c>
      <c r="D490" s="42">
        <f>VLOOKUP(Pag_Inicio_Corr_mas_casos[[#This Row],[Corregimiento]],Hoja3!$A$2:$D$676,4,0)</f>
        <v>30115</v>
      </c>
      <c r="E490">
        <v>10</v>
      </c>
    </row>
    <row r="491" spans="1:5" x14ac:dyDescent="0.2">
      <c r="A491" s="40">
        <v>44012</v>
      </c>
      <c r="B491" s="22">
        <v>44012</v>
      </c>
      <c r="C491" t="s">
        <v>533</v>
      </c>
      <c r="D491" s="42">
        <f>VLOOKUP(Pag_Inicio_Corr_mas_casos[[#This Row],[Corregimiento]],Hoja3!$A$2:$D$676,4,0)</f>
        <v>80817</v>
      </c>
      <c r="E491">
        <v>10</v>
      </c>
    </row>
    <row r="492" spans="1:5" x14ac:dyDescent="0.2">
      <c r="A492" s="40">
        <v>44012</v>
      </c>
      <c r="B492" s="22">
        <v>44012</v>
      </c>
      <c r="C492" t="s">
        <v>570</v>
      </c>
      <c r="D492" s="42">
        <f>VLOOKUP(Pag_Inicio_Corr_mas_casos[[#This Row],[Corregimiento]],Hoja3!$A$2:$D$676,4,0)</f>
        <v>81009</v>
      </c>
      <c r="E492">
        <v>10</v>
      </c>
    </row>
    <row r="493" spans="1:5" x14ac:dyDescent="0.2">
      <c r="A493" s="40">
        <v>44013</v>
      </c>
      <c r="B493" s="22">
        <v>44013</v>
      </c>
      <c r="C493" t="s">
        <v>529</v>
      </c>
      <c r="D493" s="42">
        <f>VLOOKUP(Pag_Inicio_Corr_mas_casos[[#This Row],[Corregimiento]],Hoja3!$A$2:$D$676,4,0)</f>
        <v>80821</v>
      </c>
      <c r="E493">
        <v>41</v>
      </c>
    </row>
    <row r="494" spans="1:5" x14ac:dyDescent="0.2">
      <c r="A494" s="40">
        <v>44013</v>
      </c>
      <c r="B494" s="22">
        <v>44013</v>
      </c>
      <c r="C494" t="s">
        <v>548</v>
      </c>
      <c r="D494" s="42">
        <f>VLOOKUP(Pag_Inicio_Corr_mas_casos[[#This Row],[Corregimiento]],Hoja3!$A$2:$D$676,4,0)</f>
        <v>10201</v>
      </c>
      <c r="E494">
        <v>39</v>
      </c>
    </row>
    <row r="495" spans="1:5" x14ac:dyDescent="0.2">
      <c r="A495" s="40">
        <v>44013</v>
      </c>
      <c r="B495" s="22">
        <v>44013</v>
      </c>
      <c r="C495" t="s">
        <v>525</v>
      </c>
      <c r="D495" s="42">
        <f>VLOOKUP(Pag_Inicio_Corr_mas_casos[[#This Row],[Corregimiento]],Hoja3!$A$2:$D$676,4,0)</f>
        <v>81002</v>
      </c>
      <c r="E495">
        <v>31</v>
      </c>
    </row>
    <row r="496" spans="1:5" x14ac:dyDescent="0.2">
      <c r="A496" s="40">
        <v>44013</v>
      </c>
      <c r="B496" s="22">
        <v>44013</v>
      </c>
      <c r="C496" t="s">
        <v>526</v>
      </c>
      <c r="D496" s="42">
        <f>VLOOKUP(Pag_Inicio_Corr_mas_casos[[#This Row],[Corregimiento]],Hoja3!$A$2:$D$676,4,0)</f>
        <v>130106</v>
      </c>
      <c r="E496">
        <v>31</v>
      </c>
    </row>
    <row r="497" spans="1:5" x14ac:dyDescent="0.2">
      <c r="A497" s="40">
        <v>44013</v>
      </c>
      <c r="B497" s="22">
        <v>44013</v>
      </c>
      <c r="C497" t="s">
        <v>540</v>
      </c>
      <c r="D497" s="42">
        <f>VLOOKUP(Pag_Inicio_Corr_mas_casos[[#This Row],[Corregimiento]],Hoja3!$A$2:$D$676,4,0)</f>
        <v>80812</v>
      </c>
      <c r="E497">
        <v>29</v>
      </c>
    </row>
    <row r="498" spans="1:5" x14ac:dyDescent="0.2">
      <c r="A498" s="40">
        <v>44013</v>
      </c>
      <c r="B498" s="22">
        <v>44013</v>
      </c>
      <c r="C498" t="s">
        <v>534</v>
      </c>
      <c r="D498" s="42">
        <f>VLOOKUP(Pag_Inicio_Corr_mas_casos[[#This Row],[Corregimiento]],Hoja3!$A$2:$D$676,4,0)</f>
        <v>80822</v>
      </c>
      <c r="E498">
        <v>28</v>
      </c>
    </row>
    <row r="499" spans="1:5" x14ac:dyDescent="0.2">
      <c r="A499" s="40">
        <v>44013</v>
      </c>
      <c r="B499" s="22">
        <v>44013</v>
      </c>
      <c r="C499" t="s">
        <v>537</v>
      </c>
      <c r="D499" s="42">
        <f>VLOOKUP(Pag_Inicio_Corr_mas_casos[[#This Row],[Corregimiento]],Hoja3!$A$2:$D$676,4,0)</f>
        <v>80819</v>
      </c>
      <c r="E499">
        <v>24</v>
      </c>
    </row>
    <row r="500" spans="1:5" x14ac:dyDescent="0.2">
      <c r="A500" s="40">
        <v>44013</v>
      </c>
      <c r="B500" s="22">
        <v>44013</v>
      </c>
      <c r="C500" t="s">
        <v>528</v>
      </c>
      <c r="D500" s="42">
        <f>VLOOKUP(Pag_Inicio_Corr_mas_casos[[#This Row],[Corregimiento]],Hoja3!$A$2:$D$676,4,0)</f>
        <v>130102</v>
      </c>
      <c r="E500">
        <v>21</v>
      </c>
    </row>
    <row r="501" spans="1:5" x14ac:dyDescent="0.2">
      <c r="A501" s="40">
        <v>44013</v>
      </c>
      <c r="B501" s="22">
        <v>44013</v>
      </c>
      <c r="C501" t="s">
        <v>550</v>
      </c>
      <c r="D501" s="42">
        <f>VLOOKUP(Pag_Inicio_Corr_mas_casos[[#This Row],[Corregimiento]],Hoja3!$A$2:$D$676,4,0)</f>
        <v>80813</v>
      </c>
      <c r="E501">
        <v>21</v>
      </c>
    </row>
    <row r="502" spans="1:5" x14ac:dyDescent="0.2">
      <c r="A502" s="40">
        <v>44013</v>
      </c>
      <c r="B502" s="22">
        <v>44013</v>
      </c>
      <c r="C502" t="s">
        <v>524</v>
      </c>
      <c r="D502" s="42">
        <f>VLOOKUP(Pag_Inicio_Corr_mas_casos[[#This Row],[Corregimiento]],Hoja3!$A$2:$D$676,4,0)</f>
        <v>130101</v>
      </c>
      <c r="E502">
        <v>20</v>
      </c>
    </row>
    <row r="503" spans="1:5" x14ac:dyDescent="0.2">
      <c r="A503" s="40">
        <v>44013</v>
      </c>
      <c r="B503" s="22">
        <v>44013</v>
      </c>
      <c r="C503" t="s">
        <v>559</v>
      </c>
      <c r="D503" s="42">
        <f>VLOOKUP(Pag_Inicio_Corr_mas_casos[[#This Row],[Corregimiento]],Hoja3!$A$2:$D$676,4,0)</f>
        <v>130708</v>
      </c>
      <c r="E503">
        <v>17</v>
      </c>
    </row>
    <row r="504" spans="1:5" x14ac:dyDescent="0.2">
      <c r="A504" s="40">
        <v>44013</v>
      </c>
      <c r="B504" s="22">
        <v>44013</v>
      </c>
      <c r="C504" t="s">
        <v>533</v>
      </c>
      <c r="D504" s="42">
        <f>VLOOKUP(Pag_Inicio_Corr_mas_casos[[#This Row],[Corregimiento]],Hoja3!$A$2:$D$676,4,0)</f>
        <v>80817</v>
      </c>
      <c r="E504">
        <v>28</v>
      </c>
    </row>
    <row r="505" spans="1:5" x14ac:dyDescent="0.2">
      <c r="A505" s="40">
        <v>44013</v>
      </c>
      <c r="B505" s="22">
        <v>44013</v>
      </c>
      <c r="C505" t="s">
        <v>536</v>
      </c>
      <c r="D505" s="42">
        <f>VLOOKUP(Pag_Inicio_Corr_mas_casos[[#This Row],[Corregimiento]],Hoja3!$A$2:$D$676,4,0)</f>
        <v>81001</v>
      </c>
      <c r="E505">
        <v>16</v>
      </c>
    </row>
    <row r="506" spans="1:5" x14ac:dyDescent="0.2">
      <c r="A506" s="40">
        <v>44013</v>
      </c>
      <c r="B506" s="22">
        <v>44013</v>
      </c>
      <c r="C506" t="s">
        <v>532</v>
      </c>
      <c r="D506" s="42">
        <f>VLOOKUP(Pag_Inicio_Corr_mas_casos[[#This Row],[Corregimiento]],Hoja3!$A$2:$D$676,4,0)</f>
        <v>80816</v>
      </c>
      <c r="E506">
        <v>16</v>
      </c>
    </row>
    <row r="507" spans="1:5" x14ac:dyDescent="0.2">
      <c r="A507" s="40">
        <v>44013</v>
      </c>
      <c r="B507" s="22">
        <v>44013</v>
      </c>
      <c r="C507" t="s">
        <v>570</v>
      </c>
      <c r="D507" s="42">
        <f>VLOOKUP(Pag_Inicio_Corr_mas_casos[[#This Row],[Corregimiento]],Hoja3!$A$2:$D$676,4,0)</f>
        <v>81009</v>
      </c>
      <c r="E507">
        <v>16</v>
      </c>
    </row>
    <row r="508" spans="1:5" x14ac:dyDescent="0.2">
      <c r="A508" s="40">
        <v>44013</v>
      </c>
      <c r="B508" s="22">
        <v>44013</v>
      </c>
      <c r="C508" t="s">
        <v>565</v>
      </c>
      <c r="D508" s="42">
        <f>VLOOKUP(Pag_Inicio_Corr_mas_casos[[#This Row],[Corregimiento]],Hoja3!$A$2:$D$676,4,0)</f>
        <v>80809</v>
      </c>
      <c r="E508">
        <v>16</v>
      </c>
    </row>
    <row r="509" spans="1:5" x14ac:dyDescent="0.2">
      <c r="A509" s="40">
        <v>44013</v>
      </c>
      <c r="B509" s="22">
        <v>44013</v>
      </c>
      <c r="C509" t="s">
        <v>569</v>
      </c>
      <c r="D509" s="42">
        <f>VLOOKUP(Pag_Inicio_Corr_mas_casos[[#This Row],[Corregimiento]],Hoja3!$A$2:$D$676,4,0)</f>
        <v>81003</v>
      </c>
      <c r="E509">
        <v>15</v>
      </c>
    </row>
    <row r="510" spans="1:5" x14ac:dyDescent="0.2">
      <c r="A510" s="40">
        <v>44013</v>
      </c>
      <c r="B510" s="22">
        <v>44013</v>
      </c>
      <c r="C510" t="s">
        <v>554</v>
      </c>
      <c r="D510" s="42">
        <f>VLOOKUP(Pag_Inicio_Corr_mas_casos[[#This Row],[Corregimiento]],Hoja3!$A$2:$D$676,4,0)</f>
        <v>80820</v>
      </c>
      <c r="E510">
        <v>15</v>
      </c>
    </row>
    <row r="511" spans="1:5" x14ac:dyDescent="0.2">
      <c r="A511" s="40">
        <v>44013</v>
      </c>
      <c r="B511" s="22">
        <v>44013</v>
      </c>
      <c r="C511" t="s">
        <v>578</v>
      </c>
      <c r="D511" s="42">
        <f>VLOOKUP(Pag_Inicio_Corr_mas_casos[[#This Row],[Corregimiento]],Hoja3!$A$2:$D$676,4,0)</f>
        <v>30111</v>
      </c>
      <c r="E511">
        <v>15</v>
      </c>
    </row>
    <row r="512" spans="1:5" x14ac:dyDescent="0.2">
      <c r="A512" s="40">
        <v>44013</v>
      </c>
      <c r="B512" s="22">
        <v>44013</v>
      </c>
      <c r="C512" t="s">
        <v>555</v>
      </c>
      <c r="D512" s="42">
        <f>VLOOKUP(Pag_Inicio_Corr_mas_casos[[#This Row],[Corregimiento]],Hoja3!$A$2:$D$676,4,0)</f>
        <v>80815</v>
      </c>
      <c r="E512">
        <v>14</v>
      </c>
    </row>
    <row r="513" spans="1:5" x14ac:dyDescent="0.2">
      <c r="A513" s="40">
        <v>44013</v>
      </c>
      <c r="B513" s="22">
        <v>44013</v>
      </c>
      <c r="C513" t="s">
        <v>546</v>
      </c>
      <c r="D513" s="42">
        <f>VLOOKUP(Pag_Inicio_Corr_mas_casos[[#This Row],[Corregimiento]],Hoja3!$A$2:$D$676,4,0)</f>
        <v>30107</v>
      </c>
      <c r="E513">
        <v>14</v>
      </c>
    </row>
    <row r="514" spans="1:5" x14ac:dyDescent="0.2">
      <c r="A514" s="40">
        <v>44013</v>
      </c>
      <c r="B514" s="22">
        <v>44013</v>
      </c>
      <c r="C514" t="s">
        <v>603</v>
      </c>
      <c r="D514" s="42">
        <f>VLOOKUP(Pag_Inicio_Corr_mas_casos[[#This Row],[Corregimiento]],Hoja3!$A$2:$D$676,4,0)</f>
        <v>40611</v>
      </c>
      <c r="E514">
        <v>14</v>
      </c>
    </row>
    <row r="515" spans="1:5" x14ac:dyDescent="0.2">
      <c r="A515" s="40">
        <v>44013</v>
      </c>
      <c r="B515" s="22">
        <v>44013</v>
      </c>
      <c r="C515" t="s">
        <v>527</v>
      </c>
      <c r="D515" s="42">
        <f>VLOOKUP(Pag_Inicio_Corr_mas_casos[[#This Row],[Corregimiento]],Hoja3!$A$2:$D$676,4,0)</f>
        <v>80802</v>
      </c>
      <c r="E515">
        <v>14</v>
      </c>
    </row>
    <row r="516" spans="1:5" x14ac:dyDescent="0.2">
      <c r="A516" s="40">
        <v>44013</v>
      </c>
      <c r="B516" s="22">
        <v>44013</v>
      </c>
      <c r="C516" t="s">
        <v>535</v>
      </c>
      <c r="D516" s="42">
        <f>VLOOKUP(Pag_Inicio_Corr_mas_casos[[#This Row],[Corregimiento]],Hoja3!$A$2:$D$676,4,0)</f>
        <v>80823</v>
      </c>
      <c r="E516">
        <v>14</v>
      </c>
    </row>
    <row r="517" spans="1:5" x14ac:dyDescent="0.2">
      <c r="A517" s="40">
        <v>44013</v>
      </c>
      <c r="B517" s="22">
        <v>44013</v>
      </c>
      <c r="C517" t="s">
        <v>545</v>
      </c>
      <c r="D517" s="42">
        <f>VLOOKUP(Pag_Inicio_Corr_mas_casos[[#This Row],[Corregimiento]],Hoja3!$A$2:$D$676,4,0)</f>
        <v>80810</v>
      </c>
      <c r="E517">
        <v>14</v>
      </c>
    </row>
    <row r="518" spans="1:5" x14ac:dyDescent="0.2">
      <c r="A518" s="40">
        <v>44013</v>
      </c>
      <c r="B518" s="22">
        <v>44013</v>
      </c>
      <c r="C518" t="s">
        <v>539</v>
      </c>
      <c r="D518" s="42">
        <f>VLOOKUP(Pag_Inicio_Corr_mas_casos[[#This Row],[Corregimiento]],Hoja3!$A$2:$D$676,4,0)</f>
        <v>81006</v>
      </c>
      <c r="E518">
        <v>13</v>
      </c>
    </row>
    <row r="519" spans="1:5" x14ac:dyDescent="0.2">
      <c r="A519" s="40">
        <v>44013</v>
      </c>
      <c r="B519" s="22">
        <v>44013</v>
      </c>
      <c r="C519" t="s">
        <v>575</v>
      </c>
      <c r="D519" s="42">
        <f>VLOOKUP(Pag_Inicio_Corr_mas_casos[[#This Row],[Corregimiento]],Hoja3!$A$2:$D$676,4,0)</f>
        <v>80807</v>
      </c>
      <c r="E519">
        <v>13</v>
      </c>
    </row>
    <row r="520" spans="1:5" x14ac:dyDescent="0.2">
      <c r="A520" s="40">
        <v>44013</v>
      </c>
      <c r="B520" s="22">
        <v>44013</v>
      </c>
      <c r="C520" t="s">
        <v>517</v>
      </c>
      <c r="D520" s="42">
        <f>VLOOKUP(Pag_Inicio_Corr_mas_casos[[#This Row],[Corregimiento]],Hoja3!$A$2:$D$676,4,0)</f>
        <v>130709</v>
      </c>
      <c r="E520">
        <v>13</v>
      </c>
    </row>
    <row r="521" spans="1:5" x14ac:dyDescent="0.2">
      <c r="A521" s="40">
        <v>44013</v>
      </c>
      <c r="B521" s="22">
        <v>44013</v>
      </c>
      <c r="C521" t="s">
        <v>531</v>
      </c>
      <c r="D521" s="42">
        <f>VLOOKUP(Pag_Inicio_Corr_mas_casos[[#This Row],[Corregimiento]],Hoja3!$A$2:$D$676,4,0)</f>
        <v>81008</v>
      </c>
      <c r="E521">
        <v>13</v>
      </c>
    </row>
    <row r="522" spans="1:5" x14ac:dyDescent="0.2">
      <c r="A522" s="40">
        <v>44013</v>
      </c>
      <c r="B522" s="22">
        <v>44013</v>
      </c>
      <c r="C522" t="s">
        <v>596</v>
      </c>
      <c r="D522" s="42">
        <f>VLOOKUP(Pag_Inicio_Corr_mas_casos[[#This Row],[Corregimiento]],Hoja3!$A$2:$D$676,4,0)</f>
        <v>10401</v>
      </c>
      <c r="E522">
        <v>12</v>
      </c>
    </row>
    <row r="523" spans="1:5" x14ac:dyDescent="0.2">
      <c r="A523" s="40">
        <v>44013</v>
      </c>
      <c r="B523" s="22">
        <v>44013</v>
      </c>
      <c r="C523" t="s">
        <v>579</v>
      </c>
      <c r="D523" s="42">
        <f>VLOOKUP(Pag_Inicio_Corr_mas_casos[[#This Row],[Corregimiento]],Hoja3!$A$2:$D$676,4,0)</f>
        <v>130706</v>
      </c>
      <c r="E523">
        <v>12</v>
      </c>
    </row>
    <row r="524" spans="1:5" x14ac:dyDescent="0.2">
      <c r="A524" s="40">
        <v>44013</v>
      </c>
      <c r="B524" s="22">
        <v>44013</v>
      </c>
      <c r="C524" t="s">
        <v>585</v>
      </c>
      <c r="D524" s="42">
        <f>VLOOKUP(Pag_Inicio_Corr_mas_casos[[#This Row],[Corregimiento]],Hoja3!$A$2:$D$676,4,0)</f>
        <v>80818</v>
      </c>
      <c r="E524">
        <v>12</v>
      </c>
    </row>
    <row r="525" spans="1:5" x14ac:dyDescent="0.2">
      <c r="A525" s="40">
        <v>44013</v>
      </c>
      <c r="B525" s="22">
        <v>44013</v>
      </c>
      <c r="C525" t="s">
        <v>541</v>
      </c>
      <c r="D525" s="42">
        <f>VLOOKUP(Pag_Inicio_Corr_mas_casos[[#This Row],[Corregimiento]],Hoja3!$A$2:$D$676,4,0)</f>
        <v>130702</v>
      </c>
      <c r="E525">
        <v>11</v>
      </c>
    </row>
    <row r="526" spans="1:5" x14ac:dyDescent="0.2">
      <c r="A526" s="40">
        <v>44013</v>
      </c>
      <c r="B526" s="22">
        <v>44013</v>
      </c>
      <c r="C526" t="s">
        <v>530</v>
      </c>
      <c r="D526" s="42">
        <f>VLOOKUP(Pag_Inicio_Corr_mas_casos[[#This Row],[Corregimiento]],Hoja3!$A$2:$D$676,4,0)</f>
        <v>81007</v>
      </c>
      <c r="E526">
        <v>11</v>
      </c>
    </row>
    <row r="527" spans="1:5" x14ac:dyDescent="0.2">
      <c r="A527" s="40">
        <v>44013</v>
      </c>
      <c r="B527" s="22">
        <v>44013</v>
      </c>
      <c r="C527" t="s">
        <v>560</v>
      </c>
      <c r="D527" s="42">
        <f>VLOOKUP(Pag_Inicio_Corr_mas_casos[[#This Row],[Corregimiento]],Hoja3!$A$2:$D$676,4,0)</f>
        <v>80826</v>
      </c>
      <c r="E527">
        <v>11</v>
      </c>
    </row>
    <row r="528" spans="1:5" x14ac:dyDescent="0.2">
      <c r="A528" s="40">
        <v>44013</v>
      </c>
      <c r="B528" s="22">
        <v>44013</v>
      </c>
      <c r="C528" t="s">
        <v>552</v>
      </c>
      <c r="D528" s="42">
        <f>VLOOKUP(Pag_Inicio_Corr_mas_casos[[#This Row],[Corregimiento]],Hoja3!$A$2:$D$676,4,0)</f>
        <v>80501</v>
      </c>
      <c r="E528">
        <v>10</v>
      </c>
    </row>
    <row r="529" spans="1:5" x14ac:dyDescent="0.2">
      <c r="A529" s="40">
        <v>44013</v>
      </c>
      <c r="B529" s="22">
        <v>44013</v>
      </c>
      <c r="C529" t="s">
        <v>604</v>
      </c>
      <c r="D529" s="42">
        <f>VLOOKUP(Pag_Inicio_Corr_mas_casos[[#This Row],[Corregimiento]],Hoja3!$A$2:$D$676,4,0)</f>
        <v>120801</v>
      </c>
      <c r="E529">
        <v>10</v>
      </c>
    </row>
    <row r="530" spans="1:5" x14ac:dyDescent="0.2">
      <c r="A530" s="40">
        <v>44013</v>
      </c>
      <c r="B530" s="22">
        <v>44013</v>
      </c>
      <c r="C530" t="s">
        <v>568</v>
      </c>
      <c r="D530" s="42">
        <f>VLOOKUP(Pag_Inicio_Corr_mas_casos[[#This Row],[Corregimiento]],Hoja3!$A$2:$D$676,4,0)</f>
        <v>130717</v>
      </c>
      <c r="E530">
        <v>10</v>
      </c>
    </row>
    <row r="531" spans="1:5" x14ac:dyDescent="0.2">
      <c r="A531" s="40">
        <v>44014</v>
      </c>
      <c r="B531" s="22">
        <v>44014</v>
      </c>
      <c r="C531" t="s">
        <v>534</v>
      </c>
      <c r="D531" s="42">
        <f>VLOOKUP(Pag_Inicio_Corr_mas_casos[[#This Row],[Corregimiento]],Hoja3!$A$2:$D$676,4,0)</f>
        <v>80822</v>
      </c>
      <c r="E531">
        <v>40</v>
      </c>
    </row>
    <row r="532" spans="1:5" x14ac:dyDescent="0.2">
      <c r="A532" s="40">
        <v>44014</v>
      </c>
      <c r="B532" s="22">
        <v>44014</v>
      </c>
      <c r="C532" s="26" t="s">
        <v>582</v>
      </c>
      <c r="D532" s="42">
        <f>VLOOKUP(Pag_Inicio_Corr_mas_casos[[#This Row],[Corregimiento]],Hoja3!$A$2:$D$676,4,0)</f>
        <v>99999</v>
      </c>
      <c r="E532">
        <v>38</v>
      </c>
    </row>
    <row r="533" spans="1:5" x14ac:dyDescent="0.2">
      <c r="A533" s="40">
        <v>44014</v>
      </c>
      <c r="B533" s="22">
        <v>44014</v>
      </c>
      <c r="C533" t="s">
        <v>526</v>
      </c>
      <c r="D533" s="42">
        <f>VLOOKUP(Pag_Inicio_Corr_mas_casos[[#This Row],[Corregimiento]],Hoja3!$A$2:$D$676,4,0)</f>
        <v>130106</v>
      </c>
      <c r="E533">
        <v>31</v>
      </c>
    </row>
    <row r="534" spans="1:5" x14ac:dyDescent="0.2">
      <c r="A534" s="40">
        <v>44014</v>
      </c>
      <c r="B534" s="22">
        <v>44014</v>
      </c>
      <c r="C534" t="s">
        <v>529</v>
      </c>
      <c r="D534" s="42">
        <f>VLOOKUP(Pag_Inicio_Corr_mas_casos[[#This Row],[Corregimiento]],Hoja3!$A$2:$D$676,4,0)</f>
        <v>80821</v>
      </c>
      <c r="E534">
        <v>27</v>
      </c>
    </row>
    <row r="535" spans="1:5" x14ac:dyDescent="0.2">
      <c r="A535" s="40">
        <v>44014</v>
      </c>
      <c r="B535" s="22">
        <v>44014</v>
      </c>
      <c r="C535" t="s">
        <v>533</v>
      </c>
      <c r="D535" s="42">
        <f>VLOOKUP(Pag_Inicio_Corr_mas_casos[[#This Row],[Corregimiento]],Hoja3!$A$2:$D$676,4,0)</f>
        <v>80817</v>
      </c>
      <c r="E535">
        <v>27</v>
      </c>
    </row>
    <row r="536" spans="1:5" x14ac:dyDescent="0.2">
      <c r="A536" s="40">
        <v>44014</v>
      </c>
      <c r="B536" s="22">
        <v>44014</v>
      </c>
      <c r="C536" t="s">
        <v>537</v>
      </c>
      <c r="D536" s="42">
        <f>VLOOKUP(Pag_Inicio_Corr_mas_casos[[#This Row],[Corregimiento]],Hoja3!$A$2:$D$676,4,0)</f>
        <v>80819</v>
      </c>
      <c r="E536">
        <v>26</v>
      </c>
    </row>
    <row r="537" spans="1:5" x14ac:dyDescent="0.2">
      <c r="A537" s="40">
        <v>44014</v>
      </c>
      <c r="B537" s="22">
        <v>44014</v>
      </c>
      <c r="C537" t="s">
        <v>540</v>
      </c>
      <c r="D537" s="42">
        <f>VLOOKUP(Pag_Inicio_Corr_mas_casos[[#This Row],[Corregimiento]],Hoja3!$A$2:$D$676,4,0)</f>
        <v>80812</v>
      </c>
      <c r="E537">
        <v>23</v>
      </c>
    </row>
    <row r="538" spans="1:5" x14ac:dyDescent="0.2">
      <c r="A538" s="40">
        <v>44014</v>
      </c>
      <c r="B538" s="22">
        <v>44014</v>
      </c>
      <c r="C538" t="s">
        <v>536</v>
      </c>
      <c r="D538" s="42">
        <f>VLOOKUP(Pag_Inicio_Corr_mas_casos[[#This Row],[Corregimiento]],Hoja3!$A$2:$D$676,4,0)</f>
        <v>81001</v>
      </c>
      <c r="E538">
        <v>22</v>
      </c>
    </row>
    <row r="539" spans="1:5" x14ac:dyDescent="0.2">
      <c r="A539" s="40">
        <v>44014</v>
      </c>
      <c r="B539" s="22">
        <v>44014</v>
      </c>
      <c r="C539" t="s">
        <v>532</v>
      </c>
      <c r="D539" s="42">
        <f>VLOOKUP(Pag_Inicio_Corr_mas_casos[[#This Row],[Corregimiento]],Hoja3!$A$2:$D$676,4,0)</f>
        <v>80816</v>
      </c>
      <c r="E539">
        <v>22</v>
      </c>
    </row>
    <row r="540" spans="1:5" x14ac:dyDescent="0.2">
      <c r="A540" s="40">
        <v>44014</v>
      </c>
      <c r="B540" s="22">
        <v>44014</v>
      </c>
      <c r="C540" t="s">
        <v>530</v>
      </c>
      <c r="D540" s="42">
        <f>VLOOKUP(Pag_Inicio_Corr_mas_casos[[#This Row],[Corregimiento]],Hoja3!$A$2:$D$676,4,0)</f>
        <v>81007</v>
      </c>
      <c r="E540">
        <v>20</v>
      </c>
    </row>
    <row r="541" spans="1:5" x14ac:dyDescent="0.2">
      <c r="A541" s="40">
        <v>44014</v>
      </c>
      <c r="B541" s="22">
        <v>44014</v>
      </c>
      <c r="C541" t="s">
        <v>525</v>
      </c>
      <c r="D541" s="42">
        <f>VLOOKUP(Pag_Inicio_Corr_mas_casos[[#This Row],[Corregimiento]],Hoja3!$A$2:$D$676,4,0)</f>
        <v>81002</v>
      </c>
      <c r="E541">
        <v>18</v>
      </c>
    </row>
    <row r="542" spans="1:5" x14ac:dyDescent="0.2">
      <c r="A542" s="40">
        <v>44014</v>
      </c>
      <c r="B542" s="22">
        <v>44014</v>
      </c>
      <c r="C542" t="s">
        <v>538</v>
      </c>
      <c r="D542" s="42">
        <f>VLOOKUP(Pag_Inicio_Corr_mas_casos[[#This Row],[Corregimiento]],Hoja3!$A$2:$D$676,4,0)</f>
        <v>130107</v>
      </c>
      <c r="E542">
        <v>18</v>
      </c>
    </row>
    <row r="543" spans="1:5" x14ac:dyDescent="0.2">
      <c r="A543" s="40">
        <v>44014</v>
      </c>
      <c r="B543" s="22">
        <v>44014</v>
      </c>
      <c r="C543" t="s">
        <v>550</v>
      </c>
      <c r="D543" s="42">
        <f>VLOOKUP(Pag_Inicio_Corr_mas_casos[[#This Row],[Corregimiento]],Hoja3!$A$2:$D$676,4,0)</f>
        <v>80813</v>
      </c>
      <c r="E543">
        <v>18</v>
      </c>
    </row>
    <row r="544" spans="1:5" x14ac:dyDescent="0.2">
      <c r="A544" s="40">
        <v>44014</v>
      </c>
      <c r="B544" s="22">
        <v>44014</v>
      </c>
      <c r="C544" t="s">
        <v>554</v>
      </c>
      <c r="D544" s="42">
        <f>VLOOKUP(Pag_Inicio_Corr_mas_casos[[#This Row],[Corregimiento]],Hoja3!$A$2:$D$676,4,0)</f>
        <v>80820</v>
      </c>
      <c r="E544">
        <v>17</v>
      </c>
    </row>
    <row r="545" spans="1:5" x14ac:dyDescent="0.2">
      <c r="A545" s="40">
        <v>44014</v>
      </c>
      <c r="B545" s="22">
        <v>44014</v>
      </c>
      <c r="C545" t="s">
        <v>524</v>
      </c>
      <c r="D545" s="42">
        <f>VLOOKUP(Pag_Inicio_Corr_mas_casos[[#This Row],[Corregimiento]],Hoja3!$A$2:$D$676,4,0)</f>
        <v>130101</v>
      </c>
      <c r="E545">
        <v>16</v>
      </c>
    </row>
    <row r="546" spans="1:5" x14ac:dyDescent="0.2">
      <c r="A546" s="40">
        <v>44014</v>
      </c>
      <c r="B546" s="22">
        <v>44014</v>
      </c>
      <c r="C546" t="s">
        <v>535</v>
      </c>
      <c r="D546" s="42">
        <f>VLOOKUP(Pag_Inicio_Corr_mas_casos[[#This Row],[Corregimiento]],Hoja3!$A$2:$D$676,4,0)</f>
        <v>80823</v>
      </c>
      <c r="E546">
        <v>15</v>
      </c>
    </row>
    <row r="547" spans="1:5" x14ac:dyDescent="0.2">
      <c r="A547" s="40">
        <v>44014</v>
      </c>
      <c r="B547" s="22">
        <v>44014</v>
      </c>
      <c r="C547" t="s">
        <v>546</v>
      </c>
      <c r="D547" s="42">
        <f>VLOOKUP(Pag_Inicio_Corr_mas_casos[[#This Row],[Corregimiento]],Hoja3!$A$2:$D$676,4,0)</f>
        <v>30107</v>
      </c>
      <c r="E547">
        <v>14</v>
      </c>
    </row>
    <row r="548" spans="1:5" x14ac:dyDescent="0.2">
      <c r="A548" s="40">
        <v>44014</v>
      </c>
      <c r="B548" s="22">
        <v>44014</v>
      </c>
      <c r="C548" t="s">
        <v>542</v>
      </c>
      <c r="D548" s="42">
        <f>VLOOKUP(Pag_Inicio_Corr_mas_casos[[#This Row],[Corregimiento]],Hoja3!$A$2:$D$676,4,0)</f>
        <v>40601</v>
      </c>
      <c r="E548">
        <v>14</v>
      </c>
    </row>
    <row r="549" spans="1:5" x14ac:dyDescent="0.2">
      <c r="A549" s="40">
        <v>44014</v>
      </c>
      <c r="B549" s="22">
        <v>44014</v>
      </c>
      <c r="C549" t="s">
        <v>557</v>
      </c>
      <c r="D549" s="42">
        <f>VLOOKUP(Pag_Inicio_Corr_mas_casos[[#This Row],[Corregimiento]],Hoja3!$A$2:$D$676,4,0)</f>
        <v>80811</v>
      </c>
      <c r="E549">
        <v>13</v>
      </c>
    </row>
    <row r="550" spans="1:5" x14ac:dyDescent="0.2">
      <c r="A550" s="40">
        <v>44014</v>
      </c>
      <c r="B550" s="22">
        <v>44014</v>
      </c>
      <c r="C550" t="s">
        <v>539</v>
      </c>
      <c r="D550" s="42">
        <f>VLOOKUP(Pag_Inicio_Corr_mas_casos[[#This Row],[Corregimiento]],Hoja3!$A$2:$D$676,4,0)</f>
        <v>81006</v>
      </c>
      <c r="E550">
        <v>12</v>
      </c>
    </row>
    <row r="551" spans="1:5" x14ac:dyDescent="0.2">
      <c r="A551" s="40">
        <v>44014</v>
      </c>
      <c r="B551" s="22">
        <v>44014</v>
      </c>
      <c r="C551" t="s">
        <v>560</v>
      </c>
      <c r="D551" s="42">
        <f>VLOOKUP(Pag_Inicio_Corr_mas_casos[[#This Row],[Corregimiento]],Hoja3!$A$2:$D$676,4,0)</f>
        <v>80826</v>
      </c>
      <c r="E551">
        <v>12</v>
      </c>
    </row>
    <row r="552" spans="1:5" x14ac:dyDescent="0.2">
      <c r="A552" s="40">
        <v>44014</v>
      </c>
      <c r="B552" s="22">
        <v>44014</v>
      </c>
      <c r="C552" t="s">
        <v>545</v>
      </c>
      <c r="D552" s="42">
        <f>VLOOKUP(Pag_Inicio_Corr_mas_casos[[#This Row],[Corregimiento]],Hoja3!$A$2:$D$676,4,0)</f>
        <v>80810</v>
      </c>
      <c r="E552">
        <v>12</v>
      </c>
    </row>
    <row r="553" spans="1:5" x14ac:dyDescent="0.2">
      <c r="A553" s="40">
        <v>44014</v>
      </c>
      <c r="B553" s="22">
        <v>44014</v>
      </c>
      <c r="C553" t="s">
        <v>563</v>
      </c>
      <c r="D553" s="42">
        <f>VLOOKUP(Pag_Inicio_Corr_mas_casos[[#This Row],[Corregimiento]],Hoja3!$A$2:$D$676,4,0)</f>
        <v>130105</v>
      </c>
      <c r="E553">
        <v>12</v>
      </c>
    </row>
    <row r="554" spans="1:5" x14ac:dyDescent="0.2">
      <c r="A554" s="40">
        <v>44014</v>
      </c>
      <c r="B554" s="22">
        <v>44014</v>
      </c>
      <c r="C554" t="s">
        <v>555</v>
      </c>
      <c r="D554" s="42">
        <f>VLOOKUP(Pag_Inicio_Corr_mas_casos[[#This Row],[Corregimiento]],Hoja3!$A$2:$D$676,4,0)</f>
        <v>80815</v>
      </c>
      <c r="E554">
        <v>11</v>
      </c>
    </row>
    <row r="555" spans="1:5" x14ac:dyDescent="0.2">
      <c r="A555" s="40">
        <v>44014</v>
      </c>
      <c r="B555" s="22">
        <v>44014</v>
      </c>
      <c r="C555" t="s">
        <v>567</v>
      </c>
      <c r="D555" s="42">
        <f>VLOOKUP(Pag_Inicio_Corr_mas_casos[[#This Row],[Corregimiento]],Hoja3!$A$2:$D$676,4,0)</f>
        <v>80805</v>
      </c>
      <c r="E555">
        <v>11</v>
      </c>
    </row>
    <row r="556" spans="1:5" x14ac:dyDescent="0.2">
      <c r="A556" s="40">
        <v>44015</v>
      </c>
      <c r="B556" s="22">
        <v>44015</v>
      </c>
      <c r="C556" t="s">
        <v>524</v>
      </c>
      <c r="D556" s="42">
        <f>VLOOKUP(Pag_Inicio_Corr_mas_casos[[#This Row],[Corregimiento]],Hoja3!$A$2:$D$676,4,0)</f>
        <v>130101</v>
      </c>
      <c r="E556">
        <v>32</v>
      </c>
    </row>
    <row r="557" spans="1:5" x14ac:dyDescent="0.2">
      <c r="A557" s="40">
        <v>44015</v>
      </c>
      <c r="B557" s="22">
        <v>44015</v>
      </c>
      <c r="C557" t="s">
        <v>534</v>
      </c>
      <c r="D557" s="42">
        <f>VLOOKUP(Pag_Inicio_Corr_mas_casos[[#This Row],[Corregimiento]],Hoja3!$A$2:$D$676,4,0)</f>
        <v>80822</v>
      </c>
      <c r="E557">
        <v>31</v>
      </c>
    </row>
    <row r="558" spans="1:5" x14ac:dyDescent="0.2">
      <c r="A558" s="40">
        <v>44015</v>
      </c>
      <c r="B558" s="22">
        <v>44015</v>
      </c>
      <c r="C558" t="s">
        <v>527</v>
      </c>
      <c r="D558" s="42">
        <f>VLOOKUP(Pag_Inicio_Corr_mas_casos[[#This Row],[Corregimiento]],Hoja3!$A$2:$D$676,4,0)</f>
        <v>80802</v>
      </c>
      <c r="E558">
        <v>26</v>
      </c>
    </row>
    <row r="559" spans="1:5" x14ac:dyDescent="0.2">
      <c r="A559" s="40">
        <v>44015</v>
      </c>
      <c r="B559" s="22">
        <v>44015</v>
      </c>
      <c r="C559" t="s">
        <v>550</v>
      </c>
      <c r="D559" s="42">
        <f>VLOOKUP(Pag_Inicio_Corr_mas_casos[[#This Row],[Corregimiento]],Hoja3!$A$2:$D$676,4,0)</f>
        <v>80813</v>
      </c>
      <c r="E559">
        <v>25</v>
      </c>
    </row>
    <row r="560" spans="1:5" x14ac:dyDescent="0.2">
      <c r="A560" s="40">
        <v>44015</v>
      </c>
      <c r="B560" s="22">
        <v>44015</v>
      </c>
      <c r="C560" t="s">
        <v>526</v>
      </c>
      <c r="D560" s="42">
        <f>VLOOKUP(Pag_Inicio_Corr_mas_casos[[#This Row],[Corregimiento]],Hoja3!$A$2:$D$676,4,0)</f>
        <v>130106</v>
      </c>
      <c r="E560">
        <v>25</v>
      </c>
    </row>
    <row r="561" spans="1:5" x14ac:dyDescent="0.2">
      <c r="A561" s="40">
        <v>44015</v>
      </c>
      <c r="B561" s="22">
        <v>44015</v>
      </c>
      <c r="C561" t="s">
        <v>530</v>
      </c>
      <c r="D561" s="42">
        <f>VLOOKUP(Pag_Inicio_Corr_mas_casos[[#This Row],[Corregimiento]],Hoja3!$A$2:$D$676,4,0)</f>
        <v>81007</v>
      </c>
      <c r="E561">
        <v>24</v>
      </c>
    </row>
    <row r="562" spans="1:5" x14ac:dyDescent="0.2">
      <c r="A562" s="40">
        <v>44015</v>
      </c>
      <c r="B562" s="22">
        <v>44015</v>
      </c>
      <c r="C562" t="s">
        <v>537</v>
      </c>
      <c r="D562" s="42">
        <f>VLOOKUP(Pag_Inicio_Corr_mas_casos[[#This Row],[Corregimiento]],Hoja3!$A$2:$D$676,4,0)</f>
        <v>80819</v>
      </c>
      <c r="E562">
        <v>22</v>
      </c>
    </row>
    <row r="563" spans="1:5" x14ac:dyDescent="0.2">
      <c r="A563" s="40">
        <v>44015</v>
      </c>
      <c r="B563" s="22">
        <v>44015</v>
      </c>
      <c r="C563" t="s">
        <v>532</v>
      </c>
      <c r="D563" s="42">
        <f>VLOOKUP(Pag_Inicio_Corr_mas_casos[[#This Row],[Corregimiento]],Hoja3!$A$2:$D$676,4,0)</f>
        <v>80816</v>
      </c>
      <c r="E563">
        <v>21</v>
      </c>
    </row>
    <row r="564" spans="1:5" x14ac:dyDescent="0.2">
      <c r="A564" s="40">
        <v>44015</v>
      </c>
      <c r="B564" s="22">
        <v>44015</v>
      </c>
      <c r="C564" t="s">
        <v>554</v>
      </c>
      <c r="D564" s="42">
        <f>VLOOKUP(Pag_Inicio_Corr_mas_casos[[#This Row],[Corregimiento]],Hoja3!$A$2:$D$676,4,0)</f>
        <v>80820</v>
      </c>
      <c r="E564">
        <v>21</v>
      </c>
    </row>
    <row r="565" spans="1:5" x14ac:dyDescent="0.2">
      <c r="A565" s="40">
        <v>44015</v>
      </c>
      <c r="B565" s="22">
        <v>44015</v>
      </c>
      <c r="C565" t="s">
        <v>529</v>
      </c>
      <c r="D565" s="42">
        <f>VLOOKUP(Pag_Inicio_Corr_mas_casos[[#This Row],[Corregimiento]],Hoja3!$A$2:$D$676,4,0)</f>
        <v>80821</v>
      </c>
      <c r="E565">
        <v>20</v>
      </c>
    </row>
    <row r="566" spans="1:5" x14ac:dyDescent="0.2">
      <c r="A566" s="40">
        <v>44015</v>
      </c>
      <c r="B566" s="22">
        <v>44015</v>
      </c>
      <c r="C566" t="s">
        <v>536</v>
      </c>
      <c r="D566" s="42">
        <f>VLOOKUP(Pag_Inicio_Corr_mas_casos[[#This Row],[Corregimiento]],Hoja3!$A$2:$D$676,4,0)</f>
        <v>81001</v>
      </c>
      <c r="E566">
        <v>19</v>
      </c>
    </row>
    <row r="567" spans="1:5" x14ac:dyDescent="0.2">
      <c r="A567" s="40">
        <v>44015</v>
      </c>
      <c r="B567" s="22">
        <v>44015</v>
      </c>
      <c r="C567" t="s">
        <v>525</v>
      </c>
      <c r="D567" s="42">
        <f>VLOOKUP(Pag_Inicio_Corr_mas_casos[[#This Row],[Corregimiento]],Hoja3!$A$2:$D$676,4,0)</f>
        <v>81002</v>
      </c>
      <c r="E567">
        <v>19</v>
      </c>
    </row>
    <row r="568" spans="1:5" x14ac:dyDescent="0.2">
      <c r="A568" s="40">
        <v>44015</v>
      </c>
      <c r="B568" s="22">
        <v>44015</v>
      </c>
      <c r="C568" t="s">
        <v>578</v>
      </c>
      <c r="D568" s="42">
        <f>VLOOKUP(Pag_Inicio_Corr_mas_casos[[#This Row],[Corregimiento]],Hoja3!$A$2:$D$676,4,0)</f>
        <v>30111</v>
      </c>
      <c r="E568">
        <v>19</v>
      </c>
    </row>
    <row r="569" spans="1:5" x14ac:dyDescent="0.2">
      <c r="A569" s="40">
        <v>44015</v>
      </c>
      <c r="B569" s="22">
        <v>44015</v>
      </c>
      <c r="C569" t="s">
        <v>539</v>
      </c>
      <c r="D569" s="42">
        <f>VLOOKUP(Pag_Inicio_Corr_mas_casos[[#This Row],[Corregimiento]],Hoja3!$A$2:$D$676,4,0)</f>
        <v>81006</v>
      </c>
      <c r="E569">
        <v>18</v>
      </c>
    </row>
    <row r="570" spans="1:5" x14ac:dyDescent="0.2">
      <c r="A570" s="40">
        <v>44015</v>
      </c>
      <c r="B570" s="22">
        <v>44015</v>
      </c>
      <c r="C570" t="s">
        <v>533</v>
      </c>
      <c r="D570" s="42">
        <f>VLOOKUP(Pag_Inicio_Corr_mas_casos[[#This Row],[Corregimiento]],Hoja3!$A$2:$D$676,4,0)</f>
        <v>80817</v>
      </c>
      <c r="E570">
        <v>18</v>
      </c>
    </row>
    <row r="571" spans="1:5" x14ac:dyDescent="0.2">
      <c r="A571" s="40">
        <v>44015</v>
      </c>
      <c r="B571" s="22">
        <v>44015</v>
      </c>
      <c r="C571" t="s">
        <v>540</v>
      </c>
      <c r="D571" s="42">
        <f>VLOOKUP(Pag_Inicio_Corr_mas_casos[[#This Row],[Corregimiento]],Hoja3!$A$2:$D$676,4,0)</f>
        <v>80812</v>
      </c>
      <c r="E571">
        <v>16</v>
      </c>
    </row>
    <row r="572" spans="1:5" x14ac:dyDescent="0.2">
      <c r="A572" s="40">
        <v>44015</v>
      </c>
      <c r="B572" s="22">
        <v>44015</v>
      </c>
      <c r="C572" t="s">
        <v>566</v>
      </c>
      <c r="D572" s="42">
        <f>VLOOKUP(Pag_Inicio_Corr_mas_casos[[#This Row],[Corregimiento]],Hoja3!$A$2:$D$676,4,0)</f>
        <v>40201</v>
      </c>
      <c r="E572">
        <v>15</v>
      </c>
    </row>
    <row r="573" spans="1:5" x14ac:dyDescent="0.2">
      <c r="A573" s="40">
        <v>44015</v>
      </c>
      <c r="B573" s="22">
        <v>44015</v>
      </c>
      <c r="C573" t="s">
        <v>543</v>
      </c>
      <c r="D573" s="42">
        <f>VLOOKUP(Pag_Inicio_Corr_mas_casos[[#This Row],[Corregimiento]],Hoja3!$A$2:$D$676,4,0)</f>
        <v>80806</v>
      </c>
      <c r="E573">
        <v>14</v>
      </c>
    </row>
    <row r="574" spans="1:5" x14ac:dyDescent="0.2">
      <c r="A574" s="40">
        <v>44015</v>
      </c>
      <c r="B574" s="22">
        <v>44015</v>
      </c>
      <c r="C574" t="s">
        <v>560</v>
      </c>
      <c r="D574" s="42">
        <f>VLOOKUP(Pag_Inicio_Corr_mas_casos[[#This Row],[Corregimiento]],Hoja3!$A$2:$D$676,4,0)</f>
        <v>80826</v>
      </c>
      <c r="E574">
        <v>14</v>
      </c>
    </row>
    <row r="575" spans="1:5" x14ac:dyDescent="0.2">
      <c r="A575" s="40">
        <v>44015</v>
      </c>
      <c r="B575" s="22">
        <v>44015</v>
      </c>
      <c r="C575" t="s">
        <v>535</v>
      </c>
      <c r="D575" s="42">
        <f>VLOOKUP(Pag_Inicio_Corr_mas_casos[[#This Row],[Corregimiento]],Hoja3!$A$2:$D$676,4,0)</f>
        <v>80823</v>
      </c>
      <c r="E575">
        <v>14</v>
      </c>
    </row>
    <row r="576" spans="1:5" x14ac:dyDescent="0.2">
      <c r="A576" s="40">
        <v>44015</v>
      </c>
      <c r="B576" s="22">
        <v>44015</v>
      </c>
      <c r="C576" t="s">
        <v>546</v>
      </c>
      <c r="D576" s="42">
        <f>VLOOKUP(Pag_Inicio_Corr_mas_casos[[#This Row],[Corregimiento]],Hoja3!$A$2:$D$676,4,0)</f>
        <v>30107</v>
      </c>
      <c r="E576">
        <v>13</v>
      </c>
    </row>
    <row r="577" spans="1:5" x14ac:dyDescent="0.2">
      <c r="A577" s="40">
        <v>44015</v>
      </c>
      <c r="B577" s="22">
        <v>44015</v>
      </c>
      <c r="C577" t="s">
        <v>528</v>
      </c>
      <c r="D577" s="42">
        <f>VLOOKUP(Pag_Inicio_Corr_mas_casos[[#This Row],[Corregimiento]],Hoja3!$A$2:$D$676,4,0)</f>
        <v>130102</v>
      </c>
      <c r="E577">
        <v>12</v>
      </c>
    </row>
    <row r="578" spans="1:5" x14ac:dyDescent="0.2">
      <c r="A578" s="40">
        <v>44015</v>
      </c>
      <c r="B578" s="22">
        <v>44015</v>
      </c>
      <c r="C578" t="s">
        <v>555</v>
      </c>
      <c r="D578" s="42">
        <f>VLOOKUP(Pag_Inicio_Corr_mas_casos[[#This Row],[Corregimiento]],Hoja3!$A$2:$D$676,4,0)</f>
        <v>80815</v>
      </c>
      <c r="E578">
        <v>11</v>
      </c>
    </row>
    <row r="579" spans="1:5" x14ac:dyDescent="0.2">
      <c r="A579" s="40">
        <v>44015</v>
      </c>
      <c r="B579" s="22">
        <v>44015</v>
      </c>
      <c r="C579" t="s">
        <v>559</v>
      </c>
      <c r="D579" s="42">
        <f>VLOOKUP(Pag_Inicio_Corr_mas_casos[[#This Row],[Corregimiento]],Hoja3!$A$2:$D$676,4,0)</f>
        <v>130708</v>
      </c>
      <c r="E579">
        <v>10</v>
      </c>
    </row>
    <row r="580" spans="1:5" x14ac:dyDescent="0.2">
      <c r="A580" s="40">
        <v>44015</v>
      </c>
      <c r="B580" s="22">
        <v>44015</v>
      </c>
      <c r="C580" t="s">
        <v>568</v>
      </c>
      <c r="D580" s="42">
        <f>VLOOKUP(Pag_Inicio_Corr_mas_casos[[#This Row],[Corregimiento]],Hoja3!$A$2:$D$676,4,0)</f>
        <v>130717</v>
      </c>
      <c r="E580">
        <v>10</v>
      </c>
    </row>
    <row r="581" spans="1:5" x14ac:dyDescent="0.2">
      <c r="A581" s="40">
        <v>44016</v>
      </c>
      <c r="B581" s="22">
        <v>44016</v>
      </c>
      <c r="C581" t="s">
        <v>524</v>
      </c>
      <c r="D581" s="42">
        <f>VLOOKUP(Pag_Inicio_Corr_mas_casos[[#This Row],[Corregimiento]],Hoja3!$A$2:$D$676,4,0)</f>
        <v>130101</v>
      </c>
      <c r="E581">
        <v>50</v>
      </c>
    </row>
    <row r="582" spans="1:5" x14ac:dyDescent="0.2">
      <c r="A582" s="40">
        <v>44016</v>
      </c>
      <c r="B582" s="22">
        <v>44016</v>
      </c>
      <c r="C582" t="s">
        <v>529</v>
      </c>
      <c r="D582" s="42">
        <f>VLOOKUP(Pag_Inicio_Corr_mas_casos[[#This Row],[Corregimiento]],Hoja3!$A$2:$D$676,4,0)</f>
        <v>80821</v>
      </c>
      <c r="E582">
        <v>45</v>
      </c>
    </row>
    <row r="583" spans="1:5" x14ac:dyDescent="0.2">
      <c r="A583" s="40">
        <v>44016</v>
      </c>
      <c r="B583" s="22">
        <v>44016</v>
      </c>
      <c r="C583" t="s">
        <v>536</v>
      </c>
      <c r="D583" s="42">
        <f>VLOOKUP(Pag_Inicio_Corr_mas_casos[[#This Row],[Corregimiento]],Hoja3!$A$2:$D$676,4,0)</f>
        <v>81001</v>
      </c>
      <c r="E583">
        <v>37</v>
      </c>
    </row>
    <row r="584" spans="1:5" x14ac:dyDescent="0.2">
      <c r="A584" s="40">
        <v>44016</v>
      </c>
      <c r="B584" s="22">
        <v>44016</v>
      </c>
      <c r="C584" t="s">
        <v>534</v>
      </c>
      <c r="D584" s="42">
        <f>VLOOKUP(Pag_Inicio_Corr_mas_casos[[#This Row],[Corregimiento]],Hoja3!$A$2:$D$676,4,0)</f>
        <v>80822</v>
      </c>
      <c r="E584">
        <v>34</v>
      </c>
    </row>
    <row r="585" spans="1:5" x14ac:dyDescent="0.2">
      <c r="A585" s="40">
        <v>44016</v>
      </c>
      <c r="B585" s="22">
        <v>44016</v>
      </c>
      <c r="C585" t="s">
        <v>532</v>
      </c>
      <c r="D585" s="42">
        <f>VLOOKUP(Pag_Inicio_Corr_mas_casos[[#This Row],[Corregimiento]],Hoja3!$A$2:$D$676,4,0)</f>
        <v>80816</v>
      </c>
      <c r="E585">
        <v>32</v>
      </c>
    </row>
    <row r="586" spans="1:5" x14ac:dyDescent="0.2">
      <c r="A586" s="40">
        <v>44016</v>
      </c>
      <c r="B586" s="22">
        <v>44016</v>
      </c>
      <c r="C586" t="s">
        <v>526</v>
      </c>
      <c r="D586" s="42">
        <f>VLOOKUP(Pag_Inicio_Corr_mas_casos[[#This Row],[Corregimiento]],Hoja3!$A$2:$D$676,4,0)</f>
        <v>130106</v>
      </c>
      <c r="E586">
        <v>31</v>
      </c>
    </row>
    <row r="587" spans="1:5" x14ac:dyDescent="0.2">
      <c r="A587" s="40">
        <v>44016</v>
      </c>
      <c r="B587" s="22">
        <v>44016</v>
      </c>
      <c r="C587" t="s">
        <v>578</v>
      </c>
      <c r="D587" s="42">
        <f>VLOOKUP(Pag_Inicio_Corr_mas_casos[[#This Row],[Corregimiento]],Hoja3!$A$2:$D$676,4,0)</f>
        <v>30111</v>
      </c>
      <c r="E587">
        <v>29</v>
      </c>
    </row>
    <row r="588" spans="1:5" x14ac:dyDescent="0.2">
      <c r="A588" s="40">
        <v>44016</v>
      </c>
      <c r="B588" s="22">
        <v>44016</v>
      </c>
      <c r="C588" t="s">
        <v>531</v>
      </c>
      <c r="D588" s="42">
        <f>VLOOKUP(Pag_Inicio_Corr_mas_casos[[#This Row],[Corregimiento]],Hoja3!$A$2:$D$676,4,0)</f>
        <v>81008</v>
      </c>
      <c r="E588">
        <v>27</v>
      </c>
    </row>
    <row r="589" spans="1:5" x14ac:dyDescent="0.2">
      <c r="A589" s="40">
        <v>44016</v>
      </c>
      <c r="B589" s="22">
        <v>44016</v>
      </c>
      <c r="C589" t="s">
        <v>525</v>
      </c>
      <c r="D589" s="42">
        <f>VLOOKUP(Pag_Inicio_Corr_mas_casos[[#This Row],[Corregimiento]],Hoja3!$A$2:$D$676,4,0)</f>
        <v>81002</v>
      </c>
      <c r="E589">
        <v>24</v>
      </c>
    </row>
    <row r="590" spans="1:5" x14ac:dyDescent="0.2">
      <c r="A590" s="40">
        <v>44016</v>
      </c>
      <c r="B590" s="22">
        <v>44016</v>
      </c>
      <c r="C590" t="s">
        <v>543</v>
      </c>
      <c r="D590" s="42">
        <f>VLOOKUP(Pag_Inicio_Corr_mas_casos[[#This Row],[Corregimiento]],Hoja3!$A$2:$D$676,4,0)</f>
        <v>80806</v>
      </c>
      <c r="E590">
        <v>19</v>
      </c>
    </row>
    <row r="591" spans="1:5" x14ac:dyDescent="0.2">
      <c r="A591" s="40">
        <v>44016</v>
      </c>
      <c r="B591" s="22">
        <v>44016</v>
      </c>
      <c r="C591" t="s">
        <v>559</v>
      </c>
      <c r="D591" s="42">
        <f>VLOOKUP(Pag_Inicio_Corr_mas_casos[[#This Row],[Corregimiento]],Hoja3!$A$2:$D$676,4,0)</f>
        <v>130708</v>
      </c>
      <c r="E591">
        <v>17</v>
      </c>
    </row>
    <row r="592" spans="1:5" x14ac:dyDescent="0.2">
      <c r="A592" s="40">
        <v>44016</v>
      </c>
      <c r="B592" s="22">
        <v>44016</v>
      </c>
      <c r="C592" t="s">
        <v>555</v>
      </c>
      <c r="D592" s="42">
        <f>VLOOKUP(Pag_Inicio_Corr_mas_casos[[#This Row],[Corregimiento]],Hoja3!$A$2:$D$676,4,0)</f>
        <v>80815</v>
      </c>
      <c r="E592">
        <v>15</v>
      </c>
    </row>
    <row r="593" spans="1:5" x14ac:dyDescent="0.2">
      <c r="A593" s="40">
        <v>44016</v>
      </c>
      <c r="B593" s="22">
        <v>44016</v>
      </c>
      <c r="C593" t="s">
        <v>554</v>
      </c>
      <c r="D593" s="42">
        <f>VLOOKUP(Pag_Inicio_Corr_mas_casos[[#This Row],[Corregimiento]],Hoja3!$A$2:$D$676,4,0)</f>
        <v>80820</v>
      </c>
      <c r="E593">
        <v>14</v>
      </c>
    </row>
    <row r="594" spans="1:5" x14ac:dyDescent="0.2">
      <c r="A594" s="40">
        <v>44016</v>
      </c>
      <c r="B594" s="22">
        <v>44016</v>
      </c>
      <c r="C594" t="s">
        <v>545</v>
      </c>
      <c r="D594" s="42">
        <f>VLOOKUP(Pag_Inicio_Corr_mas_casos[[#This Row],[Corregimiento]],Hoja3!$A$2:$D$676,4,0)</f>
        <v>80810</v>
      </c>
      <c r="E594">
        <v>14</v>
      </c>
    </row>
    <row r="595" spans="1:5" x14ac:dyDescent="0.2">
      <c r="A595" s="40">
        <v>44016</v>
      </c>
      <c r="B595" s="22">
        <v>44016</v>
      </c>
      <c r="C595" t="s">
        <v>537</v>
      </c>
      <c r="D595" s="42">
        <f>VLOOKUP(Pag_Inicio_Corr_mas_casos[[#This Row],[Corregimiento]],Hoja3!$A$2:$D$676,4,0)</f>
        <v>80819</v>
      </c>
      <c r="E595">
        <v>14</v>
      </c>
    </row>
    <row r="596" spans="1:5" x14ac:dyDescent="0.2">
      <c r="A596" s="40">
        <v>44016</v>
      </c>
      <c r="B596" s="22">
        <v>44016</v>
      </c>
      <c r="C596" t="s">
        <v>538</v>
      </c>
      <c r="D596" s="42">
        <f>VLOOKUP(Pag_Inicio_Corr_mas_casos[[#This Row],[Corregimiento]],Hoja3!$A$2:$D$676,4,0)</f>
        <v>130107</v>
      </c>
      <c r="E596">
        <v>13</v>
      </c>
    </row>
    <row r="597" spans="1:5" x14ac:dyDescent="0.2">
      <c r="A597" s="40">
        <v>44016</v>
      </c>
      <c r="B597" s="22">
        <v>44016</v>
      </c>
      <c r="C597" t="s">
        <v>533</v>
      </c>
      <c r="D597" s="42">
        <f>VLOOKUP(Pag_Inicio_Corr_mas_casos[[#This Row],[Corregimiento]],Hoja3!$A$2:$D$676,4,0)</f>
        <v>80817</v>
      </c>
      <c r="E597">
        <v>13</v>
      </c>
    </row>
    <row r="598" spans="1:5" x14ac:dyDescent="0.2">
      <c r="A598" s="40">
        <v>44016</v>
      </c>
      <c r="B598" s="22">
        <v>44016</v>
      </c>
      <c r="C598" t="s">
        <v>566</v>
      </c>
      <c r="D598" s="42">
        <f>VLOOKUP(Pag_Inicio_Corr_mas_casos[[#This Row],[Corregimiento]],Hoja3!$A$2:$D$676,4,0)</f>
        <v>40201</v>
      </c>
      <c r="E598">
        <v>13</v>
      </c>
    </row>
    <row r="599" spans="1:5" x14ac:dyDescent="0.2">
      <c r="A599" s="40">
        <v>44016</v>
      </c>
      <c r="B599" s="22">
        <v>44016</v>
      </c>
      <c r="C599" t="s">
        <v>539</v>
      </c>
      <c r="D599" s="42">
        <f>VLOOKUP(Pag_Inicio_Corr_mas_casos[[#This Row],[Corregimiento]],Hoja3!$A$2:$D$676,4,0)</f>
        <v>81006</v>
      </c>
      <c r="E599">
        <v>12</v>
      </c>
    </row>
    <row r="600" spans="1:5" x14ac:dyDescent="0.2">
      <c r="A600" s="40">
        <v>44016</v>
      </c>
      <c r="B600" s="22">
        <v>44016</v>
      </c>
      <c r="C600" t="s">
        <v>605</v>
      </c>
      <c r="D600" s="42">
        <f>VLOOKUP(Pag_Inicio_Corr_mas_casos[[#This Row],[Corregimiento]],Hoja3!$A$2:$D$676,4,0)</f>
        <v>10206</v>
      </c>
      <c r="E600">
        <v>12</v>
      </c>
    </row>
    <row r="601" spans="1:5" x14ac:dyDescent="0.2">
      <c r="A601" s="40">
        <v>44016</v>
      </c>
      <c r="B601" s="22">
        <v>44016</v>
      </c>
      <c r="C601" t="s">
        <v>550</v>
      </c>
      <c r="D601" s="42">
        <f>VLOOKUP(Pag_Inicio_Corr_mas_casos[[#This Row],[Corregimiento]],Hoja3!$A$2:$D$676,4,0)</f>
        <v>80813</v>
      </c>
      <c r="E601">
        <v>12</v>
      </c>
    </row>
    <row r="602" spans="1:5" x14ac:dyDescent="0.2">
      <c r="A602" s="40">
        <v>44016</v>
      </c>
      <c r="B602" s="22">
        <v>44016</v>
      </c>
      <c r="C602" t="s">
        <v>594</v>
      </c>
      <c r="D602" s="42">
        <f>VLOOKUP(Pag_Inicio_Corr_mas_casos[[#This Row],[Corregimiento]],Hoja3!$A$2:$D$676,4,0)</f>
        <v>40503</v>
      </c>
      <c r="E602">
        <v>11</v>
      </c>
    </row>
    <row r="603" spans="1:5" x14ac:dyDescent="0.2">
      <c r="A603" s="40">
        <v>44016</v>
      </c>
      <c r="B603" s="22">
        <v>44016</v>
      </c>
      <c r="C603" t="s">
        <v>560</v>
      </c>
      <c r="D603" s="42">
        <f>VLOOKUP(Pag_Inicio_Corr_mas_casos[[#This Row],[Corregimiento]],Hoja3!$A$2:$D$676,4,0)</f>
        <v>80826</v>
      </c>
      <c r="E603">
        <v>11</v>
      </c>
    </row>
    <row r="604" spans="1:5" x14ac:dyDescent="0.2">
      <c r="A604" s="40">
        <v>44016</v>
      </c>
      <c r="B604" s="22">
        <v>44016</v>
      </c>
      <c r="C604" t="s">
        <v>535</v>
      </c>
      <c r="D604" s="42">
        <f>VLOOKUP(Pag_Inicio_Corr_mas_casos[[#This Row],[Corregimiento]],Hoja3!$A$2:$D$676,4,0)</f>
        <v>80823</v>
      </c>
      <c r="E604">
        <v>11</v>
      </c>
    </row>
    <row r="605" spans="1:5" x14ac:dyDescent="0.2">
      <c r="A605" s="40">
        <v>44016</v>
      </c>
      <c r="B605" s="22">
        <v>44016</v>
      </c>
      <c r="C605" t="s">
        <v>553</v>
      </c>
      <c r="D605" s="42">
        <f>VLOOKUP(Pag_Inicio_Corr_mas_casos[[#This Row],[Corregimiento]],Hoja3!$A$2:$D$676,4,0)</f>
        <v>80808</v>
      </c>
      <c r="E605">
        <v>11</v>
      </c>
    </row>
    <row r="606" spans="1:5" x14ac:dyDescent="0.2">
      <c r="A606" s="40">
        <v>44016</v>
      </c>
      <c r="B606" s="22">
        <v>44016</v>
      </c>
      <c r="C606" t="s">
        <v>570</v>
      </c>
      <c r="D606" s="42">
        <f>VLOOKUP(Pag_Inicio_Corr_mas_casos[[#This Row],[Corregimiento]],Hoja3!$A$2:$D$676,4,0)</f>
        <v>81009</v>
      </c>
      <c r="E606">
        <v>11</v>
      </c>
    </row>
    <row r="607" spans="1:5" x14ac:dyDescent="0.2">
      <c r="A607" s="40">
        <v>44016</v>
      </c>
      <c r="B607" s="22">
        <v>44016</v>
      </c>
      <c r="C607" t="s">
        <v>530</v>
      </c>
      <c r="D607" s="42">
        <f>VLOOKUP(Pag_Inicio_Corr_mas_casos[[#This Row],[Corregimiento]],Hoja3!$A$2:$D$676,4,0)</f>
        <v>81007</v>
      </c>
      <c r="E607">
        <v>10</v>
      </c>
    </row>
    <row r="608" spans="1:5" x14ac:dyDescent="0.2">
      <c r="A608" s="40">
        <v>44016</v>
      </c>
      <c r="B608" s="22">
        <v>44016</v>
      </c>
      <c r="C608" t="s">
        <v>542</v>
      </c>
      <c r="D608" s="42">
        <f>VLOOKUP(Pag_Inicio_Corr_mas_casos[[#This Row],[Corregimiento]],Hoja3!$A$2:$D$676,4,0)</f>
        <v>40601</v>
      </c>
      <c r="E608">
        <v>10</v>
      </c>
    </row>
    <row r="609" spans="1:5" x14ac:dyDescent="0.2">
      <c r="A609" s="40">
        <v>44016</v>
      </c>
      <c r="B609" s="22">
        <v>44016</v>
      </c>
      <c r="C609" t="s">
        <v>565</v>
      </c>
      <c r="D609" s="42">
        <f>VLOOKUP(Pag_Inicio_Corr_mas_casos[[#This Row],[Corregimiento]],Hoja3!$A$2:$D$676,4,0)</f>
        <v>80809</v>
      </c>
      <c r="E609">
        <v>10</v>
      </c>
    </row>
    <row r="610" spans="1:5" x14ac:dyDescent="0.2">
      <c r="A610" s="40">
        <v>44016</v>
      </c>
      <c r="B610" s="22">
        <v>44016</v>
      </c>
      <c r="C610" t="s">
        <v>580</v>
      </c>
      <c r="D610" s="42">
        <f>VLOOKUP(Pag_Inicio_Corr_mas_casos[[#This Row],[Corregimiento]],Hoja3!$A$2:$D$676,4,0)</f>
        <v>91001</v>
      </c>
      <c r="E610">
        <v>10</v>
      </c>
    </row>
    <row r="611" spans="1:5" x14ac:dyDescent="0.2">
      <c r="A611" s="40">
        <v>44017</v>
      </c>
      <c r="B611" s="22">
        <v>44017</v>
      </c>
      <c r="C611" t="s">
        <v>533</v>
      </c>
      <c r="D611" s="42">
        <f>VLOOKUP(Pag_Inicio_Corr_mas_casos[[#This Row],[Corregimiento]],Hoja3!$A$2:$D$676,4,0)</f>
        <v>80817</v>
      </c>
      <c r="E611">
        <v>49</v>
      </c>
    </row>
    <row r="612" spans="1:5" x14ac:dyDescent="0.2">
      <c r="A612" s="40">
        <v>44017</v>
      </c>
      <c r="B612" s="22">
        <v>44017</v>
      </c>
      <c r="C612" t="s">
        <v>525</v>
      </c>
      <c r="D612" s="42">
        <f>VLOOKUP(Pag_Inicio_Corr_mas_casos[[#This Row],[Corregimiento]],Hoja3!$A$2:$D$676,4,0)</f>
        <v>81002</v>
      </c>
      <c r="E612">
        <v>41</v>
      </c>
    </row>
    <row r="613" spans="1:5" x14ac:dyDescent="0.2">
      <c r="A613" s="40">
        <v>44017</v>
      </c>
      <c r="B613" s="22">
        <v>44017</v>
      </c>
      <c r="C613" t="s">
        <v>526</v>
      </c>
      <c r="D613" s="42">
        <f>VLOOKUP(Pag_Inicio_Corr_mas_casos[[#This Row],[Corregimiento]],Hoja3!$A$2:$D$676,4,0)</f>
        <v>130106</v>
      </c>
      <c r="E613">
        <v>40</v>
      </c>
    </row>
    <row r="614" spans="1:5" x14ac:dyDescent="0.2">
      <c r="A614" s="40">
        <v>44017</v>
      </c>
      <c r="B614" s="22">
        <v>44017</v>
      </c>
      <c r="C614" t="s">
        <v>550</v>
      </c>
      <c r="D614" s="42">
        <f>VLOOKUP(Pag_Inicio_Corr_mas_casos[[#This Row],[Corregimiento]],Hoja3!$A$2:$D$676,4,0)</f>
        <v>80813</v>
      </c>
      <c r="E614">
        <v>39</v>
      </c>
    </row>
    <row r="615" spans="1:5" x14ac:dyDescent="0.2">
      <c r="A615" s="40">
        <v>44017</v>
      </c>
      <c r="B615" s="22">
        <v>44017</v>
      </c>
      <c r="C615" t="s">
        <v>530</v>
      </c>
      <c r="D615" s="42">
        <f>VLOOKUP(Pag_Inicio_Corr_mas_casos[[#This Row],[Corregimiento]],Hoja3!$A$2:$D$676,4,0)</f>
        <v>81007</v>
      </c>
      <c r="E615">
        <v>37</v>
      </c>
    </row>
    <row r="616" spans="1:5" x14ac:dyDescent="0.2">
      <c r="A616" s="40">
        <v>44017</v>
      </c>
      <c r="B616" s="22">
        <v>44017</v>
      </c>
      <c r="C616" t="s">
        <v>537</v>
      </c>
      <c r="D616" s="42">
        <f>VLOOKUP(Pag_Inicio_Corr_mas_casos[[#This Row],[Corregimiento]],Hoja3!$A$2:$D$676,4,0)</f>
        <v>80819</v>
      </c>
      <c r="E616">
        <v>37</v>
      </c>
    </row>
    <row r="617" spans="1:5" x14ac:dyDescent="0.2">
      <c r="A617" s="40">
        <v>44017</v>
      </c>
      <c r="B617" s="22">
        <v>44017</v>
      </c>
      <c r="C617" t="s">
        <v>546</v>
      </c>
      <c r="D617" s="42">
        <f>VLOOKUP(Pag_Inicio_Corr_mas_casos[[#This Row],[Corregimiento]],Hoja3!$A$2:$D$676,4,0)</f>
        <v>30107</v>
      </c>
      <c r="E617">
        <v>35</v>
      </c>
    </row>
    <row r="618" spans="1:5" x14ac:dyDescent="0.2">
      <c r="A618" s="40">
        <v>44017</v>
      </c>
      <c r="B618" s="22">
        <v>44017</v>
      </c>
      <c r="C618" t="s">
        <v>534</v>
      </c>
      <c r="D618" s="42">
        <f>VLOOKUP(Pag_Inicio_Corr_mas_casos[[#This Row],[Corregimiento]],Hoja3!$A$2:$D$676,4,0)</f>
        <v>80822</v>
      </c>
      <c r="E618">
        <v>33</v>
      </c>
    </row>
    <row r="619" spans="1:5" x14ac:dyDescent="0.2">
      <c r="A619" s="40">
        <v>44017</v>
      </c>
      <c r="B619" s="22">
        <v>44017</v>
      </c>
      <c r="C619" t="s">
        <v>539</v>
      </c>
      <c r="D619" s="42">
        <f>VLOOKUP(Pag_Inicio_Corr_mas_casos[[#This Row],[Corregimiento]],Hoja3!$A$2:$D$676,4,0)</f>
        <v>81006</v>
      </c>
      <c r="E619">
        <v>33</v>
      </c>
    </row>
    <row r="620" spans="1:5" x14ac:dyDescent="0.2">
      <c r="A620" s="40">
        <v>44017</v>
      </c>
      <c r="B620" s="22">
        <v>44017</v>
      </c>
      <c r="C620" t="s">
        <v>529</v>
      </c>
      <c r="D620" s="42">
        <f>VLOOKUP(Pag_Inicio_Corr_mas_casos[[#This Row],[Corregimiento]],Hoja3!$A$2:$D$676,4,0)</f>
        <v>80821</v>
      </c>
      <c r="E620">
        <v>30</v>
      </c>
    </row>
    <row r="621" spans="1:5" x14ac:dyDescent="0.2">
      <c r="A621" s="40">
        <v>44017</v>
      </c>
      <c r="B621" s="22">
        <v>44017</v>
      </c>
      <c r="C621" t="s">
        <v>540</v>
      </c>
      <c r="D621" s="42">
        <f>VLOOKUP(Pag_Inicio_Corr_mas_casos[[#This Row],[Corregimiento]],Hoja3!$A$2:$D$676,4,0)</f>
        <v>80812</v>
      </c>
      <c r="E621">
        <v>30</v>
      </c>
    </row>
    <row r="622" spans="1:5" x14ac:dyDescent="0.2">
      <c r="A622" s="40">
        <v>44017</v>
      </c>
      <c r="B622" s="22">
        <v>44017</v>
      </c>
      <c r="C622" t="s">
        <v>554</v>
      </c>
      <c r="D622" s="42">
        <f>VLOOKUP(Pag_Inicio_Corr_mas_casos[[#This Row],[Corregimiento]],Hoja3!$A$2:$D$676,4,0)</f>
        <v>80820</v>
      </c>
      <c r="E622">
        <v>27</v>
      </c>
    </row>
    <row r="623" spans="1:5" x14ac:dyDescent="0.2">
      <c r="A623" s="40">
        <v>44017</v>
      </c>
      <c r="B623" s="22">
        <v>44017</v>
      </c>
      <c r="C623" t="s">
        <v>578</v>
      </c>
      <c r="D623" s="42">
        <f>VLOOKUP(Pag_Inicio_Corr_mas_casos[[#This Row],[Corregimiento]],Hoja3!$A$2:$D$676,4,0)</f>
        <v>30111</v>
      </c>
      <c r="E623">
        <v>26</v>
      </c>
    </row>
    <row r="624" spans="1:5" x14ac:dyDescent="0.2">
      <c r="A624" s="40">
        <v>44017</v>
      </c>
      <c r="B624" s="22">
        <v>44017</v>
      </c>
      <c r="C624" t="s">
        <v>524</v>
      </c>
      <c r="D624" s="42">
        <f>VLOOKUP(Pag_Inicio_Corr_mas_casos[[#This Row],[Corregimiento]],Hoja3!$A$2:$D$676,4,0)</f>
        <v>130101</v>
      </c>
      <c r="E624">
        <v>24</v>
      </c>
    </row>
    <row r="625" spans="1:5" x14ac:dyDescent="0.2">
      <c r="A625" s="40">
        <v>44017</v>
      </c>
      <c r="B625" s="22">
        <v>44017</v>
      </c>
      <c r="C625" t="s">
        <v>555</v>
      </c>
      <c r="D625" s="42">
        <f>VLOOKUP(Pag_Inicio_Corr_mas_casos[[#This Row],[Corregimiento]],Hoja3!$A$2:$D$676,4,0)</f>
        <v>80815</v>
      </c>
      <c r="E625">
        <v>24</v>
      </c>
    </row>
    <row r="626" spans="1:5" x14ac:dyDescent="0.2">
      <c r="A626" s="40">
        <v>44017</v>
      </c>
      <c r="B626" s="22">
        <v>44017</v>
      </c>
      <c r="C626" t="s">
        <v>531</v>
      </c>
      <c r="D626" s="42">
        <f>VLOOKUP(Pag_Inicio_Corr_mas_casos[[#This Row],[Corregimiento]],Hoja3!$A$2:$D$676,4,0)</f>
        <v>81008</v>
      </c>
      <c r="E626">
        <v>24</v>
      </c>
    </row>
    <row r="627" spans="1:5" x14ac:dyDescent="0.2">
      <c r="A627" s="40">
        <v>44017</v>
      </c>
      <c r="B627" s="22">
        <v>44017</v>
      </c>
      <c r="C627" t="s">
        <v>536</v>
      </c>
      <c r="D627" s="42">
        <f>VLOOKUP(Pag_Inicio_Corr_mas_casos[[#This Row],[Corregimiento]],Hoja3!$A$2:$D$676,4,0)</f>
        <v>81001</v>
      </c>
      <c r="E627">
        <v>21</v>
      </c>
    </row>
    <row r="628" spans="1:5" x14ac:dyDescent="0.2">
      <c r="A628" s="40">
        <v>44017</v>
      </c>
      <c r="B628" s="22">
        <v>44017</v>
      </c>
      <c r="C628" t="s">
        <v>538</v>
      </c>
      <c r="D628" s="42">
        <f>VLOOKUP(Pag_Inicio_Corr_mas_casos[[#This Row],[Corregimiento]],Hoja3!$A$2:$D$676,4,0)</f>
        <v>130107</v>
      </c>
      <c r="E628">
        <v>21</v>
      </c>
    </row>
    <row r="629" spans="1:5" x14ac:dyDescent="0.2">
      <c r="A629" s="40">
        <v>44017</v>
      </c>
      <c r="B629" s="22">
        <v>44017</v>
      </c>
      <c r="C629" t="s">
        <v>532</v>
      </c>
      <c r="D629" s="42">
        <f>VLOOKUP(Pag_Inicio_Corr_mas_casos[[#This Row],[Corregimiento]],Hoja3!$A$2:$D$676,4,0)</f>
        <v>80816</v>
      </c>
      <c r="E629">
        <v>21</v>
      </c>
    </row>
    <row r="630" spans="1:5" x14ac:dyDescent="0.2">
      <c r="A630" s="40">
        <v>44017</v>
      </c>
      <c r="B630" s="22">
        <v>44017</v>
      </c>
      <c r="C630" t="s">
        <v>574</v>
      </c>
      <c r="D630" s="42">
        <f>VLOOKUP(Pag_Inicio_Corr_mas_casos[[#This Row],[Corregimiento]],Hoja3!$A$2:$D$676,4,0)</f>
        <v>80508</v>
      </c>
      <c r="E630">
        <v>20</v>
      </c>
    </row>
    <row r="631" spans="1:5" x14ac:dyDescent="0.2">
      <c r="A631" s="40">
        <v>44017</v>
      </c>
      <c r="B631" s="22">
        <v>44017</v>
      </c>
      <c r="C631" t="s">
        <v>571</v>
      </c>
      <c r="D631" s="42">
        <f>VLOOKUP(Pag_Inicio_Corr_mas_casos[[#This Row],[Corregimiento]],Hoja3!$A$2:$D$676,4,0)</f>
        <v>30104</v>
      </c>
      <c r="E631">
        <v>17</v>
      </c>
    </row>
    <row r="632" spans="1:5" x14ac:dyDescent="0.2">
      <c r="A632" s="40">
        <v>44017</v>
      </c>
      <c r="B632" s="22">
        <v>44017</v>
      </c>
      <c r="C632" t="s">
        <v>542</v>
      </c>
      <c r="D632" s="42">
        <f>VLOOKUP(Pag_Inicio_Corr_mas_casos[[#This Row],[Corregimiento]],Hoja3!$A$2:$D$676,4,0)</f>
        <v>40601</v>
      </c>
      <c r="E632">
        <v>16</v>
      </c>
    </row>
    <row r="633" spans="1:5" x14ac:dyDescent="0.2">
      <c r="A633" s="40">
        <v>44017</v>
      </c>
      <c r="B633" s="22">
        <v>44017</v>
      </c>
      <c r="C633" t="s">
        <v>545</v>
      </c>
      <c r="D633" s="42">
        <f>VLOOKUP(Pag_Inicio_Corr_mas_casos[[#This Row],[Corregimiento]],Hoja3!$A$2:$D$676,4,0)</f>
        <v>80810</v>
      </c>
      <c r="E633">
        <v>16</v>
      </c>
    </row>
    <row r="634" spans="1:5" x14ac:dyDescent="0.2">
      <c r="A634" s="40">
        <v>44017</v>
      </c>
      <c r="B634" s="22">
        <v>44017</v>
      </c>
      <c r="C634" t="s">
        <v>570</v>
      </c>
      <c r="D634" s="42">
        <f>VLOOKUP(Pag_Inicio_Corr_mas_casos[[#This Row],[Corregimiento]],Hoja3!$A$2:$D$676,4,0)</f>
        <v>81009</v>
      </c>
      <c r="E634">
        <v>16</v>
      </c>
    </row>
    <row r="635" spans="1:5" x14ac:dyDescent="0.2">
      <c r="A635" s="40">
        <v>44017</v>
      </c>
      <c r="B635" s="22">
        <v>44017</v>
      </c>
      <c r="C635" t="s">
        <v>559</v>
      </c>
      <c r="D635" s="42">
        <f>VLOOKUP(Pag_Inicio_Corr_mas_casos[[#This Row],[Corregimiento]],Hoja3!$A$2:$D$676,4,0)</f>
        <v>130708</v>
      </c>
      <c r="E635">
        <v>15</v>
      </c>
    </row>
    <row r="636" spans="1:5" x14ac:dyDescent="0.2">
      <c r="A636" s="40">
        <v>44017</v>
      </c>
      <c r="B636" s="22">
        <v>44017</v>
      </c>
      <c r="C636" t="s">
        <v>547</v>
      </c>
      <c r="D636" s="42">
        <f>VLOOKUP(Pag_Inicio_Corr_mas_casos[[#This Row],[Corregimiento]],Hoja3!$A$2:$D$676,4,0)</f>
        <v>30113</v>
      </c>
      <c r="E636">
        <v>15</v>
      </c>
    </row>
    <row r="637" spans="1:5" x14ac:dyDescent="0.2">
      <c r="A637" s="40">
        <v>44017</v>
      </c>
      <c r="B637" s="22">
        <v>44017</v>
      </c>
      <c r="C637" t="s">
        <v>587</v>
      </c>
      <c r="D637" s="42">
        <f>VLOOKUP(Pag_Inicio_Corr_mas_casos[[#This Row],[Corregimiento]],Hoja3!$A$2:$D$676,4,0)</f>
        <v>130716</v>
      </c>
      <c r="E637">
        <v>14</v>
      </c>
    </row>
    <row r="638" spans="1:5" x14ac:dyDescent="0.2">
      <c r="A638" s="40">
        <v>44017</v>
      </c>
      <c r="B638" s="22">
        <v>44017</v>
      </c>
      <c r="C638" t="s">
        <v>563</v>
      </c>
      <c r="D638" s="42">
        <f>VLOOKUP(Pag_Inicio_Corr_mas_casos[[#This Row],[Corregimiento]],Hoja3!$A$2:$D$676,4,0)</f>
        <v>130105</v>
      </c>
      <c r="E638">
        <v>14</v>
      </c>
    </row>
    <row r="639" spans="1:5" x14ac:dyDescent="0.2">
      <c r="A639" s="40">
        <v>44017</v>
      </c>
      <c r="B639" s="22">
        <v>44017</v>
      </c>
      <c r="C639" t="s">
        <v>552</v>
      </c>
      <c r="D639" s="42">
        <f>VLOOKUP(Pag_Inicio_Corr_mas_casos[[#This Row],[Corregimiento]],Hoja3!$A$2:$D$676,4,0)</f>
        <v>80501</v>
      </c>
      <c r="E639">
        <v>13</v>
      </c>
    </row>
    <row r="640" spans="1:5" x14ac:dyDescent="0.2">
      <c r="A640" s="40">
        <v>44017</v>
      </c>
      <c r="B640" s="22">
        <v>44017</v>
      </c>
      <c r="C640" t="s">
        <v>528</v>
      </c>
      <c r="D640" s="42">
        <f>VLOOKUP(Pag_Inicio_Corr_mas_casos[[#This Row],[Corregimiento]],Hoja3!$A$2:$D$676,4,0)</f>
        <v>130102</v>
      </c>
      <c r="E640">
        <v>13</v>
      </c>
    </row>
    <row r="641" spans="1:5" x14ac:dyDescent="0.2">
      <c r="A641" s="40">
        <v>44017</v>
      </c>
      <c r="B641" s="22">
        <v>44017</v>
      </c>
      <c r="C641" t="s">
        <v>565</v>
      </c>
      <c r="D641" s="42">
        <f>VLOOKUP(Pag_Inicio_Corr_mas_casos[[#This Row],[Corregimiento]],Hoja3!$A$2:$D$676,4,0)</f>
        <v>80809</v>
      </c>
      <c r="E641">
        <v>13</v>
      </c>
    </row>
    <row r="642" spans="1:5" x14ac:dyDescent="0.2">
      <c r="A642" s="40">
        <v>44017</v>
      </c>
      <c r="B642" s="22">
        <v>44017</v>
      </c>
      <c r="C642" t="s">
        <v>544</v>
      </c>
      <c r="D642" s="42">
        <f>VLOOKUP(Pag_Inicio_Corr_mas_casos[[#This Row],[Corregimiento]],Hoja3!$A$2:$D$676,4,0)</f>
        <v>130108</v>
      </c>
      <c r="E642">
        <v>12</v>
      </c>
    </row>
    <row r="643" spans="1:5" x14ac:dyDescent="0.2">
      <c r="A643" s="40">
        <v>44017</v>
      </c>
      <c r="B643" s="22">
        <v>44017</v>
      </c>
      <c r="C643" t="s">
        <v>527</v>
      </c>
      <c r="D643" s="42">
        <f>VLOOKUP(Pag_Inicio_Corr_mas_casos[[#This Row],[Corregimiento]],Hoja3!$A$2:$D$676,4,0)</f>
        <v>80802</v>
      </c>
      <c r="E643">
        <v>12</v>
      </c>
    </row>
    <row r="644" spans="1:5" x14ac:dyDescent="0.2">
      <c r="A644" s="40">
        <v>44017</v>
      </c>
      <c r="B644" s="22">
        <v>44017</v>
      </c>
      <c r="C644" t="s">
        <v>535</v>
      </c>
      <c r="D644" s="42">
        <f>VLOOKUP(Pag_Inicio_Corr_mas_casos[[#This Row],[Corregimiento]],Hoja3!$A$2:$D$676,4,0)</f>
        <v>80823</v>
      </c>
      <c r="E644">
        <v>12</v>
      </c>
    </row>
    <row r="645" spans="1:5" x14ac:dyDescent="0.2">
      <c r="A645" s="40">
        <v>44017</v>
      </c>
      <c r="B645" s="22">
        <v>44017</v>
      </c>
      <c r="C645" t="s">
        <v>606</v>
      </c>
      <c r="D645" s="42">
        <f>VLOOKUP(Pag_Inicio_Corr_mas_casos[[#This Row],[Corregimiento]],Hoja3!$A$2:$D$676,4,0)</f>
        <v>30101</v>
      </c>
      <c r="E645">
        <v>11</v>
      </c>
    </row>
    <row r="646" spans="1:5" x14ac:dyDescent="0.2">
      <c r="A646" s="40">
        <v>44017</v>
      </c>
      <c r="B646" s="22">
        <v>44017</v>
      </c>
      <c r="C646" t="s">
        <v>560</v>
      </c>
      <c r="D646" s="42">
        <f>VLOOKUP(Pag_Inicio_Corr_mas_casos[[#This Row],[Corregimiento]],Hoja3!$A$2:$D$676,4,0)</f>
        <v>80826</v>
      </c>
      <c r="E646">
        <v>11</v>
      </c>
    </row>
    <row r="647" spans="1:5" x14ac:dyDescent="0.2">
      <c r="A647" s="40">
        <v>44017</v>
      </c>
      <c r="B647" s="22">
        <v>44017</v>
      </c>
      <c r="C647" t="s">
        <v>568</v>
      </c>
      <c r="D647" s="42">
        <f>VLOOKUP(Pag_Inicio_Corr_mas_casos[[#This Row],[Corregimiento]],Hoja3!$A$2:$D$676,4,0)</f>
        <v>130717</v>
      </c>
      <c r="E647">
        <v>11</v>
      </c>
    </row>
    <row r="648" spans="1:5" x14ac:dyDescent="0.2">
      <c r="A648" s="40">
        <v>44017</v>
      </c>
      <c r="B648" s="22">
        <v>44017</v>
      </c>
      <c r="C648" t="s">
        <v>576</v>
      </c>
      <c r="D648" s="42">
        <f>VLOOKUP(Pag_Inicio_Corr_mas_casos[[#This Row],[Corregimiento]],Hoja3!$A$2:$D$676,4,0)</f>
        <v>80814</v>
      </c>
      <c r="E648">
        <v>10</v>
      </c>
    </row>
    <row r="649" spans="1:5" x14ac:dyDescent="0.2">
      <c r="A649" s="40">
        <v>44017</v>
      </c>
      <c r="B649" s="22">
        <v>44017</v>
      </c>
      <c r="C649" t="s">
        <v>573</v>
      </c>
      <c r="D649" s="42">
        <f>VLOOKUP(Pag_Inicio_Corr_mas_casos[[#This Row],[Corregimiento]],Hoja3!$A$2:$D$676,4,0)</f>
        <v>80804</v>
      </c>
      <c r="E649">
        <v>10</v>
      </c>
    </row>
    <row r="650" spans="1:5" x14ac:dyDescent="0.2">
      <c r="A650" s="40">
        <v>44017</v>
      </c>
      <c r="B650" s="22">
        <v>44017</v>
      </c>
      <c r="C650" t="s">
        <v>602</v>
      </c>
      <c r="D650" s="42">
        <f>VLOOKUP(Pag_Inicio_Corr_mas_casos[[#This Row],[Corregimiento]],Hoja3!$A$2:$D$676,4,0)</f>
        <v>120301</v>
      </c>
      <c r="E650">
        <v>10</v>
      </c>
    </row>
    <row r="651" spans="1:5" x14ac:dyDescent="0.2">
      <c r="A651" s="40">
        <v>44018</v>
      </c>
      <c r="B651" s="22">
        <v>44018</v>
      </c>
      <c r="C651" t="s">
        <v>548</v>
      </c>
      <c r="D651" s="42">
        <f>VLOOKUP(Pag_Inicio_Corr_mas_casos[[#This Row],[Corregimiento]],Hoja3!$A$2:$D$676,4,0)</f>
        <v>10201</v>
      </c>
      <c r="E651">
        <v>52</v>
      </c>
    </row>
    <row r="652" spans="1:5" x14ac:dyDescent="0.2">
      <c r="A652" s="40">
        <v>44018</v>
      </c>
      <c r="B652" s="22">
        <v>44018</v>
      </c>
      <c r="C652" t="s">
        <v>537</v>
      </c>
      <c r="D652" s="42">
        <f>VLOOKUP(Pag_Inicio_Corr_mas_casos[[#This Row],[Corregimiento]],Hoja3!$A$2:$D$676,4,0)</f>
        <v>80819</v>
      </c>
      <c r="E652">
        <v>49</v>
      </c>
    </row>
    <row r="653" spans="1:5" x14ac:dyDescent="0.2">
      <c r="A653" s="40">
        <v>44018</v>
      </c>
      <c r="B653" s="22">
        <v>44018</v>
      </c>
      <c r="C653" t="s">
        <v>529</v>
      </c>
      <c r="D653" s="42">
        <f>VLOOKUP(Pag_Inicio_Corr_mas_casos[[#This Row],[Corregimiento]],Hoja3!$A$2:$D$676,4,0)</f>
        <v>80821</v>
      </c>
      <c r="E653">
        <v>39</v>
      </c>
    </row>
    <row r="654" spans="1:5" x14ac:dyDescent="0.2">
      <c r="A654" s="40">
        <v>44018</v>
      </c>
      <c r="B654" s="22">
        <v>44018</v>
      </c>
      <c r="C654" t="s">
        <v>524</v>
      </c>
      <c r="D654" s="42">
        <f>VLOOKUP(Pag_Inicio_Corr_mas_casos[[#This Row],[Corregimiento]],Hoja3!$A$2:$D$676,4,0)</f>
        <v>130101</v>
      </c>
      <c r="E654">
        <v>39</v>
      </c>
    </row>
    <row r="655" spans="1:5" x14ac:dyDescent="0.2">
      <c r="A655" s="40">
        <v>44018</v>
      </c>
      <c r="B655" s="22">
        <v>44018</v>
      </c>
      <c r="C655" t="s">
        <v>552</v>
      </c>
      <c r="D655" s="42">
        <f>VLOOKUP(Pag_Inicio_Corr_mas_casos[[#This Row],[Corregimiento]],Hoja3!$A$2:$D$676,4,0)</f>
        <v>80501</v>
      </c>
      <c r="E655">
        <v>39</v>
      </c>
    </row>
    <row r="656" spans="1:5" x14ac:dyDescent="0.2">
      <c r="A656" s="40">
        <v>44018</v>
      </c>
      <c r="B656" s="22">
        <v>44018</v>
      </c>
      <c r="C656" t="s">
        <v>534</v>
      </c>
      <c r="D656" s="42">
        <f>VLOOKUP(Pag_Inicio_Corr_mas_casos[[#This Row],[Corregimiento]],Hoja3!$A$2:$D$676,4,0)</f>
        <v>80822</v>
      </c>
      <c r="E656">
        <v>37</v>
      </c>
    </row>
    <row r="657" spans="1:5" x14ac:dyDescent="0.2">
      <c r="A657" s="40">
        <v>44018</v>
      </c>
      <c r="B657" s="22">
        <v>44018</v>
      </c>
      <c r="C657" t="s">
        <v>526</v>
      </c>
      <c r="D657" s="42">
        <f>VLOOKUP(Pag_Inicio_Corr_mas_casos[[#This Row],[Corregimiento]],Hoja3!$A$2:$D$676,4,0)</f>
        <v>130106</v>
      </c>
      <c r="E657">
        <v>33</v>
      </c>
    </row>
    <row r="658" spans="1:5" x14ac:dyDescent="0.2">
      <c r="A658" s="40">
        <v>44018</v>
      </c>
      <c r="B658" s="22">
        <v>44018</v>
      </c>
      <c r="C658" t="s">
        <v>525</v>
      </c>
      <c r="D658" s="42">
        <f>VLOOKUP(Pag_Inicio_Corr_mas_casos[[#This Row],[Corregimiento]],Hoja3!$A$2:$D$676,4,0)</f>
        <v>81002</v>
      </c>
      <c r="E658">
        <v>31</v>
      </c>
    </row>
    <row r="659" spans="1:5" x14ac:dyDescent="0.2">
      <c r="A659" s="40">
        <v>44018</v>
      </c>
      <c r="B659" s="22">
        <v>44018</v>
      </c>
      <c r="C659" t="s">
        <v>535</v>
      </c>
      <c r="D659" s="42">
        <f>VLOOKUP(Pag_Inicio_Corr_mas_casos[[#This Row],[Corregimiento]],Hoja3!$A$2:$D$676,4,0)</f>
        <v>80823</v>
      </c>
      <c r="E659">
        <v>28</v>
      </c>
    </row>
    <row r="660" spans="1:5" x14ac:dyDescent="0.2">
      <c r="A660" s="40">
        <v>44018</v>
      </c>
      <c r="B660" s="22">
        <v>44018</v>
      </c>
      <c r="C660" t="s">
        <v>546</v>
      </c>
      <c r="D660" s="42">
        <f>VLOOKUP(Pag_Inicio_Corr_mas_casos[[#This Row],[Corregimiento]],Hoja3!$A$2:$D$676,4,0)</f>
        <v>30107</v>
      </c>
      <c r="E660">
        <v>25</v>
      </c>
    </row>
    <row r="661" spans="1:5" x14ac:dyDescent="0.2">
      <c r="A661" s="40">
        <v>44018</v>
      </c>
      <c r="B661" s="22">
        <v>44018</v>
      </c>
      <c r="C661" t="s">
        <v>533</v>
      </c>
      <c r="D661" s="42">
        <f>VLOOKUP(Pag_Inicio_Corr_mas_casos[[#This Row],[Corregimiento]],Hoja3!$A$2:$D$676,4,0)</f>
        <v>80817</v>
      </c>
      <c r="E661">
        <v>36</v>
      </c>
    </row>
    <row r="662" spans="1:5" x14ac:dyDescent="0.2">
      <c r="A662" s="40">
        <v>44018</v>
      </c>
      <c r="B662" s="22">
        <v>44018</v>
      </c>
      <c r="C662" t="s">
        <v>536</v>
      </c>
      <c r="D662" s="42">
        <f>VLOOKUP(Pag_Inicio_Corr_mas_casos[[#This Row],[Corregimiento]],Hoja3!$A$2:$D$676,4,0)</f>
        <v>81001</v>
      </c>
      <c r="E662">
        <v>23</v>
      </c>
    </row>
    <row r="663" spans="1:5" x14ac:dyDescent="0.2">
      <c r="A663" s="40">
        <v>44018</v>
      </c>
      <c r="B663" s="22">
        <v>44018</v>
      </c>
      <c r="C663" t="s">
        <v>540</v>
      </c>
      <c r="D663" s="42">
        <f>VLOOKUP(Pag_Inicio_Corr_mas_casos[[#This Row],[Corregimiento]],Hoja3!$A$2:$D$676,4,0)</f>
        <v>80812</v>
      </c>
      <c r="E663">
        <v>23</v>
      </c>
    </row>
    <row r="664" spans="1:5" x14ac:dyDescent="0.2">
      <c r="A664" s="40">
        <v>44018</v>
      </c>
      <c r="B664" s="22">
        <v>44018</v>
      </c>
      <c r="C664" t="s">
        <v>578</v>
      </c>
      <c r="D664" s="42">
        <f>VLOOKUP(Pag_Inicio_Corr_mas_casos[[#This Row],[Corregimiento]],Hoja3!$A$2:$D$676,4,0)</f>
        <v>30111</v>
      </c>
      <c r="E664">
        <v>23</v>
      </c>
    </row>
    <row r="665" spans="1:5" x14ac:dyDescent="0.2">
      <c r="A665" s="40">
        <v>44018</v>
      </c>
      <c r="B665" s="22">
        <v>44018</v>
      </c>
      <c r="C665" t="s">
        <v>532</v>
      </c>
      <c r="D665" s="42">
        <f>VLOOKUP(Pag_Inicio_Corr_mas_casos[[#This Row],[Corregimiento]],Hoja3!$A$2:$D$676,4,0)</f>
        <v>80816</v>
      </c>
      <c r="E665">
        <v>22</v>
      </c>
    </row>
    <row r="666" spans="1:5" x14ac:dyDescent="0.2">
      <c r="A666" s="40">
        <v>44018</v>
      </c>
      <c r="B666" s="22">
        <v>44018</v>
      </c>
      <c r="C666" t="s">
        <v>530</v>
      </c>
      <c r="D666" s="42">
        <f>VLOOKUP(Pag_Inicio_Corr_mas_casos[[#This Row],[Corregimiento]],Hoja3!$A$2:$D$676,4,0)</f>
        <v>81007</v>
      </c>
      <c r="E666">
        <v>21</v>
      </c>
    </row>
    <row r="667" spans="1:5" x14ac:dyDescent="0.2">
      <c r="A667" s="40">
        <v>44018</v>
      </c>
      <c r="B667" s="22">
        <v>44018</v>
      </c>
      <c r="C667" t="s">
        <v>531</v>
      </c>
      <c r="D667" s="42">
        <f>VLOOKUP(Pag_Inicio_Corr_mas_casos[[#This Row],[Corregimiento]],Hoja3!$A$2:$D$676,4,0)</f>
        <v>81008</v>
      </c>
      <c r="E667">
        <v>21</v>
      </c>
    </row>
    <row r="668" spans="1:5" x14ac:dyDescent="0.2">
      <c r="A668" s="40">
        <v>44018</v>
      </c>
      <c r="B668" s="22">
        <v>44018</v>
      </c>
      <c r="C668" t="s">
        <v>550</v>
      </c>
      <c r="D668" s="42">
        <f>VLOOKUP(Pag_Inicio_Corr_mas_casos[[#This Row],[Corregimiento]],Hoja3!$A$2:$D$676,4,0)</f>
        <v>80813</v>
      </c>
      <c r="E668">
        <v>21</v>
      </c>
    </row>
    <row r="669" spans="1:5" x14ac:dyDescent="0.2">
      <c r="A669" s="40">
        <v>44018</v>
      </c>
      <c r="B669" s="22">
        <v>44018</v>
      </c>
      <c r="C669" t="s">
        <v>559</v>
      </c>
      <c r="D669" s="42">
        <f>VLOOKUP(Pag_Inicio_Corr_mas_casos[[#This Row],[Corregimiento]],Hoja3!$A$2:$D$676,4,0)</f>
        <v>130708</v>
      </c>
      <c r="E669">
        <v>20</v>
      </c>
    </row>
    <row r="670" spans="1:5" x14ac:dyDescent="0.2">
      <c r="A670" s="40">
        <v>44018</v>
      </c>
      <c r="B670" s="22">
        <v>44018</v>
      </c>
      <c r="C670" t="s">
        <v>555</v>
      </c>
      <c r="D670" s="42">
        <f>VLOOKUP(Pag_Inicio_Corr_mas_casos[[#This Row],[Corregimiento]],Hoja3!$A$2:$D$676,4,0)</f>
        <v>80815</v>
      </c>
      <c r="E670">
        <v>19</v>
      </c>
    </row>
    <row r="671" spans="1:5" x14ac:dyDescent="0.2">
      <c r="A671" s="40">
        <v>44018</v>
      </c>
      <c r="B671" s="22">
        <v>44018</v>
      </c>
      <c r="C671" t="s">
        <v>567</v>
      </c>
      <c r="D671" s="42">
        <f>VLOOKUP(Pag_Inicio_Corr_mas_casos[[#This Row],[Corregimiento]],Hoja3!$A$2:$D$676,4,0)</f>
        <v>80805</v>
      </c>
      <c r="E671">
        <v>19</v>
      </c>
    </row>
    <row r="672" spans="1:5" x14ac:dyDescent="0.2">
      <c r="A672" s="40">
        <v>44018</v>
      </c>
      <c r="B672" s="22">
        <v>44018</v>
      </c>
      <c r="C672" t="s">
        <v>539</v>
      </c>
      <c r="D672" s="42">
        <f>VLOOKUP(Pag_Inicio_Corr_mas_casos[[#This Row],[Corregimiento]],Hoja3!$A$2:$D$676,4,0)</f>
        <v>81006</v>
      </c>
      <c r="E672">
        <v>18</v>
      </c>
    </row>
    <row r="673" spans="1:5" x14ac:dyDescent="0.2">
      <c r="A673" s="40">
        <v>44018</v>
      </c>
      <c r="B673" s="22">
        <v>44018</v>
      </c>
      <c r="C673" t="s">
        <v>554</v>
      </c>
      <c r="D673" s="42">
        <f>VLOOKUP(Pag_Inicio_Corr_mas_casos[[#This Row],[Corregimiento]],Hoja3!$A$2:$D$676,4,0)</f>
        <v>80820</v>
      </c>
      <c r="E673">
        <v>17</v>
      </c>
    </row>
    <row r="674" spans="1:5" x14ac:dyDescent="0.2">
      <c r="A674" s="40">
        <v>44018</v>
      </c>
      <c r="B674" s="22">
        <v>44018</v>
      </c>
      <c r="C674" t="s">
        <v>541</v>
      </c>
      <c r="D674" s="42">
        <f>VLOOKUP(Pag_Inicio_Corr_mas_casos[[#This Row],[Corregimiento]],Hoja3!$A$2:$D$676,4,0)</f>
        <v>130702</v>
      </c>
      <c r="E674">
        <v>16</v>
      </c>
    </row>
    <row r="675" spans="1:5" x14ac:dyDescent="0.2">
      <c r="A675" s="40">
        <v>44018</v>
      </c>
      <c r="B675" s="22">
        <v>44018</v>
      </c>
      <c r="C675" t="s">
        <v>542</v>
      </c>
      <c r="D675" s="42">
        <f>VLOOKUP(Pag_Inicio_Corr_mas_casos[[#This Row],[Corregimiento]],Hoja3!$A$2:$D$676,4,0)</f>
        <v>40601</v>
      </c>
      <c r="E675">
        <v>16</v>
      </c>
    </row>
    <row r="676" spans="1:5" x14ac:dyDescent="0.2">
      <c r="A676" s="40">
        <v>44018</v>
      </c>
      <c r="B676" s="22">
        <v>44018</v>
      </c>
      <c r="C676" t="s">
        <v>527</v>
      </c>
      <c r="D676" s="42">
        <f>VLOOKUP(Pag_Inicio_Corr_mas_casos[[#This Row],[Corregimiento]],Hoja3!$A$2:$D$676,4,0)</f>
        <v>80802</v>
      </c>
      <c r="E676">
        <v>16</v>
      </c>
    </row>
    <row r="677" spans="1:5" x14ac:dyDescent="0.2">
      <c r="A677" s="40">
        <v>44018</v>
      </c>
      <c r="B677" s="22">
        <v>44018</v>
      </c>
      <c r="C677" t="s">
        <v>517</v>
      </c>
      <c r="D677" s="42">
        <f>VLOOKUP(Pag_Inicio_Corr_mas_casos[[#This Row],[Corregimiento]],Hoja3!$A$2:$D$676,4,0)</f>
        <v>130709</v>
      </c>
      <c r="E677">
        <v>16</v>
      </c>
    </row>
    <row r="678" spans="1:5" x14ac:dyDescent="0.2">
      <c r="A678" s="40">
        <v>44018</v>
      </c>
      <c r="B678" s="22">
        <v>44018</v>
      </c>
      <c r="C678" t="s">
        <v>528</v>
      </c>
      <c r="D678" s="42">
        <f>VLOOKUP(Pag_Inicio_Corr_mas_casos[[#This Row],[Corregimiento]],Hoja3!$A$2:$D$676,4,0)</f>
        <v>130102</v>
      </c>
      <c r="E678">
        <v>16</v>
      </c>
    </row>
    <row r="679" spans="1:5" x14ac:dyDescent="0.2">
      <c r="A679" s="40">
        <v>44018</v>
      </c>
      <c r="B679" s="22">
        <v>44018</v>
      </c>
      <c r="C679" t="s">
        <v>547</v>
      </c>
      <c r="D679" s="42">
        <f>VLOOKUP(Pag_Inicio_Corr_mas_casos[[#This Row],[Corregimiento]],Hoja3!$A$2:$D$676,4,0)</f>
        <v>30113</v>
      </c>
      <c r="E679">
        <v>16</v>
      </c>
    </row>
    <row r="680" spans="1:5" x14ac:dyDescent="0.2">
      <c r="A680" s="40">
        <v>44018</v>
      </c>
      <c r="B680" s="22">
        <v>44018</v>
      </c>
      <c r="C680" t="s">
        <v>538</v>
      </c>
      <c r="D680" s="42">
        <f>VLOOKUP(Pag_Inicio_Corr_mas_casos[[#This Row],[Corregimiento]],Hoja3!$A$2:$D$676,4,0)</f>
        <v>130107</v>
      </c>
      <c r="E680">
        <v>15</v>
      </c>
    </row>
    <row r="681" spans="1:5" x14ac:dyDescent="0.2">
      <c r="A681" s="40">
        <v>44018</v>
      </c>
      <c r="B681" s="22">
        <v>44018</v>
      </c>
      <c r="C681" t="s">
        <v>586</v>
      </c>
      <c r="D681" s="42">
        <f>VLOOKUP(Pag_Inicio_Corr_mas_casos[[#This Row],[Corregimiento]],Hoja3!$A$2:$D$676,4,0)</f>
        <v>81005</v>
      </c>
      <c r="E681">
        <v>15</v>
      </c>
    </row>
    <row r="682" spans="1:5" x14ac:dyDescent="0.2">
      <c r="A682" s="40">
        <v>44018</v>
      </c>
      <c r="B682" s="22">
        <v>44018</v>
      </c>
      <c r="C682" t="s">
        <v>566</v>
      </c>
      <c r="D682" s="42">
        <f>VLOOKUP(Pag_Inicio_Corr_mas_casos[[#This Row],[Corregimiento]],Hoja3!$A$2:$D$676,4,0)</f>
        <v>40201</v>
      </c>
      <c r="E682">
        <v>13</v>
      </c>
    </row>
    <row r="683" spans="1:5" x14ac:dyDescent="0.2">
      <c r="A683" s="40">
        <v>44018</v>
      </c>
      <c r="B683" s="22">
        <v>44018</v>
      </c>
      <c r="C683" t="s">
        <v>607</v>
      </c>
      <c r="D683" s="42">
        <f>VLOOKUP(Pag_Inicio_Corr_mas_casos[[#This Row],[Corregimiento]],Hoja3!$A$2:$D$676,4,0)</f>
        <v>30103</v>
      </c>
      <c r="E683">
        <v>13</v>
      </c>
    </row>
    <row r="684" spans="1:5" x14ac:dyDescent="0.2">
      <c r="A684" s="40">
        <v>44018</v>
      </c>
      <c r="B684" s="22">
        <v>44018</v>
      </c>
      <c r="C684" t="s">
        <v>560</v>
      </c>
      <c r="D684" s="42">
        <f>VLOOKUP(Pag_Inicio_Corr_mas_casos[[#This Row],[Corregimiento]],Hoja3!$A$2:$D$676,4,0)</f>
        <v>80826</v>
      </c>
      <c r="E684">
        <v>13</v>
      </c>
    </row>
    <row r="685" spans="1:5" x14ac:dyDescent="0.2">
      <c r="A685" s="40">
        <v>44018</v>
      </c>
      <c r="B685" s="22">
        <v>44018</v>
      </c>
      <c r="C685" t="s">
        <v>569</v>
      </c>
      <c r="D685" s="42">
        <f>VLOOKUP(Pag_Inicio_Corr_mas_casos[[#This Row],[Corregimiento]],Hoja3!$A$2:$D$676,4,0)</f>
        <v>81003</v>
      </c>
      <c r="E685">
        <v>13</v>
      </c>
    </row>
    <row r="686" spans="1:5" x14ac:dyDescent="0.2">
      <c r="A686" s="40">
        <v>44018</v>
      </c>
      <c r="B686" s="22">
        <v>44018</v>
      </c>
      <c r="C686" t="s">
        <v>545</v>
      </c>
      <c r="D686" s="42">
        <f>VLOOKUP(Pag_Inicio_Corr_mas_casos[[#This Row],[Corregimiento]],Hoja3!$A$2:$D$676,4,0)</f>
        <v>80810</v>
      </c>
      <c r="E686">
        <v>12</v>
      </c>
    </row>
    <row r="687" spans="1:5" x14ac:dyDescent="0.2">
      <c r="A687" s="40">
        <v>44018</v>
      </c>
      <c r="B687" s="22">
        <v>44018</v>
      </c>
      <c r="C687" t="s">
        <v>568</v>
      </c>
      <c r="D687" s="42">
        <f>VLOOKUP(Pag_Inicio_Corr_mas_casos[[#This Row],[Corregimiento]],Hoja3!$A$2:$D$676,4,0)</f>
        <v>130717</v>
      </c>
      <c r="E687">
        <v>12</v>
      </c>
    </row>
    <row r="688" spans="1:5" x14ac:dyDescent="0.2">
      <c r="A688" s="40">
        <v>44018</v>
      </c>
      <c r="B688" s="22">
        <v>44018</v>
      </c>
      <c r="C688" t="s">
        <v>587</v>
      </c>
      <c r="D688" s="42">
        <f>VLOOKUP(Pag_Inicio_Corr_mas_casos[[#This Row],[Corregimiento]],Hoja3!$A$2:$D$676,4,0)</f>
        <v>130716</v>
      </c>
      <c r="E688">
        <v>11</v>
      </c>
    </row>
    <row r="689" spans="1:5" x14ac:dyDescent="0.2">
      <c r="A689" s="40">
        <v>44018</v>
      </c>
      <c r="B689" s="22">
        <v>44018</v>
      </c>
      <c r="C689" t="s">
        <v>580</v>
      </c>
      <c r="D689" s="42">
        <f>VLOOKUP(Pag_Inicio_Corr_mas_casos[[#This Row],[Corregimiento]],Hoja3!$A$2:$D$676,4,0)</f>
        <v>91001</v>
      </c>
      <c r="E689">
        <v>11</v>
      </c>
    </row>
    <row r="690" spans="1:5" x14ac:dyDescent="0.2">
      <c r="A690" s="40">
        <v>44018</v>
      </c>
      <c r="B690" s="22">
        <v>44018</v>
      </c>
      <c r="C690" t="s">
        <v>571</v>
      </c>
      <c r="D690" s="42">
        <f>VLOOKUP(Pag_Inicio_Corr_mas_casos[[#This Row],[Corregimiento]],Hoja3!$A$2:$D$676,4,0)</f>
        <v>30104</v>
      </c>
      <c r="E690">
        <v>10</v>
      </c>
    </row>
    <row r="691" spans="1:5" x14ac:dyDescent="0.2">
      <c r="A691" s="40">
        <v>44018</v>
      </c>
      <c r="B691" s="22">
        <v>44018</v>
      </c>
      <c r="C691" t="s">
        <v>544</v>
      </c>
      <c r="D691" s="42">
        <f>VLOOKUP(Pag_Inicio_Corr_mas_casos[[#This Row],[Corregimiento]],Hoja3!$A$2:$D$676,4,0)</f>
        <v>130108</v>
      </c>
      <c r="E691">
        <v>10</v>
      </c>
    </row>
    <row r="692" spans="1:5" x14ac:dyDescent="0.2">
      <c r="A692" s="40">
        <v>44018</v>
      </c>
      <c r="B692" s="22">
        <v>44018</v>
      </c>
      <c r="C692" t="s">
        <v>557</v>
      </c>
      <c r="D692" s="42">
        <f>VLOOKUP(Pag_Inicio_Corr_mas_casos[[#This Row],[Corregimiento]],Hoja3!$A$2:$D$676,4,0)</f>
        <v>80811</v>
      </c>
      <c r="E692">
        <v>10</v>
      </c>
    </row>
    <row r="693" spans="1:5" x14ac:dyDescent="0.2">
      <c r="A693" s="40">
        <v>44018</v>
      </c>
      <c r="B693" s="22">
        <v>44018</v>
      </c>
      <c r="C693" t="s">
        <v>565</v>
      </c>
      <c r="D693" s="42">
        <f>VLOOKUP(Pag_Inicio_Corr_mas_casos[[#This Row],[Corregimiento]],Hoja3!$A$2:$D$676,4,0)</f>
        <v>80809</v>
      </c>
      <c r="E693">
        <v>10</v>
      </c>
    </row>
    <row r="694" spans="1:5" x14ac:dyDescent="0.2">
      <c r="A694" s="40">
        <v>44019</v>
      </c>
      <c r="B694" s="22">
        <v>44019</v>
      </c>
      <c r="C694" t="s">
        <v>524</v>
      </c>
      <c r="D694" s="42">
        <f>VLOOKUP(Pag_Inicio_Corr_mas_casos[[#This Row],[Corregimiento]],Hoja3!$A$2:$D$676,4,0)</f>
        <v>130101</v>
      </c>
      <c r="E694">
        <v>53</v>
      </c>
    </row>
    <row r="695" spans="1:5" x14ac:dyDescent="0.2">
      <c r="A695" s="40">
        <v>44019</v>
      </c>
      <c r="B695" s="22">
        <v>44019</v>
      </c>
      <c r="C695" t="s">
        <v>537</v>
      </c>
      <c r="D695" s="42">
        <f>VLOOKUP(Pag_Inicio_Corr_mas_casos[[#This Row],[Corregimiento]],Hoja3!$A$2:$D$676,4,0)</f>
        <v>80819</v>
      </c>
      <c r="E695">
        <v>52</v>
      </c>
    </row>
    <row r="696" spans="1:5" x14ac:dyDescent="0.2">
      <c r="A696" s="40">
        <v>44019</v>
      </c>
      <c r="B696" s="22">
        <v>44019</v>
      </c>
      <c r="C696" t="s">
        <v>550</v>
      </c>
      <c r="D696" s="42">
        <f>VLOOKUP(Pag_Inicio_Corr_mas_casos[[#This Row],[Corregimiento]],Hoja3!$A$2:$D$676,4,0)</f>
        <v>80813</v>
      </c>
      <c r="E696">
        <v>44</v>
      </c>
    </row>
    <row r="697" spans="1:5" x14ac:dyDescent="0.2">
      <c r="A697" s="40">
        <v>44019</v>
      </c>
      <c r="B697" s="22">
        <v>44019</v>
      </c>
      <c r="C697" t="s">
        <v>560</v>
      </c>
      <c r="D697" s="42">
        <f>VLOOKUP(Pag_Inicio_Corr_mas_casos[[#This Row],[Corregimiento]],Hoja3!$A$2:$D$676,4,0)</f>
        <v>80826</v>
      </c>
      <c r="E697">
        <v>29</v>
      </c>
    </row>
    <row r="698" spans="1:5" x14ac:dyDescent="0.2">
      <c r="A698" s="40">
        <v>44019</v>
      </c>
      <c r="B698" s="22">
        <v>44019</v>
      </c>
      <c r="C698" t="s">
        <v>533</v>
      </c>
      <c r="D698" s="42">
        <f>VLOOKUP(Pag_Inicio_Corr_mas_casos[[#This Row],[Corregimiento]],Hoja3!$A$2:$D$676,4,0)</f>
        <v>80817</v>
      </c>
      <c r="E698">
        <v>29</v>
      </c>
    </row>
    <row r="699" spans="1:5" x14ac:dyDescent="0.2">
      <c r="A699" s="40">
        <v>44019</v>
      </c>
      <c r="B699" s="22">
        <v>44019</v>
      </c>
      <c r="C699" t="s">
        <v>540</v>
      </c>
      <c r="D699" s="42">
        <f>VLOOKUP(Pag_Inicio_Corr_mas_casos[[#This Row],[Corregimiento]],Hoja3!$A$2:$D$676,4,0)</f>
        <v>80812</v>
      </c>
      <c r="E699">
        <v>29</v>
      </c>
    </row>
    <row r="700" spans="1:5" x14ac:dyDescent="0.2">
      <c r="A700" s="40">
        <v>44019</v>
      </c>
      <c r="B700" s="22">
        <v>44019</v>
      </c>
      <c r="C700" t="s">
        <v>529</v>
      </c>
      <c r="D700" s="42">
        <f>VLOOKUP(Pag_Inicio_Corr_mas_casos[[#This Row],[Corregimiento]],Hoja3!$A$2:$D$676,4,0)</f>
        <v>80821</v>
      </c>
      <c r="E700">
        <v>25</v>
      </c>
    </row>
    <row r="701" spans="1:5" x14ac:dyDescent="0.2">
      <c r="A701" s="40">
        <v>44019</v>
      </c>
      <c r="B701" s="22">
        <v>44019</v>
      </c>
      <c r="C701" t="s">
        <v>554</v>
      </c>
      <c r="D701" s="42">
        <f>VLOOKUP(Pag_Inicio_Corr_mas_casos[[#This Row],[Corregimiento]],Hoja3!$A$2:$D$676,4,0)</f>
        <v>80820</v>
      </c>
      <c r="E701">
        <v>24</v>
      </c>
    </row>
    <row r="702" spans="1:5" x14ac:dyDescent="0.2">
      <c r="A702" s="40">
        <v>44019</v>
      </c>
      <c r="B702" s="22">
        <v>44019</v>
      </c>
      <c r="C702" t="s">
        <v>545</v>
      </c>
      <c r="D702" s="42">
        <f>VLOOKUP(Pag_Inicio_Corr_mas_casos[[#This Row],[Corregimiento]],Hoja3!$A$2:$D$676,4,0)</f>
        <v>80810</v>
      </c>
      <c r="E702">
        <v>23</v>
      </c>
    </row>
    <row r="703" spans="1:5" x14ac:dyDescent="0.2">
      <c r="A703" s="40">
        <v>44019</v>
      </c>
      <c r="B703" s="22">
        <v>44019</v>
      </c>
      <c r="C703" t="s">
        <v>530</v>
      </c>
      <c r="D703" s="42">
        <f>VLOOKUP(Pag_Inicio_Corr_mas_casos[[#This Row],[Corregimiento]],Hoja3!$A$2:$D$676,4,0)</f>
        <v>81007</v>
      </c>
      <c r="E703">
        <v>22</v>
      </c>
    </row>
    <row r="704" spans="1:5" x14ac:dyDescent="0.2">
      <c r="A704" s="40">
        <v>44019</v>
      </c>
      <c r="B704" s="22">
        <v>44019</v>
      </c>
      <c r="C704" s="26" t="s">
        <v>582</v>
      </c>
      <c r="D704" s="42">
        <f>VLOOKUP(Pag_Inicio_Corr_mas_casos[[#This Row],[Corregimiento]],Hoja3!$A$2:$D$676,4,0)</f>
        <v>99999</v>
      </c>
      <c r="E704">
        <v>22</v>
      </c>
    </row>
    <row r="705" spans="1:5" x14ac:dyDescent="0.2">
      <c r="A705" s="40">
        <v>44019</v>
      </c>
      <c r="B705" s="22">
        <v>44019</v>
      </c>
      <c r="C705" t="s">
        <v>578</v>
      </c>
      <c r="D705" s="42">
        <f>VLOOKUP(Pag_Inicio_Corr_mas_casos[[#This Row],[Corregimiento]],Hoja3!$A$2:$D$676,4,0)</f>
        <v>30111</v>
      </c>
      <c r="E705">
        <v>19</v>
      </c>
    </row>
    <row r="706" spans="1:5" x14ac:dyDescent="0.2">
      <c r="A706" s="40">
        <v>44019</v>
      </c>
      <c r="B706" s="22">
        <v>44019</v>
      </c>
      <c r="C706" t="s">
        <v>565</v>
      </c>
      <c r="D706" s="42">
        <f>VLOOKUP(Pag_Inicio_Corr_mas_casos[[#This Row],[Corregimiento]],Hoja3!$A$2:$D$676,4,0)</f>
        <v>80809</v>
      </c>
      <c r="E706">
        <v>18</v>
      </c>
    </row>
    <row r="707" spans="1:5" x14ac:dyDescent="0.2">
      <c r="A707" s="40">
        <v>44019</v>
      </c>
      <c r="B707" s="22">
        <v>44019</v>
      </c>
      <c r="C707" t="s">
        <v>534</v>
      </c>
      <c r="D707" s="42">
        <f>VLOOKUP(Pag_Inicio_Corr_mas_casos[[#This Row],[Corregimiento]],Hoja3!$A$2:$D$676,4,0)</f>
        <v>80822</v>
      </c>
      <c r="E707">
        <v>17</v>
      </c>
    </row>
    <row r="708" spans="1:5" x14ac:dyDescent="0.2">
      <c r="A708" s="40">
        <v>44019</v>
      </c>
      <c r="B708" s="22">
        <v>44019</v>
      </c>
      <c r="C708" t="s">
        <v>536</v>
      </c>
      <c r="D708" s="42">
        <f>VLOOKUP(Pag_Inicio_Corr_mas_casos[[#This Row],[Corregimiento]],Hoja3!$A$2:$D$676,4,0)</f>
        <v>81001</v>
      </c>
      <c r="E708">
        <v>17</v>
      </c>
    </row>
    <row r="709" spans="1:5" x14ac:dyDescent="0.2">
      <c r="A709" s="40">
        <v>44019</v>
      </c>
      <c r="B709" s="22">
        <v>44019</v>
      </c>
      <c r="C709" t="s">
        <v>525</v>
      </c>
      <c r="D709" s="42">
        <f>VLOOKUP(Pag_Inicio_Corr_mas_casos[[#This Row],[Corregimiento]],Hoja3!$A$2:$D$676,4,0)</f>
        <v>81002</v>
      </c>
      <c r="E709">
        <v>17</v>
      </c>
    </row>
    <row r="710" spans="1:5" x14ac:dyDescent="0.2">
      <c r="A710" s="40">
        <v>44019</v>
      </c>
      <c r="B710" s="22">
        <v>44019</v>
      </c>
      <c r="C710" t="s">
        <v>531</v>
      </c>
      <c r="D710" s="42">
        <f>VLOOKUP(Pag_Inicio_Corr_mas_casos[[#This Row],[Corregimiento]],Hoja3!$A$2:$D$676,4,0)</f>
        <v>81008</v>
      </c>
      <c r="E710">
        <v>17</v>
      </c>
    </row>
    <row r="711" spans="1:5" x14ac:dyDescent="0.2">
      <c r="A711" s="40">
        <v>44019</v>
      </c>
      <c r="B711" s="22">
        <v>44019</v>
      </c>
      <c r="C711" t="s">
        <v>532</v>
      </c>
      <c r="D711" s="42">
        <f>VLOOKUP(Pag_Inicio_Corr_mas_casos[[#This Row],[Corregimiento]],Hoja3!$A$2:$D$676,4,0)</f>
        <v>80816</v>
      </c>
      <c r="E711">
        <v>16</v>
      </c>
    </row>
    <row r="712" spans="1:5" x14ac:dyDescent="0.2">
      <c r="A712" s="40">
        <v>44019</v>
      </c>
      <c r="B712" s="22">
        <v>44019</v>
      </c>
      <c r="C712" t="s">
        <v>543</v>
      </c>
      <c r="D712" s="42">
        <f>VLOOKUP(Pag_Inicio_Corr_mas_casos[[#This Row],[Corregimiento]],Hoja3!$A$2:$D$676,4,0)</f>
        <v>80806</v>
      </c>
      <c r="E712">
        <v>15</v>
      </c>
    </row>
    <row r="713" spans="1:5" x14ac:dyDescent="0.2">
      <c r="A713" s="40">
        <v>44019</v>
      </c>
      <c r="B713" s="22">
        <v>44019</v>
      </c>
      <c r="C713" t="s">
        <v>553</v>
      </c>
      <c r="D713" s="42">
        <f>VLOOKUP(Pag_Inicio_Corr_mas_casos[[#This Row],[Corregimiento]],Hoja3!$A$2:$D$676,4,0)</f>
        <v>80808</v>
      </c>
      <c r="E713">
        <v>14</v>
      </c>
    </row>
    <row r="714" spans="1:5" x14ac:dyDescent="0.2">
      <c r="A714" s="40">
        <v>44019</v>
      </c>
      <c r="B714" s="22">
        <v>44019</v>
      </c>
      <c r="C714" t="s">
        <v>538</v>
      </c>
      <c r="D714" s="42">
        <f>VLOOKUP(Pag_Inicio_Corr_mas_casos[[#This Row],[Corregimiento]],Hoja3!$A$2:$D$676,4,0)</f>
        <v>130107</v>
      </c>
      <c r="E714">
        <v>13</v>
      </c>
    </row>
    <row r="715" spans="1:5" x14ac:dyDescent="0.2">
      <c r="A715" s="40">
        <v>44019</v>
      </c>
      <c r="B715" s="22">
        <v>44019</v>
      </c>
      <c r="C715" t="s">
        <v>535</v>
      </c>
      <c r="D715" s="42">
        <f>VLOOKUP(Pag_Inicio_Corr_mas_casos[[#This Row],[Corregimiento]],Hoja3!$A$2:$D$676,4,0)</f>
        <v>80823</v>
      </c>
      <c r="E715">
        <v>13</v>
      </c>
    </row>
    <row r="716" spans="1:5" x14ac:dyDescent="0.2">
      <c r="A716" s="40">
        <v>44019</v>
      </c>
      <c r="B716" s="22">
        <v>44019</v>
      </c>
      <c r="C716" t="s">
        <v>570</v>
      </c>
      <c r="D716" s="42">
        <f>VLOOKUP(Pag_Inicio_Corr_mas_casos[[#This Row],[Corregimiento]],Hoja3!$A$2:$D$676,4,0)</f>
        <v>81009</v>
      </c>
      <c r="E716">
        <v>13</v>
      </c>
    </row>
    <row r="717" spans="1:5" x14ac:dyDescent="0.2">
      <c r="A717" s="40">
        <v>44019</v>
      </c>
      <c r="B717" s="22">
        <v>44019</v>
      </c>
      <c r="C717" t="s">
        <v>571</v>
      </c>
      <c r="D717" s="42">
        <f>VLOOKUP(Pag_Inicio_Corr_mas_casos[[#This Row],[Corregimiento]],Hoja3!$A$2:$D$676,4,0)</f>
        <v>30104</v>
      </c>
      <c r="E717">
        <v>12</v>
      </c>
    </row>
    <row r="718" spans="1:5" x14ac:dyDescent="0.2">
      <c r="A718" s="40">
        <v>44019</v>
      </c>
      <c r="B718" s="22">
        <v>44019</v>
      </c>
      <c r="C718" t="s">
        <v>539</v>
      </c>
      <c r="D718" s="42">
        <f>VLOOKUP(Pag_Inicio_Corr_mas_casos[[#This Row],[Corregimiento]],Hoja3!$A$2:$D$676,4,0)</f>
        <v>81006</v>
      </c>
      <c r="E718">
        <v>11</v>
      </c>
    </row>
    <row r="719" spans="1:5" x14ac:dyDescent="0.2">
      <c r="A719" s="40">
        <v>44019</v>
      </c>
      <c r="B719" s="22">
        <v>44019</v>
      </c>
      <c r="C719" t="s">
        <v>575</v>
      </c>
      <c r="D719" s="42">
        <f>VLOOKUP(Pag_Inicio_Corr_mas_casos[[#This Row],[Corregimiento]],Hoja3!$A$2:$D$676,4,0)</f>
        <v>80807</v>
      </c>
      <c r="E719">
        <v>11</v>
      </c>
    </row>
    <row r="720" spans="1:5" x14ac:dyDescent="0.2">
      <c r="A720" s="40">
        <v>44019</v>
      </c>
      <c r="B720" s="22">
        <v>44019</v>
      </c>
      <c r="C720" t="s">
        <v>546</v>
      </c>
      <c r="D720" s="42">
        <f>VLOOKUP(Pag_Inicio_Corr_mas_casos[[#This Row],[Corregimiento]],Hoja3!$A$2:$D$676,4,0)</f>
        <v>30107</v>
      </c>
      <c r="E720">
        <v>11</v>
      </c>
    </row>
    <row r="721" spans="1:5" x14ac:dyDescent="0.2">
      <c r="A721" s="40">
        <v>44019</v>
      </c>
      <c r="B721" s="22">
        <v>44019</v>
      </c>
      <c r="C721" t="s">
        <v>542</v>
      </c>
      <c r="D721" s="42">
        <f>VLOOKUP(Pag_Inicio_Corr_mas_casos[[#This Row],[Corregimiento]],Hoja3!$A$2:$D$676,4,0)</f>
        <v>40601</v>
      </c>
      <c r="E721">
        <v>11</v>
      </c>
    </row>
    <row r="722" spans="1:5" x14ac:dyDescent="0.2">
      <c r="A722" s="40">
        <v>44019</v>
      </c>
      <c r="B722" s="22">
        <v>44019</v>
      </c>
      <c r="C722" t="s">
        <v>586</v>
      </c>
      <c r="D722" s="42">
        <f>VLOOKUP(Pag_Inicio_Corr_mas_casos[[#This Row],[Corregimiento]],Hoja3!$A$2:$D$676,4,0)</f>
        <v>81005</v>
      </c>
      <c r="E722">
        <v>11</v>
      </c>
    </row>
    <row r="723" spans="1:5" x14ac:dyDescent="0.2">
      <c r="A723" s="40">
        <v>44019</v>
      </c>
      <c r="B723" s="22">
        <v>44019</v>
      </c>
      <c r="C723" t="s">
        <v>526</v>
      </c>
      <c r="D723" s="42">
        <f>VLOOKUP(Pag_Inicio_Corr_mas_casos[[#This Row],[Corregimiento]],Hoja3!$A$2:$D$676,4,0)</f>
        <v>130106</v>
      </c>
      <c r="E723">
        <v>11</v>
      </c>
    </row>
    <row r="724" spans="1:5" x14ac:dyDescent="0.2">
      <c r="A724" s="40">
        <v>44019</v>
      </c>
      <c r="B724" s="22">
        <v>44019</v>
      </c>
      <c r="C724" t="s">
        <v>555</v>
      </c>
      <c r="D724" s="42">
        <f>VLOOKUP(Pag_Inicio_Corr_mas_casos[[#This Row],[Corregimiento]],Hoja3!$A$2:$D$676,4,0)</f>
        <v>80815</v>
      </c>
      <c r="E724">
        <v>20</v>
      </c>
    </row>
    <row r="725" spans="1:5" x14ac:dyDescent="0.2">
      <c r="A725" s="40">
        <v>44019</v>
      </c>
      <c r="B725" s="22">
        <v>44019</v>
      </c>
      <c r="C725" t="s">
        <v>573</v>
      </c>
      <c r="D725" s="42">
        <f>VLOOKUP(Pag_Inicio_Corr_mas_casos[[#This Row],[Corregimiento]],Hoja3!$A$2:$D$676,4,0)</f>
        <v>80804</v>
      </c>
      <c r="E725">
        <v>10</v>
      </c>
    </row>
    <row r="726" spans="1:5" x14ac:dyDescent="0.2">
      <c r="A726" s="40">
        <v>44019</v>
      </c>
      <c r="B726" s="22">
        <v>44019</v>
      </c>
      <c r="C726" t="s">
        <v>544</v>
      </c>
      <c r="D726" s="42">
        <f>VLOOKUP(Pag_Inicio_Corr_mas_casos[[#This Row],[Corregimiento]],Hoja3!$A$2:$D$676,4,0)</f>
        <v>130108</v>
      </c>
      <c r="E726">
        <v>10</v>
      </c>
    </row>
    <row r="727" spans="1:5" x14ac:dyDescent="0.2">
      <c r="A727" s="40">
        <v>44019</v>
      </c>
      <c r="B727" s="22">
        <v>44019</v>
      </c>
      <c r="C727" t="s">
        <v>569</v>
      </c>
      <c r="D727" s="42">
        <f>VLOOKUP(Pag_Inicio_Corr_mas_casos[[#This Row],[Corregimiento]],Hoja3!$A$2:$D$676,4,0)</f>
        <v>81003</v>
      </c>
      <c r="E727">
        <v>10</v>
      </c>
    </row>
    <row r="728" spans="1:5" x14ac:dyDescent="0.2">
      <c r="A728" s="40">
        <v>44019</v>
      </c>
      <c r="B728" s="22">
        <v>44019</v>
      </c>
      <c r="C728" t="s">
        <v>528</v>
      </c>
      <c r="D728" s="42">
        <f>VLOOKUP(Pag_Inicio_Corr_mas_casos[[#This Row],[Corregimiento]],Hoja3!$A$2:$D$676,4,0)</f>
        <v>130102</v>
      </c>
      <c r="E728">
        <v>10</v>
      </c>
    </row>
    <row r="729" spans="1:5" x14ac:dyDescent="0.2">
      <c r="A729" s="40">
        <v>44020</v>
      </c>
      <c r="B729" s="22">
        <v>44020</v>
      </c>
      <c r="C729" t="s">
        <v>548</v>
      </c>
      <c r="D729" s="42">
        <f>VLOOKUP(Pag_Inicio_Corr_mas_casos[[#This Row],[Corregimiento]],Hoja3!$A$2:$D$676,4,0)</f>
        <v>10201</v>
      </c>
      <c r="E729">
        <v>72</v>
      </c>
    </row>
    <row r="730" spans="1:5" x14ac:dyDescent="0.2">
      <c r="A730" s="40">
        <v>44020</v>
      </c>
      <c r="B730" s="22">
        <v>44020</v>
      </c>
      <c r="C730" t="s">
        <v>531</v>
      </c>
      <c r="D730" s="42">
        <f>VLOOKUP(Pag_Inicio_Corr_mas_casos[[#This Row],[Corregimiento]],Hoja3!$A$2:$D$676,4,0)</f>
        <v>81008</v>
      </c>
      <c r="E730">
        <v>42</v>
      </c>
    </row>
    <row r="731" spans="1:5" x14ac:dyDescent="0.2">
      <c r="A731" s="40">
        <v>44020</v>
      </c>
      <c r="B731" s="22">
        <v>44020</v>
      </c>
      <c r="C731" t="s">
        <v>537</v>
      </c>
      <c r="D731" s="42">
        <f>VLOOKUP(Pag_Inicio_Corr_mas_casos[[#This Row],[Corregimiento]],Hoja3!$A$2:$D$676,4,0)</f>
        <v>80819</v>
      </c>
      <c r="E731">
        <v>35</v>
      </c>
    </row>
    <row r="732" spans="1:5" x14ac:dyDescent="0.2">
      <c r="A732" s="40">
        <v>44020</v>
      </c>
      <c r="B732" s="22">
        <v>44020</v>
      </c>
      <c r="C732" t="s">
        <v>524</v>
      </c>
      <c r="D732" s="42">
        <f>VLOOKUP(Pag_Inicio_Corr_mas_casos[[#This Row],[Corregimiento]],Hoja3!$A$2:$D$676,4,0)</f>
        <v>130101</v>
      </c>
      <c r="E732">
        <v>30</v>
      </c>
    </row>
    <row r="733" spans="1:5" x14ac:dyDescent="0.2">
      <c r="A733" s="40">
        <v>44020</v>
      </c>
      <c r="B733" s="22">
        <v>44020</v>
      </c>
      <c r="C733" t="s">
        <v>550</v>
      </c>
      <c r="D733" s="42">
        <f>VLOOKUP(Pag_Inicio_Corr_mas_casos[[#This Row],[Corregimiento]],Hoja3!$A$2:$D$676,4,0)</f>
        <v>80813</v>
      </c>
      <c r="E733">
        <v>29</v>
      </c>
    </row>
    <row r="734" spans="1:5" x14ac:dyDescent="0.2">
      <c r="A734" s="40">
        <v>44020</v>
      </c>
      <c r="B734" s="22">
        <v>44020</v>
      </c>
      <c r="C734" t="s">
        <v>532</v>
      </c>
      <c r="D734" s="42">
        <f>VLOOKUP(Pag_Inicio_Corr_mas_casos[[#This Row],[Corregimiento]],Hoja3!$A$2:$D$676,4,0)</f>
        <v>80816</v>
      </c>
      <c r="E734">
        <v>25</v>
      </c>
    </row>
    <row r="735" spans="1:5" x14ac:dyDescent="0.2">
      <c r="A735" s="40">
        <v>44020</v>
      </c>
      <c r="B735" s="22">
        <v>44020</v>
      </c>
      <c r="C735" t="s">
        <v>529</v>
      </c>
      <c r="D735" s="42">
        <f>VLOOKUP(Pag_Inicio_Corr_mas_casos[[#This Row],[Corregimiento]],Hoja3!$A$2:$D$676,4,0)</f>
        <v>80821</v>
      </c>
      <c r="E735">
        <v>24</v>
      </c>
    </row>
    <row r="736" spans="1:5" x14ac:dyDescent="0.2">
      <c r="A736" s="40">
        <v>44020</v>
      </c>
      <c r="B736" s="22">
        <v>44020</v>
      </c>
      <c r="C736" t="s">
        <v>554</v>
      </c>
      <c r="D736" s="42">
        <f>VLOOKUP(Pag_Inicio_Corr_mas_casos[[#This Row],[Corregimiento]],Hoja3!$A$2:$D$676,4,0)</f>
        <v>80820</v>
      </c>
      <c r="E736">
        <v>24</v>
      </c>
    </row>
    <row r="737" spans="1:5" x14ac:dyDescent="0.2">
      <c r="A737" s="40">
        <v>44020</v>
      </c>
      <c r="B737" s="22">
        <v>44020</v>
      </c>
      <c r="C737" t="s">
        <v>540</v>
      </c>
      <c r="D737" s="42">
        <f>VLOOKUP(Pag_Inicio_Corr_mas_casos[[#This Row],[Corregimiento]],Hoja3!$A$2:$D$676,4,0)</f>
        <v>80812</v>
      </c>
      <c r="E737">
        <v>23</v>
      </c>
    </row>
    <row r="738" spans="1:5" x14ac:dyDescent="0.2">
      <c r="A738" s="40">
        <v>44020</v>
      </c>
      <c r="B738" s="22">
        <v>44020</v>
      </c>
      <c r="C738" t="s">
        <v>596</v>
      </c>
      <c r="D738" s="42">
        <f>VLOOKUP(Pag_Inicio_Corr_mas_casos[[#This Row],[Corregimiento]],Hoja3!$A$2:$D$676,4,0)</f>
        <v>10401</v>
      </c>
      <c r="E738">
        <v>21</v>
      </c>
    </row>
    <row r="739" spans="1:5" x14ac:dyDescent="0.2">
      <c r="A739" s="40">
        <v>44020</v>
      </c>
      <c r="B739" s="22">
        <v>44020</v>
      </c>
      <c r="C739" t="s">
        <v>527</v>
      </c>
      <c r="D739" s="42">
        <f>VLOOKUP(Pag_Inicio_Corr_mas_casos[[#This Row],[Corregimiento]],Hoja3!$A$2:$D$676,4,0)</f>
        <v>80802</v>
      </c>
      <c r="E739">
        <v>21</v>
      </c>
    </row>
    <row r="740" spans="1:5" x14ac:dyDescent="0.2">
      <c r="A740" s="40">
        <v>44020</v>
      </c>
      <c r="B740" s="22">
        <v>44020</v>
      </c>
      <c r="C740" t="s">
        <v>526</v>
      </c>
      <c r="D740" s="42">
        <f>VLOOKUP(Pag_Inicio_Corr_mas_casos[[#This Row],[Corregimiento]],Hoja3!$A$2:$D$676,4,0)</f>
        <v>130106</v>
      </c>
      <c r="E740">
        <v>21</v>
      </c>
    </row>
    <row r="741" spans="1:5" x14ac:dyDescent="0.2">
      <c r="A741" s="40">
        <v>44020</v>
      </c>
      <c r="B741" s="22">
        <v>44020</v>
      </c>
      <c r="C741" t="s">
        <v>533</v>
      </c>
      <c r="D741" s="42">
        <f>VLOOKUP(Pag_Inicio_Corr_mas_casos[[#This Row],[Corregimiento]],Hoja3!$A$2:$D$676,4,0)</f>
        <v>80817</v>
      </c>
      <c r="E741">
        <v>20</v>
      </c>
    </row>
    <row r="742" spans="1:5" x14ac:dyDescent="0.2">
      <c r="A742" s="40">
        <v>44020</v>
      </c>
      <c r="B742" s="22">
        <v>44020</v>
      </c>
      <c r="C742" t="s">
        <v>525</v>
      </c>
      <c r="D742" s="42">
        <f>VLOOKUP(Pag_Inicio_Corr_mas_casos[[#This Row],[Corregimiento]],Hoja3!$A$2:$D$676,4,0)</f>
        <v>81002</v>
      </c>
      <c r="E742">
        <v>19</v>
      </c>
    </row>
    <row r="743" spans="1:5" x14ac:dyDescent="0.2">
      <c r="A743" s="40">
        <v>44020</v>
      </c>
      <c r="B743" s="22">
        <v>44020</v>
      </c>
      <c r="C743" t="s">
        <v>535</v>
      </c>
      <c r="D743" s="42">
        <f>VLOOKUP(Pag_Inicio_Corr_mas_casos[[#This Row],[Corregimiento]],Hoja3!$A$2:$D$676,4,0)</f>
        <v>80823</v>
      </c>
      <c r="E743">
        <v>16</v>
      </c>
    </row>
    <row r="744" spans="1:5" x14ac:dyDescent="0.2">
      <c r="A744" s="40">
        <v>44020</v>
      </c>
      <c r="B744" s="22">
        <v>44020</v>
      </c>
      <c r="C744" t="s">
        <v>571</v>
      </c>
      <c r="D744" s="42">
        <f>VLOOKUP(Pag_Inicio_Corr_mas_casos[[#This Row],[Corregimiento]],Hoja3!$A$2:$D$676,4,0)</f>
        <v>30104</v>
      </c>
      <c r="E744">
        <v>14</v>
      </c>
    </row>
    <row r="745" spans="1:5" x14ac:dyDescent="0.2">
      <c r="A745" s="40">
        <v>44020</v>
      </c>
      <c r="B745" s="22">
        <v>44020</v>
      </c>
      <c r="C745" t="s">
        <v>552</v>
      </c>
      <c r="D745" s="42">
        <f>VLOOKUP(Pag_Inicio_Corr_mas_casos[[#This Row],[Corregimiento]],Hoja3!$A$2:$D$676,4,0)</f>
        <v>80501</v>
      </c>
      <c r="E745">
        <v>14</v>
      </c>
    </row>
    <row r="746" spans="1:5" x14ac:dyDescent="0.2">
      <c r="A746" s="40">
        <v>44020</v>
      </c>
      <c r="B746" s="22">
        <v>44020</v>
      </c>
      <c r="C746" t="s">
        <v>536</v>
      </c>
      <c r="D746" s="42">
        <f>VLOOKUP(Pag_Inicio_Corr_mas_casos[[#This Row],[Corregimiento]],Hoja3!$A$2:$D$676,4,0)</f>
        <v>81001</v>
      </c>
      <c r="E746">
        <v>13</v>
      </c>
    </row>
    <row r="747" spans="1:5" x14ac:dyDescent="0.2">
      <c r="A747" s="40">
        <v>44020</v>
      </c>
      <c r="B747" s="22">
        <v>44020</v>
      </c>
      <c r="C747" t="s">
        <v>530</v>
      </c>
      <c r="D747" s="42">
        <f>VLOOKUP(Pag_Inicio_Corr_mas_casos[[#This Row],[Corregimiento]],Hoja3!$A$2:$D$676,4,0)</f>
        <v>81007</v>
      </c>
      <c r="E747">
        <v>13</v>
      </c>
    </row>
    <row r="748" spans="1:5" x14ac:dyDescent="0.2">
      <c r="A748" s="40">
        <v>44020</v>
      </c>
      <c r="B748" s="22">
        <v>44020</v>
      </c>
      <c r="C748" t="s">
        <v>560</v>
      </c>
      <c r="D748" s="42">
        <f>VLOOKUP(Pag_Inicio_Corr_mas_casos[[#This Row],[Corregimiento]],Hoja3!$A$2:$D$676,4,0)</f>
        <v>80826</v>
      </c>
      <c r="E748">
        <v>13</v>
      </c>
    </row>
    <row r="749" spans="1:5" x14ac:dyDescent="0.2">
      <c r="A749" s="40">
        <v>44020</v>
      </c>
      <c r="B749" s="22">
        <v>44020</v>
      </c>
      <c r="C749" t="s">
        <v>578</v>
      </c>
      <c r="D749" s="42">
        <f>VLOOKUP(Pag_Inicio_Corr_mas_casos[[#This Row],[Corregimiento]],Hoja3!$A$2:$D$676,4,0)</f>
        <v>30111</v>
      </c>
      <c r="E749">
        <v>13</v>
      </c>
    </row>
    <row r="750" spans="1:5" x14ac:dyDescent="0.2">
      <c r="A750" s="40">
        <v>44020</v>
      </c>
      <c r="B750" s="22">
        <v>44020</v>
      </c>
      <c r="C750" t="s">
        <v>545</v>
      </c>
      <c r="D750" s="42">
        <f>VLOOKUP(Pag_Inicio_Corr_mas_casos[[#This Row],[Corregimiento]],Hoja3!$A$2:$D$676,4,0)</f>
        <v>80810</v>
      </c>
      <c r="E750">
        <v>11</v>
      </c>
    </row>
    <row r="751" spans="1:5" x14ac:dyDescent="0.2">
      <c r="A751" s="40">
        <v>44020</v>
      </c>
      <c r="B751" s="22">
        <v>44020</v>
      </c>
      <c r="C751" t="s">
        <v>565</v>
      </c>
      <c r="D751" s="42">
        <f>VLOOKUP(Pag_Inicio_Corr_mas_casos[[#This Row],[Corregimiento]],Hoja3!$A$2:$D$676,4,0)</f>
        <v>80809</v>
      </c>
      <c r="E751">
        <v>11</v>
      </c>
    </row>
    <row r="752" spans="1:5" x14ac:dyDescent="0.2">
      <c r="A752" s="40">
        <v>44021</v>
      </c>
      <c r="B752" s="22">
        <v>44021</v>
      </c>
      <c r="C752" t="s">
        <v>550</v>
      </c>
      <c r="D752" s="42">
        <f>VLOOKUP(Pag_Inicio_Corr_mas_casos[[#This Row],[Corregimiento]],Hoja3!$A$2:$D$676,4,0)</f>
        <v>80813</v>
      </c>
      <c r="E752">
        <v>35</v>
      </c>
    </row>
    <row r="753" spans="1:5" x14ac:dyDescent="0.2">
      <c r="A753" s="40">
        <v>44021</v>
      </c>
      <c r="B753" s="22">
        <v>44021</v>
      </c>
      <c r="C753" t="s">
        <v>531</v>
      </c>
      <c r="D753" s="42">
        <f>VLOOKUP(Pag_Inicio_Corr_mas_casos[[#This Row],[Corregimiento]],Hoja3!$A$2:$D$676,4,0)</f>
        <v>81008</v>
      </c>
      <c r="E753">
        <v>33</v>
      </c>
    </row>
    <row r="754" spans="1:5" x14ac:dyDescent="0.2">
      <c r="A754" s="40">
        <v>44021</v>
      </c>
      <c r="B754" s="22">
        <v>44021</v>
      </c>
      <c r="C754" t="s">
        <v>534</v>
      </c>
      <c r="D754" s="42">
        <f>VLOOKUP(Pag_Inicio_Corr_mas_casos[[#This Row],[Corregimiento]],Hoja3!$A$2:$D$676,4,0)</f>
        <v>80822</v>
      </c>
      <c r="E754">
        <v>31</v>
      </c>
    </row>
    <row r="755" spans="1:5" x14ac:dyDescent="0.2">
      <c r="A755" s="40">
        <v>44021</v>
      </c>
      <c r="B755" s="22">
        <v>44021</v>
      </c>
      <c r="C755" t="s">
        <v>533</v>
      </c>
      <c r="D755" s="42">
        <f>VLOOKUP(Pag_Inicio_Corr_mas_casos[[#This Row],[Corregimiento]],Hoja3!$A$2:$D$676,4,0)</f>
        <v>80817</v>
      </c>
      <c r="E755">
        <v>29</v>
      </c>
    </row>
    <row r="756" spans="1:5" x14ac:dyDescent="0.2">
      <c r="A756" s="40">
        <v>44021</v>
      </c>
      <c r="B756" s="22">
        <v>44021</v>
      </c>
      <c r="C756" t="s">
        <v>537</v>
      </c>
      <c r="D756" s="42">
        <f>VLOOKUP(Pag_Inicio_Corr_mas_casos[[#This Row],[Corregimiento]],Hoja3!$A$2:$D$676,4,0)</f>
        <v>80819</v>
      </c>
      <c r="E756">
        <v>24</v>
      </c>
    </row>
    <row r="757" spans="1:5" x14ac:dyDescent="0.2">
      <c r="A757" s="40">
        <v>44021</v>
      </c>
      <c r="B757" s="22">
        <v>44021</v>
      </c>
      <c r="C757" t="s">
        <v>554</v>
      </c>
      <c r="D757" s="42">
        <f>VLOOKUP(Pag_Inicio_Corr_mas_casos[[#This Row],[Corregimiento]],Hoja3!$A$2:$D$676,4,0)</f>
        <v>80820</v>
      </c>
      <c r="E757">
        <v>22</v>
      </c>
    </row>
    <row r="758" spans="1:5" x14ac:dyDescent="0.2">
      <c r="A758" s="40">
        <v>44021</v>
      </c>
      <c r="B758" s="22">
        <v>44021</v>
      </c>
      <c r="C758" t="s">
        <v>545</v>
      </c>
      <c r="D758" s="42">
        <f>VLOOKUP(Pag_Inicio_Corr_mas_casos[[#This Row],[Corregimiento]],Hoja3!$A$2:$D$676,4,0)</f>
        <v>80810</v>
      </c>
      <c r="E758">
        <v>22</v>
      </c>
    </row>
    <row r="759" spans="1:5" x14ac:dyDescent="0.2">
      <c r="A759" s="40">
        <v>44021</v>
      </c>
      <c r="B759" s="22">
        <v>44021</v>
      </c>
      <c r="C759" t="s">
        <v>536</v>
      </c>
      <c r="D759" s="42">
        <f>VLOOKUP(Pag_Inicio_Corr_mas_casos[[#This Row],[Corregimiento]],Hoja3!$A$2:$D$676,4,0)</f>
        <v>81001</v>
      </c>
      <c r="E759">
        <v>20</v>
      </c>
    </row>
    <row r="760" spans="1:5" x14ac:dyDescent="0.2">
      <c r="A760" s="40">
        <v>44021</v>
      </c>
      <c r="B760" s="22">
        <v>44021</v>
      </c>
      <c r="C760" t="s">
        <v>529</v>
      </c>
      <c r="D760" s="42">
        <f>VLOOKUP(Pag_Inicio_Corr_mas_casos[[#This Row],[Corregimiento]],Hoja3!$A$2:$D$676,4,0)</f>
        <v>80821</v>
      </c>
      <c r="E760">
        <v>19</v>
      </c>
    </row>
    <row r="761" spans="1:5" x14ac:dyDescent="0.2">
      <c r="A761" s="40">
        <v>44021</v>
      </c>
      <c r="B761" s="22">
        <v>44021</v>
      </c>
      <c r="C761" t="s">
        <v>525</v>
      </c>
      <c r="D761" s="42">
        <f>VLOOKUP(Pag_Inicio_Corr_mas_casos[[#This Row],[Corregimiento]],Hoja3!$A$2:$D$676,4,0)</f>
        <v>81002</v>
      </c>
      <c r="E761">
        <v>19</v>
      </c>
    </row>
    <row r="762" spans="1:5" x14ac:dyDescent="0.2">
      <c r="A762" s="40">
        <v>44021</v>
      </c>
      <c r="B762" s="22">
        <v>44021</v>
      </c>
      <c r="C762" t="s">
        <v>526</v>
      </c>
      <c r="D762" s="42">
        <f>VLOOKUP(Pag_Inicio_Corr_mas_casos[[#This Row],[Corregimiento]],Hoja3!$A$2:$D$676,4,0)</f>
        <v>130106</v>
      </c>
      <c r="E762">
        <v>19</v>
      </c>
    </row>
    <row r="763" spans="1:5" x14ac:dyDescent="0.2">
      <c r="A763" s="40">
        <v>44021</v>
      </c>
      <c r="B763" s="22">
        <v>44021</v>
      </c>
      <c r="C763" t="s">
        <v>539</v>
      </c>
      <c r="D763" s="42">
        <f>VLOOKUP(Pag_Inicio_Corr_mas_casos[[#This Row],[Corregimiento]],Hoja3!$A$2:$D$676,4,0)</f>
        <v>81006</v>
      </c>
      <c r="E763">
        <v>18</v>
      </c>
    </row>
    <row r="764" spans="1:5" x14ac:dyDescent="0.2">
      <c r="A764" s="40">
        <v>44021</v>
      </c>
      <c r="B764" s="22">
        <v>44021</v>
      </c>
      <c r="C764" t="s">
        <v>542</v>
      </c>
      <c r="D764" s="42">
        <f>VLOOKUP(Pag_Inicio_Corr_mas_casos[[#This Row],[Corregimiento]],Hoja3!$A$2:$D$676,4,0)</f>
        <v>40601</v>
      </c>
      <c r="E764">
        <v>17</v>
      </c>
    </row>
    <row r="765" spans="1:5" x14ac:dyDescent="0.2">
      <c r="A765" s="40">
        <v>44021</v>
      </c>
      <c r="B765" s="22">
        <v>44021</v>
      </c>
      <c r="C765" t="s">
        <v>540</v>
      </c>
      <c r="D765" s="42">
        <f>VLOOKUP(Pag_Inicio_Corr_mas_casos[[#This Row],[Corregimiento]],Hoja3!$A$2:$D$676,4,0)</f>
        <v>80812</v>
      </c>
      <c r="E765">
        <v>16</v>
      </c>
    </row>
    <row r="766" spans="1:5" x14ac:dyDescent="0.2">
      <c r="A766" s="40">
        <v>44021</v>
      </c>
      <c r="B766" s="22">
        <v>44021</v>
      </c>
      <c r="C766" t="s">
        <v>546</v>
      </c>
      <c r="D766" s="42">
        <f>VLOOKUP(Pag_Inicio_Corr_mas_casos[[#This Row],[Corregimiento]],Hoja3!$A$2:$D$676,4,0)</f>
        <v>30107</v>
      </c>
      <c r="E766">
        <v>15</v>
      </c>
    </row>
    <row r="767" spans="1:5" x14ac:dyDescent="0.2">
      <c r="A767" s="40">
        <v>44021</v>
      </c>
      <c r="B767" s="22">
        <v>44021</v>
      </c>
      <c r="C767" t="s">
        <v>530</v>
      </c>
      <c r="D767" s="42">
        <f>VLOOKUP(Pag_Inicio_Corr_mas_casos[[#This Row],[Corregimiento]],Hoja3!$A$2:$D$676,4,0)</f>
        <v>81007</v>
      </c>
      <c r="E767">
        <v>14</v>
      </c>
    </row>
    <row r="768" spans="1:5" x14ac:dyDescent="0.2">
      <c r="A768" s="40">
        <v>44021</v>
      </c>
      <c r="B768" s="22">
        <v>44021</v>
      </c>
      <c r="C768" t="s">
        <v>573</v>
      </c>
      <c r="D768" s="42">
        <f>VLOOKUP(Pag_Inicio_Corr_mas_casos[[#This Row],[Corregimiento]],Hoja3!$A$2:$D$676,4,0)</f>
        <v>80804</v>
      </c>
      <c r="E768">
        <v>14</v>
      </c>
    </row>
    <row r="769" spans="1:5" x14ac:dyDescent="0.2">
      <c r="A769" s="40">
        <v>44021</v>
      </c>
      <c r="B769" s="22">
        <v>44021</v>
      </c>
      <c r="C769" t="s">
        <v>527</v>
      </c>
      <c r="D769" s="42">
        <f>VLOOKUP(Pag_Inicio_Corr_mas_casos[[#This Row],[Corregimiento]],Hoja3!$A$2:$D$676,4,0)</f>
        <v>80802</v>
      </c>
      <c r="E769">
        <v>14</v>
      </c>
    </row>
    <row r="770" spans="1:5" x14ac:dyDescent="0.2">
      <c r="A770" s="40">
        <v>44021</v>
      </c>
      <c r="B770" s="22">
        <v>44021</v>
      </c>
      <c r="C770" t="s">
        <v>569</v>
      </c>
      <c r="D770" s="42">
        <f>VLOOKUP(Pag_Inicio_Corr_mas_casos[[#This Row],[Corregimiento]],Hoja3!$A$2:$D$676,4,0)</f>
        <v>81003</v>
      </c>
      <c r="E770">
        <v>14</v>
      </c>
    </row>
    <row r="771" spans="1:5" x14ac:dyDescent="0.2">
      <c r="A771" s="40">
        <v>44021</v>
      </c>
      <c r="B771" s="22">
        <v>44021</v>
      </c>
      <c r="C771" t="s">
        <v>557</v>
      </c>
      <c r="D771" s="42">
        <f>VLOOKUP(Pag_Inicio_Corr_mas_casos[[#This Row],[Corregimiento]],Hoja3!$A$2:$D$676,4,0)</f>
        <v>80811</v>
      </c>
      <c r="E771">
        <v>14</v>
      </c>
    </row>
    <row r="772" spans="1:5" x14ac:dyDescent="0.2">
      <c r="A772" s="40">
        <v>44021</v>
      </c>
      <c r="B772" s="22">
        <v>44021</v>
      </c>
      <c r="C772" t="s">
        <v>543</v>
      </c>
      <c r="D772" s="42">
        <f>VLOOKUP(Pag_Inicio_Corr_mas_casos[[#This Row],[Corregimiento]],Hoja3!$A$2:$D$676,4,0)</f>
        <v>80806</v>
      </c>
      <c r="E772">
        <v>13</v>
      </c>
    </row>
    <row r="773" spans="1:5" x14ac:dyDescent="0.2">
      <c r="A773" s="40">
        <v>44021</v>
      </c>
      <c r="B773" s="22">
        <v>44021</v>
      </c>
      <c r="C773" t="s">
        <v>594</v>
      </c>
      <c r="D773" s="42">
        <f>VLOOKUP(Pag_Inicio_Corr_mas_casos[[#This Row],[Corregimiento]],Hoja3!$A$2:$D$676,4,0)</f>
        <v>40503</v>
      </c>
      <c r="E773">
        <v>13</v>
      </c>
    </row>
    <row r="774" spans="1:5" x14ac:dyDescent="0.2">
      <c r="A774" s="40">
        <v>44021</v>
      </c>
      <c r="B774" s="22">
        <v>44021</v>
      </c>
      <c r="C774" t="s">
        <v>555</v>
      </c>
      <c r="D774" s="42">
        <f>VLOOKUP(Pag_Inicio_Corr_mas_casos[[#This Row],[Corregimiento]],Hoja3!$A$2:$D$676,4,0)</f>
        <v>80815</v>
      </c>
      <c r="E774">
        <v>13</v>
      </c>
    </row>
    <row r="775" spans="1:5" x14ac:dyDescent="0.2">
      <c r="A775" s="40">
        <v>44021</v>
      </c>
      <c r="B775" s="22">
        <v>44021</v>
      </c>
      <c r="C775" t="s">
        <v>567</v>
      </c>
      <c r="D775" s="42">
        <f>VLOOKUP(Pag_Inicio_Corr_mas_casos[[#This Row],[Corregimiento]],Hoja3!$A$2:$D$676,4,0)</f>
        <v>80805</v>
      </c>
      <c r="E775">
        <v>13</v>
      </c>
    </row>
    <row r="776" spans="1:5" x14ac:dyDescent="0.2">
      <c r="A776" s="40">
        <v>44021</v>
      </c>
      <c r="B776" s="22">
        <v>44021</v>
      </c>
      <c r="C776" t="s">
        <v>607</v>
      </c>
      <c r="D776" s="42">
        <f>VLOOKUP(Pag_Inicio_Corr_mas_casos[[#This Row],[Corregimiento]],Hoja3!$A$2:$D$676,4,0)</f>
        <v>30103</v>
      </c>
      <c r="E776">
        <v>12</v>
      </c>
    </row>
    <row r="777" spans="1:5" x14ac:dyDescent="0.2">
      <c r="A777" s="40">
        <v>44021</v>
      </c>
      <c r="B777" s="22">
        <v>44021</v>
      </c>
      <c r="C777" t="s">
        <v>600</v>
      </c>
      <c r="D777" s="42">
        <f>VLOOKUP(Pag_Inicio_Corr_mas_casos[[#This Row],[Corregimiento]],Hoja3!$A$2:$D$676,4,0)</f>
        <v>30115</v>
      </c>
      <c r="E777">
        <v>12</v>
      </c>
    </row>
    <row r="778" spans="1:5" x14ac:dyDescent="0.2">
      <c r="A778" s="40">
        <v>44021</v>
      </c>
      <c r="B778" s="22">
        <v>44021</v>
      </c>
      <c r="C778" t="s">
        <v>608</v>
      </c>
      <c r="D778" s="42">
        <f>VLOOKUP(Pag_Inicio_Corr_mas_casos[[#This Row],[Corregimiento]],Hoja3!$A$2:$D$676,4,0)</f>
        <v>40701</v>
      </c>
      <c r="E778">
        <v>12</v>
      </c>
    </row>
    <row r="779" spans="1:5" x14ac:dyDescent="0.2">
      <c r="A779" s="40">
        <v>44021</v>
      </c>
      <c r="B779" s="22">
        <v>44021</v>
      </c>
      <c r="C779" t="s">
        <v>602</v>
      </c>
      <c r="D779" s="42">
        <f>VLOOKUP(Pag_Inicio_Corr_mas_casos[[#This Row],[Corregimiento]],Hoja3!$A$2:$D$676,4,0)</f>
        <v>120301</v>
      </c>
      <c r="E779">
        <v>12</v>
      </c>
    </row>
    <row r="780" spans="1:5" x14ac:dyDescent="0.2">
      <c r="A780" s="40">
        <v>44021</v>
      </c>
      <c r="B780" s="22">
        <v>44021</v>
      </c>
      <c r="C780" t="s">
        <v>606</v>
      </c>
      <c r="D780" s="42">
        <f>VLOOKUP(Pag_Inicio_Corr_mas_casos[[#This Row],[Corregimiento]],Hoja3!$A$2:$D$676,4,0)</f>
        <v>30101</v>
      </c>
      <c r="E780">
        <v>11</v>
      </c>
    </row>
    <row r="781" spans="1:5" x14ac:dyDescent="0.2">
      <c r="A781" s="40">
        <v>44021</v>
      </c>
      <c r="B781" s="22">
        <v>44021</v>
      </c>
      <c r="C781" t="s">
        <v>571</v>
      </c>
      <c r="D781" s="42">
        <f>VLOOKUP(Pag_Inicio_Corr_mas_casos[[#This Row],[Corregimiento]],Hoja3!$A$2:$D$676,4,0)</f>
        <v>30104</v>
      </c>
      <c r="E781">
        <v>11</v>
      </c>
    </row>
    <row r="782" spans="1:5" x14ac:dyDescent="0.2">
      <c r="A782" s="40">
        <v>44021</v>
      </c>
      <c r="B782" s="22">
        <v>44021</v>
      </c>
      <c r="C782" t="s">
        <v>532</v>
      </c>
      <c r="D782" s="42">
        <f>VLOOKUP(Pag_Inicio_Corr_mas_casos[[#This Row],[Corregimiento]],Hoja3!$A$2:$D$676,4,0)</f>
        <v>80816</v>
      </c>
      <c r="E782">
        <v>11</v>
      </c>
    </row>
    <row r="783" spans="1:5" x14ac:dyDescent="0.2">
      <c r="A783" s="40">
        <v>44021</v>
      </c>
      <c r="B783" s="22">
        <v>44021</v>
      </c>
      <c r="C783" t="s">
        <v>561</v>
      </c>
      <c r="D783" s="42">
        <f>VLOOKUP(Pag_Inicio_Corr_mas_casos[[#This Row],[Corregimiento]],Hoja3!$A$2:$D$676,4,0)</f>
        <v>50208</v>
      </c>
      <c r="E783">
        <v>11</v>
      </c>
    </row>
    <row r="784" spans="1:5" x14ac:dyDescent="0.2">
      <c r="A784" s="40">
        <v>44022</v>
      </c>
      <c r="B784" s="22">
        <v>44022</v>
      </c>
      <c r="C784" t="s">
        <v>529</v>
      </c>
      <c r="D784" s="42">
        <f>VLOOKUP(Pag_Inicio_Corr_mas_casos[[#This Row],[Corregimiento]],Hoja3!$A$2:$D$676,4,0)</f>
        <v>80821</v>
      </c>
      <c r="E784">
        <v>50</v>
      </c>
    </row>
    <row r="785" spans="1:5" x14ac:dyDescent="0.2">
      <c r="A785" s="40">
        <v>44022</v>
      </c>
      <c r="B785" s="22">
        <v>44022</v>
      </c>
      <c r="C785" t="s">
        <v>524</v>
      </c>
      <c r="D785" s="42">
        <f>VLOOKUP(Pag_Inicio_Corr_mas_casos[[#This Row],[Corregimiento]],Hoja3!$A$2:$D$676,4,0)</f>
        <v>130101</v>
      </c>
      <c r="E785">
        <v>48</v>
      </c>
    </row>
    <row r="786" spans="1:5" x14ac:dyDescent="0.2">
      <c r="A786" s="40">
        <v>44022</v>
      </c>
      <c r="B786" s="22">
        <v>44022</v>
      </c>
      <c r="C786" t="s">
        <v>548</v>
      </c>
      <c r="D786" s="42">
        <f>VLOOKUP(Pag_Inicio_Corr_mas_casos[[#This Row],[Corregimiento]],Hoja3!$A$2:$D$676,4,0)</f>
        <v>10201</v>
      </c>
      <c r="E786">
        <v>44</v>
      </c>
    </row>
    <row r="787" spans="1:5" x14ac:dyDescent="0.2">
      <c r="A787" s="40">
        <v>44022</v>
      </c>
      <c r="B787" s="22">
        <v>44022</v>
      </c>
      <c r="C787" t="s">
        <v>526</v>
      </c>
      <c r="D787" s="42">
        <f>VLOOKUP(Pag_Inicio_Corr_mas_casos[[#This Row],[Corregimiento]],Hoja3!$A$2:$D$676,4,0)</f>
        <v>130106</v>
      </c>
      <c r="E787">
        <v>43</v>
      </c>
    </row>
    <row r="788" spans="1:5" x14ac:dyDescent="0.2">
      <c r="A788" s="40">
        <v>44022</v>
      </c>
      <c r="B788" s="22">
        <v>44022</v>
      </c>
      <c r="C788" t="s">
        <v>550</v>
      </c>
      <c r="D788" s="42">
        <f>VLOOKUP(Pag_Inicio_Corr_mas_casos[[#This Row],[Corregimiento]],Hoja3!$A$2:$D$676,4,0)</f>
        <v>80813</v>
      </c>
      <c r="E788">
        <v>39</v>
      </c>
    </row>
    <row r="789" spans="1:5" x14ac:dyDescent="0.2">
      <c r="A789" s="40">
        <v>44022</v>
      </c>
      <c r="B789" s="22">
        <v>44022</v>
      </c>
      <c r="C789" t="s">
        <v>568</v>
      </c>
      <c r="D789" s="42">
        <f>VLOOKUP(Pag_Inicio_Corr_mas_casos[[#This Row],[Corregimiento]],Hoja3!$A$2:$D$676,4,0)</f>
        <v>130717</v>
      </c>
      <c r="E789">
        <v>39</v>
      </c>
    </row>
    <row r="790" spans="1:5" x14ac:dyDescent="0.2">
      <c r="A790" s="40">
        <v>44022</v>
      </c>
      <c r="B790" s="22">
        <v>44022</v>
      </c>
      <c r="C790" t="s">
        <v>537</v>
      </c>
      <c r="D790" s="42">
        <f>VLOOKUP(Pag_Inicio_Corr_mas_casos[[#This Row],[Corregimiento]],Hoja3!$A$2:$D$676,4,0)</f>
        <v>80819</v>
      </c>
      <c r="E790">
        <v>35</v>
      </c>
    </row>
    <row r="791" spans="1:5" x14ac:dyDescent="0.2">
      <c r="A791" s="40">
        <v>44022</v>
      </c>
      <c r="B791" s="22">
        <v>44022</v>
      </c>
      <c r="C791" t="s">
        <v>540</v>
      </c>
      <c r="D791" s="42">
        <f>VLOOKUP(Pag_Inicio_Corr_mas_casos[[#This Row],[Corregimiento]],Hoja3!$A$2:$D$676,4,0)</f>
        <v>80812</v>
      </c>
      <c r="E791">
        <v>33</v>
      </c>
    </row>
    <row r="792" spans="1:5" x14ac:dyDescent="0.2">
      <c r="A792" s="40">
        <v>44022</v>
      </c>
      <c r="B792" s="22">
        <v>44022</v>
      </c>
      <c r="C792" t="s">
        <v>525</v>
      </c>
      <c r="D792" s="42">
        <f>VLOOKUP(Pag_Inicio_Corr_mas_casos[[#This Row],[Corregimiento]],Hoja3!$A$2:$D$676,4,0)</f>
        <v>81002</v>
      </c>
      <c r="E792">
        <v>32</v>
      </c>
    </row>
    <row r="793" spans="1:5" x14ac:dyDescent="0.2">
      <c r="A793" s="40">
        <v>44022</v>
      </c>
      <c r="B793" s="22">
        <v>44022</v>
      </c>
      <c r="C793" t="s">
        <v>609</v>
      </c>
      <c r="D793" s="42">
        <f>VLOOKUP(Pag_Inicio_Corr_mas_casos[[#This Row],[Corregimiento]],Hoja3!$A$2:$D$676,4,0)</f>
        <v>41402</v>
      </c>
      <c r="E793">
        <v>31</v>
      </c>
    </row>
    <row r="794" spans="1:5" x14ac:dyDescent="0.2">
      <c r="A794" s="40">
        <v>44022</v>
      </c>
      <c r="B794" s="22">
        <v>44022</v>
      </c>
      <c r="C794" t="s">
        <v>534</v>
      </c>
      <c r="D794" s="42">
        <f>VLOOKUP(Pag_Inicio_Corr_mas_casos[[#This Row],[Corregimiento]],Hoja3!$A$2:$D$676,4,0)</f>
        <v>80822</v>
      </c>
      <c r="E794">
        <v>28</v>
      </c>
    </row>
    <row r="795" spans="1:5" x14ac:dyDescent="0.2">
      <c r="A795" s="40">
        <v>44022</v>
      </c>
      <c r="B795" s="22">
        <v>44022</v>
      </c>
      <c r="C795" t="s">
        <v>559</v>
      </c>
      <c r="D795" s="42">
        <f>VLOOKUP(Pag_Inicio_Corr_mas_casos[[#This Row],[Corregimiento]],Hoja3!$A$2:$D$676,4,0)</f>
        <v>130708</v>
      </c>
      <c r="E795">
        <v>28</v>
      </c>
    </row>
    <row r="796" spans="1:5" x14ac:dyDescent="0.2">
      <c r="A796" s="40">
        <v>44022</v>
      </c>
      <c r="B796" s="22">
        <v>44022</v>
      </c>
      <c r="C796" t="s">
        <v>533</v>
      </c>
      <c r="D796" s="42">
        <f>VLOOKUP(Pag_Inicio_Corr_mas_casos[[#This Row],[Corregimiento]],Hoja3!$A$2:$D$676,4,0)</f>
        <v>80817</v>
      </c>
      <c r="E796">
        <v>25</v>
      </c>
    </row>
    <row r="797" spans="1:5" x14ac:dyDescent="0.2">
      <c r="A797" s="40">
        <v>44022</v>
      </c>
      <c r="B797" s="22">
        <v>44022</v>
      </c>
      <c r="C797" t="s">
        <v>528</v>
      </c>
      <c r="D797" s="42">
        <f>VLOOKUP(Pag_Inicio_Corr_mas_casos[[#This Row],[Corregimiento]],Hoja3!$A$2:$D$676,4,0)</f>
        <v>130102</v>
      </c>
      <c r="E797">
        <v>23</v>
      </c>
    </row>
    <row r="798" spans="1:5" x14ac:dyDescent="0.2">
      <c r="A798" s="40">
        <v>44022</v>
      </c>
      <c r="B798" s="22">
        <v>44022</v>
      </c>
      <c r="C798" t="s">
        <v>532</v>
      </c>
      <c r="D798" s="42">
        <f>VLOOKUP(Pag_Inicio_Corr_mas_casos[[#This Row],[Corregimiento]],Hoja3!$A$2:$D$676,4,0)</f>
        <v>80816</v>
      </c>
      <c r="E798">
        <v>22</v>
      </c>
    </row>
    <row r="799" spans="1:5" x14ac:dyDescent="0.2">
      <c r="A799" s="40">
        <v>44022</v>
      </c>
      <c r="B799" s="22">
        <v>44022</v>
      </c>
      <c r="C799" t="s">
        <v>530</v>
      </c>
      <c r="D799" s="42">
        <f>VLOOKUP(Pag_Inicio_Corr_mas_casos[[#This Row],[Corregimiento]],Hoja3!$A$2:$D$676,4,0)</f>
        <v>81007</v>
      </c>
      <c r="E799">
        <v>19</v>
      </c>
    </row>
    <row r="800" spans="1:5" x14ac:dyDescent="0.2">
      <c r="A800" s="40">
        <v>44022</v>
      </c>
      <c r="B800" s="22">
        <v>44022</v>
      </c>
      <c r="C800" t="s">
        <v>554</v>
      </c>
      <c r="D800" s="42">
        <f>VLOOKUP(Pag_Inicio_Corr_mas_casos[[#This Row],[Corregimiento]],Hoja3!$A$2:$D$676,4,0)</f>
        <v>80820</v>
      </c>
      <c r="E800">
        <v>18</v>
      </c>
    </row>
    <row r="801" spans="1:5" x14ac:dyDescent="0.2">
      <c r="A801" s="40">
        <v>44022</v>
      </c>
      <c r="B801" s="22">
        <v>44022</v>
      </c>
      <c r="C801" t="s">
        <v>541</v>
      </c>
      <c r="D801" s="42">
        <f>VLOOKUP(Pag_Inicio_Corr_mas_casos[[#This Row],[Corregimiento]],Hoja3!$A$2:$D$676,4,0)</f>
        <v>130702</v>
      </c>
      <c r="E801">
        <v>17</v>
      </c>
    </row>
    <row r="802" spans="1:5" x14ac:dyDescent="0.2">
      <c r="A802" s="40">
        <v>44022</v>
      </c>
      <c r="B802" s="22">
        <v>44022</v>
      </c>
      <c r="C802" t="s">
        <v>565</v>
      </c>
      <c r="D802" s="42">
        <f>VLOOKUP(Pag_Inicio_Corr_mas_casos[[#This Row],[Corregimiento]],Hoja3!$A$2:$D$676,4,0)</f>
        <v>80809</v>
      </c>
      <c r="E802">
        <v>17</v>
      </c>
    </row>
    <row r="803" spans="1:5" x14ac:dyDescent="0.2">
      <c r="A803" s="40">
        <v>44022</v>
      </c>
      <c r="B803" s="22">
        <v>44022</v>
      </c>
      <c r="C803" t="s">
        <v>535</v>
      </c>
      <c r="D803" s="42">
        <f>VLOOKUP(Pag_Inicio_Corr_mas_casos[[#This Row],[Corregimiento]],Hoja3!$A$2:$D$676,4,0)</f>
        <v>80823</v>
      </c>
      <c r="E803">
        <v>16</v>
      </c>
    </row>
    <row r="804" spans="1:5" x14ac:dyDescent="0.2">
      <c r="A804" s="40">
        <v>44022</v>
      </c>
      <c r="B804" s="22">
        <v>44022</v>
      </c>
      <c r="C804" t="s">
        <v>572</v>
      </c>
      <c r="D804" s="42">
        <f>VLOOKUP(Pag_Inicio_Corr_mas_casos[[#This Row],[Corregimiento]],Hoja3!$A$2:$D$676,4,0)</f>
        <v>130701</v>
      </c>
      <c r="E804">
        <v>15</v>
      </c>
    </row>
    <row r="805" spans="1:5" x14ac:dyDescent="0.2">
      <c r="A805" s="40">
        <v>44022</v>
      </c>
      <c r="B805" s="22">
        <v>44022</v>
      </c>
      <c r="C805" t="s">
        <v>538</v>
      </c>
      <c r="D805" s="42">
        <f>VLOOKUP(Pag_Inicio_Corr_mas_casos[[#This Row],[Corregimiento]],Hoja3!$A$2:$D$676,4,0)</f>
        <v>130107</v>
      </c>
      <c r="E805">
        <v>15</v>
      </c>
    </row>
    <row r="806" spans="1:5" x14ac:dyDescent="0.2">
      <c r="A806" s="40">
        <v>44022</v>
      </c>
      <c r="B806" s="22">
        <v>44022</v>
      </c>
      <c r="C806" t="s">
        <v>560</v>
      </c>
      <c r="D806" s="42">
        <f>VLOOKUP(Pag_Inicio_Corr_mas_casos[[#This Row],[Corregimiento]],Hoja3!$A$2:$D$676,4,0)</f>
        <v>80826</v>
      </c>
      <c r="E806">
        <v>15</v>
      </c>
    </row>
    <row r="807" spans="1:5" x14ac:dyDescent="0.2">
      <c r="A807" s="40">
        <v>44022</v>
      </c>
      <c r="B807" s="22">
        <v>44022</v>
      </c>
      <c r="C807" t="s">
        <v>552</v>
      </c>
      <c r="D807" s="42">
        <f>VLOOKUP(Pag_Inicio_Corr_mas_casos[[#This Row],[Corregimiento]],Hoja3!$A$2:$D$676,4,0)</f>
        <v>80501</v>
      </c>
      <c r="E807">
        <v>14</v>
      </c>
    </row>
    <row r="808" spans="1:5" x14ac:dyDescent="0.2">
      <c r="A808" s="40">
        <v>44022</v>
      </c>
      <c r="B808" s="22">
        <v>44022</v>
      </c>
      <c r="C808" t="s">
        <v>545</v>
      </c>
      <c r="D808" s="42">
        <f>VLOOKUP(Pag_Inicio_Corr_mas_casos[[#This Row],[Corregimiento]],Hoja3!$A$2:$D$676,4,0)</f>
        <v>80810</v>
      </c>
      <c r="E808">
        <v>14</v>
      </c>
    </row>
    <row r="809" spans="1:5" x14ac:dyDescent="0.2">
      <c r="A809" s="40">
        <v>44022</v>
      </c>
      <c r="B809" s="22">
        <v>44022</v>
      </c>
      <c r="C809" t="s">
        <v>587</v>
      </c>
      <c r="D809" s="42">
        <f>VLOOKUP(Pag_Inicio_Corr_mas_casos[[#This Row],[Corregimiento]],Hoja3!$A$2:$D$676,4,0)</f>
        <v>130716</v>
      </c>
      <c r="E809">
        <v>14</v>
      </c>
    </row>
    <row r="810" spans="1:5" x14ac:dyDescent="0.2">
      <c r="A810" s="40">
        <v>44022</v>
      </c>
      <c r="B810" s="22">
        <v>44022</v>
      </c>
      <c r="C810" t="s">
        <v>517</v>
      </c>
      <c r="D810" s="42">
        <f>VLOOKUP(Pag_Inicio_Corr_mas_casos[[#This Row],[Corregimiento]],Hoja3!$A$2:$D$676,4,0)</f>
        <v>130709</v>
      </c>
      <c r="E810">
        <v>13</v>
      </c>
    </row>
    <row r="811" spans="1:5" x14ac:dyDescent="0.2">
      <c r="A811" s="40">
        <v>44022</v>
      </c>
      <c r="B811" s="22">
        <v>44022</v>
      </c>
      <c r="C811" t="s">
        <v>569</v>
      </c>
      <c r="D811" s="42">
        <f>VLOOKUP(Pag_Inicio_Corr_mas_casos[[#This Row],[Corregimiento]],Hoja3!$A$2:$D$676,4,0)</f>
        <v>81003</v>
      </c>
      <c r="E811">
        <v>13</v>
      </c>
    </row>
    <row r="812" spans="1:5" x14ac:dyDescent="0.2">
      <c r="A812" s="40">
        <v>44022</v>
      </c>
      <c r="B812" s="22">
        <v>44022</v>
      </c>
      <c r="C812" t="s">
        <v>610</v>
      </c>
      <c r="D812" s="42">
        <f>VLOOKUP(Pag_Inicio_Corr_mas_casos[[#This Row],[Corregimiento]],Hoja3!$A$2:$D$676,4,0)</f>
        <v>40203</v>
      </c>
      <c r="E812">
        <v>13</v>
      </c>
    </row>
    <row r="813" spans="1:5" x14ac:dyDescent="0.2">
      <c r="A813" s="40">
        <v>44022</v>
      </c>
      <c r="B813" s="22">
        <v>44022</v>
      </c>
      <c r="C813" t="s">
        <v>580</v>
      </c>
      <c r="D813" s="42">
        <f>VLOOKUP(Pag_Inicio_Corr_mas_casos[[#This Row],[Corregimiento]],Hoja3!$A$2:$D$676,4,0)</f>
        <v>91001</v>
      </c>
      <c r="E813">
        <v>13</v>
      </c>
    </row>
    <row r="814" spans="1:5" x14ac:dyDescent="0.2">
      <c r="A814" s="40">
        <v>44022</v>
      </c>
      <c r="B814" s="22">
        <v>44022</v>
      </c>
      <c r="C814" t="s">
        <v>575</v>
      </c>
      <c r="D814" s="42">
        <f>VLOOKUP(Pag_Inicio_Corr_mas_casos[[#This Row],[Corregimiento]],Hoja3!$A$2:$D$676,4,0)</f>
        <v>80807</v>
      </c>
      <c r="E814">
        <v>11</v>
      </c>
    </row>
    <row r="815" spans="1:5" x14ac:dyDescent="0.2">
      <c r="A815" s="40">
        <v>44022</v>
      </c>
      <c r="B815" s="22">
        <v>44022</v>
      </c>
      <c r="C815" t="s">
        <v>544</v>
      </c>
      <c r="D815" s="42">
        <f>VLOOKUP(Pag_Inicio_Corr_mas_casos[[#This Row],[Corregimiento]],Hoja3!$A$2:$D$676,4,0)</f>
        <v>130108</v>
      </c>
      <c r="E815">
        <v>11</v>
      </c>
    </row>
    <row r="816" spans="1:5" x14ac:dyDescent="0.2">
      <c r="A816" s="40">
        <v>44022</v>
      </c>
      <c r="B816" s="22">
        <v>44022</v>
      </c>
      <c r="C816" t="s">
        <v>570</v>
      </c>
      <c r="D816" s="42">
        <f>VLOOKUP(Pag_Inicio_Corr_mas_casos[[#This Row],[Corregimiento]],Hoja3!$A$2:$D$676,4,0)</f>
        <v>81009</v>
      </c>
      <c r="E816">
        <v>11</v>
      </c>
    </row>
    <row r="817" spans="1:5" x14ac:dyDescent="0.2">
      <c r="A817" s="40">
        <v>44023</v>
      </c>
      <c r="B817" s="22">
        <v>44023</v>
      </c>
      <c r="C817" t="s">
        <v>533</v>
      </c>
      <c r="D817" s="42">
        <f>VLOOKUP(Pag_Inicio_Corr_mas_casos[[#This Row],[Corregimiento]],Hoja3!$A$2:$D$676,4,0)</f>
        <v>80817</v>
      </c>
      <c r="E817">
        <v>50</v>
      </c>
    </row>
    <row r="818" spans="1:5" x14ac:dyDescent="0.2">
      <c r="A818" s="40">
        <v>44023</v>
      </c>
      <c r="B818" s="22">
        <v>44023</v>
      </c>
      <c r="C818" t="s">
        <v>537</v>
      </c>
      <c r="D818" s="42">
        <f>VLOOKUP(Pag_Inicio_Corr_mas_casos[[#This Row],[Corregimiento]],Hoja3!$A$2:$D$676,4,0)</f>
        <v>80819</v>
      </c>
      <c r="E818">
        <v>45</v>
      </c>
    </row>
    <row r="819" spans="1:5" x14ac:dyDescent="0.2">
      <c r="A819" s="40">
        <v>44023</v>
      </c>
      <c r="B819" s="22">
        <v>44023</v>
      </c>
      <c r="C819" t="s">
        <v>529</v>
      </c>
      <c r="D819" s="42">
        <f>VLOOKUP(Pag_Inicio_Corr_mas_casos[[#This Row],[Corregimiento]],Hoja3!$A$2:$D$676,4,0)</f>
        <v>80821</v>
      </c>
      <c r="E819">
        <v>44</v>
      </c>
    </row>
    <row r="820" spans="1:5" x14ac:dyDescent="0.2">
      <c r="A820" s="40">
        <v>44023</v>
      </c>
      <c r="B820" s="22">
        <v>44023</v>
      </c>
      <c r="C820" t="s">
        <v>554</v>
      </c>
      <c r="D820" s="42">
        <f>VLOOKUP(Pag_Inicio_Corr_mas_casos[[#This Row],[Corregimiento]],Hoja3!$A$2:$D$676,4,0)</f>
        <v>80820</v>
      </c>
      <c r="E820">
        <v>38</v>
      </c>
    </row>
    <row r="821" spans="1:5" x14ac:dyDescent="0.2">
      <c r="A821" s="40">
        <v>44023</v>
      </c>
      <c r="B821" s="22">
        <v>44023</v>
      </c>
      <c r="C821" t="s">
        <v>565</v>
      </c>
      <c r="D821" s="42">
        <f>VLOOKUP(Pag_Inicio_Corr_mas_casos[[#This Row],[Corregimiento]],Hoja3!$A$2:$D$676,4,0)</f>
        <v>80809</v>
      </c>
      <c r="E821">
        <v>36</v>
      </c>
    </row>
    <row r="822" spans="1:5" x14ac:dyDescent="0.2">
      <c r="A822" s="40">
        <v>44023</v>
      </c>
      <c r="B822" s="22">
        <v>44023</v>
      </c>
      <c r="C822" t="s">
        <v>526</v>
      </c>
      <c r="D822" s="42">
        <f>VLOOKUP(Pag_Inicio_Corr_mas_casos[[#This Row],[Corregimiento]],Hoja3!$A$2:$D$676,4,0)</f>
        <v>130106</v>
      </c>
      <c r="E822">
        <v>36</v>
      </c>
    </row>
    <row r="823" spans="1:5" x14ac:dyDescent="0.2">
      <c r="A823" s="40">
        <v>44023</v>
      </c>
      <c r="B823" s="22">
        <v>44023</v>
      </c>
      <c r="C823" t="s">
        <v>550</v>
      </c>
      <c r="D823" s="42">
        <f>VLOOKUP(Pag_Inicio_Corr_mas_casos[[#This Row],[Corregimiento]],Hoja3!$A$2:$D$676,4,0)</f>
        <v>80813</v>
      </c>
      <c r="E823">
        <v>30</v>
      </c>
    </row>
    <row r="824" spans="1:5" x14ac:dyDescent="0.2">
      <c r="A824" s="40">
        <v>44023</v>
      </c>
      <c r="B824" s="22">
        <v>44023</v>
      </c>
      <c r="C824" t="s">
        <v>540</v>
      </c>
      <c r="D824" s="42">
        <f>VLOOKUP(Pag_Inicio_Corr_mas_casos[[#This Row],[Corregimiento]],Hoja3!$A$2:$D$676,4,0)</f>
        <v>80812</v>
      </c>
      <c r="E824">
        <v>28</v>
      </c>
    </row>
    <row r="825" spans="1:5" x14ac:dyDescent="0.2">
      <c r="A825" s="40">
        <v>44023</v>
      </c>
      <c r="B825" s="22">
        <v>44023</v>
      </c>
      <c r="C825" t="s">
        <v>532</v>
      </c>
      <c r="D825" s="42">
        <f>VLOOKUP(Pag_Inicio_Corr_mas_casos[[#This Row],[Corregimiento]],Hoja3!$A$2:$D$676,4,0)</f>
        <v>80816</v>
      </c>
      <c r="E825">
        <v>21</v>
      </c>
    </row>
    <row r="826" spans="1:5" x14ac:dyDescent="0.2">
      <c r="A826" s="40">
        <v>44023</v>
      </c>
      <c r="B826" s="22">
        <v>44023</v>
      </c>
      <c r="C826" t="s">
        <v>545</v>
      </c>
      <c r="D826" s="42">
        <f>VLOOKUP(Pag_Inicio_Corr_mas_casos[[#This Row],[Corregimiento]],Hoja3!$A$2:$D$676,4,0)</f>
        <v>80810</v>
      </c>
      <c r="E826">
        <v>19</v>
      </c>
    </row>
    <row r="827" spans="1:5" x14ac:dyDescent="0.2">
      <c r="A827" s="40">
        <v>44023</v>
      </c>
      <c r="B827" s="22">
        <v>44023</v>
      </c>
      <c r="C827" t="s">
        <v>524</v>
      </c>
      <c r="D827" s="42">
        <f>VLOOKUP(Pag_Inicio_Corr_mas_casos[[#This Row],[Corregimiento]],Hoja3!$A$2:$D$676,4,0)</f>
        <v>130101</v>
      </c>
      <c r="E827">
        <v>17</v>
      </c>
    </row>
    <row r="828" spans="1:5" x14ac:dyDescent="0.2">
      <c r="A828" s="40">
        <v>44023</v>
      </c>
      <c r="B828" s="22">
        <v>44023</v>
      </c>
      <c r="C828" t="s">
        <v>543</v>
      </c>
      <c r="D828" s="42">
        <f>VLOOKUP(Pag_Inicio_Corr_mas_casos[[#This Row],[Corregimiento]],Hoja3!$A$2:$D$676,4,0)</f>
        <v>80806</v>
      </c>
      <c r="E828">
        <v>16</v>
      </c>
    </row>
    <row r="829" spans="1:5" x14ac:dyDescent="0.2">
      <c r="A829" s="40">
        <v>44023</v>
      </c>
      <c r="B829" s="22">
        <v>44023</v>
      </c>
      <c r="C829" t="s">
        <v>536</v>
      </c>
      <c r="D829" s="42">
        <f>VLOOKUP(Pag_Inicio_Corr_mas_casos[[#This Row],[Corregimiento]],Hoja3!$A$2:$D$676,4,0)</f>
        <v>81001</v>
      </c>
      <c r="E829">
        <v>15</v>
      </c>
    </row>
    <row r="830" spans="1:5" x14ac:dyDescent="0.2">
      <c r="A830" s="40">
        <v>44023</v>
      </c>
      <c r="B830" s="22">
        <v>44023</v>
      </c>
      <c r="C830" t="s">
        <v>530</v>
      </c>
      <c r="D830" s="42">
        <f>VLOOKUP(Pag_Inicio_Corr_mas_casos[[#This Row],[Corregimiento]],Hoja3!$A$2:$D$676,4,0)</f>
        <v>81007</v>
      </c>
      <c r="E830">
        <v>15</v>
      </c>
    </row>
    <row r="831" spans="1:5" x14ac:dyDescent="0.2">
      <c r="A831" s="40">
        <v>44023</v>
      </c>
      <c r="B831" s="22">
        <v>44023</v>
      </c>
      <c r="C831" t="s">
        <v>611</v>
      </c>
      <c r="D831" s="42">
        <f>VLOOKUP(Pag_Inicio_Corr_mas_casos[[#This Row],[Corregimiento]],Hoja3!$A$2:$D$676,4,0)</f>
        <v>41405</v>
      </c>
      <c r="E831">
        <v>15</v>
      </c>
    </row>
    <row r="832" spans="1:5" x14ac:dyDescent="0.2">
      <c r="A832" s="40">
        <v>44023</v>
      </c>
      <c r="B832" s="22">
        <v>44023</v>
      </c>
      <c r="C832" t="s">
        <v>534</v>
      </c>
      <c r="D832" s="42">
        <f>VLOOKUP(Pag_Inicio_Corr_mas_casos[[#This Row],[Corregimiento]],Hoja3!$A$2:$D$676,4,0)</f>
        <v>80822</v>
      </c>
      <c r="E832">
        <v>14</v>
      </c>
    </row>
    <row r="833" spans="1:5" x14ac:dyDescent="0.2">
      <c r="A833" s="40">
        <v>44023</v>
      </c>
      <c r="B833" s="22">
        <v>44023</v>
      </c>
      <c r="C833" t="s">
        <v>541</v>
      </c>
      <c r="D833" s="42">
        <f>VLOOKUP(Pag_Inicio_Corr_mas_casos[[#This Row],[Corregimiento]],Hoja3!$A$2:$D$676,4,0)</f>
        <v>130702</v>
      </c>
      <c r="E833">
        <v>14</v>
      </c>
    </row>
    <row r="834" spans="1:5" x14ac:dyDescent="0.2">
      <c r="A834" s="40">
        <v>44023</v>
      </c>
      <c r="B834" s="22">
        <v>44023</v>
      </c>
      <c r="C834" t="s">
        <v>557</v>
      </c>
      <c r="D834" s="42">
        <f>VLOOKUP(Pag_Inicio_Corr_mas_casos[[#This Row],[Corregimiento]],Hoja3!$A$2:$D$676,4,0)</f>
        <v>80811</v>
      </c>
      <c r="E834">
        <v>14</v>
      </c>
    </row>
    <row r="835" spans="1:5" x14ac:dyDescent="0.2">
      <c r="A835" s="40">
        <v>44023</v>
      </c>
      <c r="B835" s="22">
        <v>44023</v>
      </c>
      <c r="C835" t="s">
        <v>575</v>
      </c>
      <c r="D835" s="42">
        <f>VLOOKUP(Pag_Inicio_Corr_mas_casos[[#This Row],[Corregimiento]],Hoja3!$A$2:$D$676,4,0)</f>
        <v>80807</v>
      </c>
      <c r="E835">
        <v>13</v>
      </c>
    </row>
    <row r="836" spans="1:5" x14ac:dyDescent="0.2">
      <c r="A836" s="40">
        <v>44023</v>
      </c>
      <c r="B836" s="22">
        <v>44023</v>
      </c>
      <c r="C836" t="s">
        <v>555</v>
      </c>
      <c r="D836" s="42">
        <f>VLOOKUP(Pag_Inicio_Corr_mas_casos[[#This Row],[Corregimiento]],Hoja3!$A$2:$D$676,4,0)</f>
        <v>80815</v>
      </c>
      <c r="E836">
        <v>13</v>
      </c>
    </row>
    <row r="837" spans="1:5" x14ac:dyDescent="0.2">
      <c r="A837" s="40">
        <v>44023</v>
      </c>
      <c r="B837" s="22">
        <v>44023</v>
      </c>
      <c r="C837" t="s">
        <v>578</v>
      </c>
      <c r="D837" s="42">
        <f>VLOOKUP(Pag_Inicio_Corr_mas_casos[[#This Row],[Corregimiento]],Hoja3!$A$2:$D$676,4,0)</f>
        <v>30111</v>
      </c>
      <c r="E837">
        <v>13</v>
      </c>
    </row>
    <row r="838" spans="1:5" x14ac:dyDescent="0.2">
      <c r="A838" s="40">
        <v>44023</v>
      </c>
      <c r="B838" s="22">
        <v>44023</v>
      </c>
      <c r="C838" t="s">
        <v>573</v>
      </c>
      <c r="D838" s="42">
        <f>VLOOKUP(Pag_Inicio_Corr_mas_casos[[#This Row],[Corregimiento]],Hoja3!$A$2:$D$676,4,0)</f>
        <v>80804</v>
      </c>
      <c r="E838">
        <v>12</v>
      </c>
    </row>
    <row r="839" spans="1:5" x14ac:dyDescent="0.2">
      <c r="A839" s="40">
        <v>44023</v>
      </c>
      <c r="B839" s="22">
        <v>44023</v>
      </c>
      <c r="C839" t="s">
        <v>539</v>
      </c>
      <c r="D839" s="42">
        <f>VLOOKUP(Pag_Inicio_Corr_mas_casos[[#This Row],[Corregimiento]],Hoja3!$A$2:$D$676,4,0)</f>
        <v>81006</v>
      </c>
      <c r="E839">
        <v>11</v>
      </c>
    </row>
    <row r="840" spans="1:5" x14ac:dyDescent="0.2">
      <c r="A840" s="40">
        <v>44023</v>
      </c>
      <c r="B840" s="22">
        <v>44023</v>
      </c>
      <c r="C840" t="s">
        <v>525</v>
      </c>
      <c r="D840" s="42">
        <f>VLOOKUP(Pag_Inicio_Corr_mas_casos[[#This Row],[Corregimiento]],Hoja3!$A$2:$D$676,4,0)</f>
        <v>81002</v>
      </c>
      <c r="E840">
        <v>11</v>
      </c>
    </row>
    <row r="841" spans="1:5" x14ac:dyDescent="0.2">
      <c r="A841" s="40">
        <v>44023</v>
      </c>
      <c r="B841" s="22">
        <v>44023</v>
      </c>
      <c r="C841" t="s">
        <v>552</v>
      </c>
      <c r="D841" s="42">
        <f>VLOOKUP(Pag_Inicio_Corr_mas_casos[[#This Row],[Corregimiento]],Hoja3!$A$2:$D$676,4,0)</f>
        <v>80501</v>
      </c>
      <c r="E841">
        <v>11</v>
      </c>
    </row>
    <row r="842" spans="1:5" x14ac:dyDescent="0.2">
      <c r="A842" s="40">
        <v>44023</v>
      </c>
      <c r="B842" s="22">
        <v>44023</v>
      </c>
      <c r="C842" t="s">
        <v>542</v>
      </c>
      <c r="D842" s="42">
        <f>VLOOKUP(Pag_Inicio_Corr_mas_casos[[#This Row],[Corregimiento]],Hoja3!$A$2:$D$676,4,0)</f>
        <v>40601</v>
      </c>
      <c r="E842">
        <v>11</v>
      </c>
    </row>
    <row r="843" spans="1:5" x14ac:dyDescent="0.2">
      <c r="A843" s="40">
        <v>44023</v>
      </c>
      <c r="B843" s="22">
        <v>44023</v>
      </c>
      <c r="C843" t="s">
        <v>535</v>
      </c>
      <c r="D843" s="42">
        <f>VLOOKUP(Pag_Inicio_Corr_mas_casos[[#This Row],[Corregimiento]],Hoja3!$A$2:$D$676,4,0)</f>
        <v>80823</v>
      </c>
      <c r="E843">
        <v>11</v>
      </c>
    </row>
    <row r="844" spans="1:5" x14ac:dyDescent="0.2">
      <c r="A844" s="40">
        <v>44023</v>
      </c>
      <c r="B844" s="22">
        <v>44023</v>
      </c>
      <c r="C844" t="s">
        <v>570</v>
      </c>
      <c r="D844" s="42">
        <f>VLOOKUP(Pag_Inicio_Corr_mas_casos[[#This Row],[Corregimiento]],Hoja3!$A$2:$D$676,4,0)</f>
        <v>81009</v>
      </c>
      <c r="E844">
        <v>11</v>
      </c>
    </row>
    <row r="845" spans="1:5" x14ac:dyDescent="0.2">
      <c r="A845" s="40">
        <v>44024</v>
      </c>
      <c r="B845" s="22">
        <v>44024</v>
      </c>
      <c r="C845" t="s">
        <v>531</v>
      </c>
      <c r="D845" s="42">
        <f>VLOOKUP(Pag_Inicio_Corr_mas_casos[[#This Row],[Corregimiento]],Hoja3!$A$2:$D$676,4,0)</f>
        <v>81008</v>
      </c>
      <c r="E845">
        <v>78</v>
      </c>
    </row>
    <row r="846" spans="1:5" x14ac:dyDescent="0.2">
      <c r="A846" s="40">
        <v>44024</v>
      </c>
      <c r="B846" s="22">
        <v>44024</v>
      </c>
      <c r="C846" t="s">
        <v>524</v>
      </c>
      <c r="D846" s="42">
        <f>VLOOKUP(Pag_Inicio_Corr_mas_casos[[#This Row],[Corregimiento]],Hoja3!$A$2:$D$676,4,0)</f>
        <v>130101</v>
      </c>
      <c r="E846">
        <v>42</v>
      </c>
    </row>
    <row r="847" spans="1:5" x14ac:dyDescent="0.2">
      <c r="A847" s="40">
        <v>44024</v>
      </c>
      <c r="B847" s="22">
        <v>44024</v>
      </c>
      <c r="C847" t="s">
        <v>537</v>
      </c>
      <c r="D847" s="42">
        <f>VLOOKUP(Pag_Inicio_Corr_mas_casos[[#This Row],[Corregimiento]],Hoja3!$A$2:$D$676,4,0)</f>
        <v>80819</v>
      </c>
      <c r="E847">
        <v>42</v>
      </c>
    </row>
    <row r="848" spans="1:5" x14ac:dyDescent="0.2">
      <c r="A848" s="40">
        <v>44024</v>
      </c>
      <c r="B848" s="22">
        <v>44024</v>
      </c>
      <c r="C848" t="s">
        <v>550</v>
      </c>
      <c r="D848" s="42">
        <f>VLOOKUP(Pag_Inicio_Corr_mas_casos[[#This Row],[Corregimiento]],Hoja3!$A$2:$D$676,4,0)</f>
        <v>80813</v>
      </c>
      <c r="E848">
        <v>41</v>
      </c>
    </row>
    <row r="849" spans="1:5" x14ac:dyDescent="0.2">
      <c r="A849" s="40">
        <v>44024</v>
      </c>
      <c r="B849" s="22">
        <v>44024</v>
      </c>
      <c r="C849" t="s">
        <v>529</v>
      </c>
      <c r="D849" s="42">
        <f>VLOOKUP(Pag_Inicio_Corr_mas_casos[[#This Row],[Corregimiento]],Hoja3!$A$2:$D$676,4,0)</f>
        <v>80821</v>
      </c>
      <c r="E849">
        <v>38</v>
      </c>
    </row>
    <row r="850" spans="1:5" x14ac:dyDescent="0.2">
      <c r="A850" s="40">
        <v>44024</v>
      </c>
      <c r="B850" s="22">
        <v>44024</v>
      </c>
      <c r="C850" t="s">
        <v>568</v>
      </c>
      <c r="D850" s="42">
        <f>VLOOKUP(Pag_Inicio_Corr_mas_casos[[#This Row],[Corregimiento]],Hoja3!$A$2:$D$676,4,0)</f>
        <v>130717</v>
      </c>
      <c r="E850">
        <v>38</v>
      </c>
    </row>
    <row r="851" spans="1:5" x14ac:dyDescent="0.2">
      <c r="A851" s="40">
        <v>44024</v>
      </c>
      <c r="B851" s="22">
        <v>44024</v>
      </c>
      <c r="C851" t="s">
        <v>578</v>
      </c>
      <c r="D851" s="42">
        <f>VLOOKUP(Pag_Inicio_Corr_mas_casos[[#This Row],[Corregimiento]],Hoja3!$A$2:$D$676,4,0)</f>
        <v>30111</v>
      </c>
      <c r="E851">
        <v>36</v>
      </c>
    </row>
    <row r="852" spans="1:5" x14ac:dyDescent="0.2">
      <c r="A852" s="40">
        <v>44024</v>
      </c>
      <c r="B852" s="22">
        <v>44024</v>
      </c>
      <c r="C852" t="s">
        <v>533</v>
      </c>
      <c r="D852" s="42">
        <f>VLOOKUP(Pag_Inicio_Corr_mas_casos[[#This Row],[Corregimiento]],Hoja3!$A$2:$D$676,4,0)</f>
        <v>80817</v>
      </c>
      <c r="E852">
        <v>34</v>
      </c>
    </row>
    <row r="853" spans="1:5" x14ac:dyDescent="0.2">
      <c r="A853" s="40">
        <v>44024</v>
      </c>
      <c r="B853" s="22">
        <v>44024</v>
      </c>
      <c r="C853" t="s">
        <v>526</v>
      </c>
      <c r="D853" s="42">
        <f>VLOOKUP(Pag_Inicio_Corr_mas_casos[[#This Row],[Corregimiento]],Hoja3!$A$2:$D$676,4,0)</f>
        <v>130106</v>
      </c>
      <c r="E853">
        <v>32</v>
      </c>
    </row>
    <row r="854" spans="1:5" x14ac:dyDescent="0.2">
      <c r="A854" s="40">
        <v>44024</v>
      </c>
      <c r="B854" s="22">
        <v>44024</v>
      </c>
      <c r="C854" t="s">
        <v>540</v>
      </c>
      <c r="D854" s="42">
        <f>VLOOKUP(Pag_Inicio_Corr_mas_casos[[#This Row],[Corregimiento]],Hoja3!$A$2:$D$676,4,0)</f>
        <v>80812</v>
      </c>
      <c r="E854">
        <v>31</v>
      </c>
    </row>
    <row r="855" spans="1:5" x14ac:dyDescent="0.2">
      <c r="A855" s="40">
        <v>44024</v>
      </c>
      <c r="B855" s="22">
        <v>44024</v>
      </c>
      <c r="C855" t="s">
        <v>530</v>
      </c>
      <c r="D855" s="42">
        <f>VLOOKUP(Pag_Inicio_Corr_mas_casos[[#This Row],[Corregimiento]],Hoja3!$A$2:$D$676,4,0)</f>
        <v>81007</v>
      </c>
      <c r="E855">
        <v>27</v>
      </c>
    </row>
    <row r="856" spans="1:5" x14ac:dyDescent="0.2">
      <c r="A856" s="40">
        <v>44024</v>
      </c>
      <c r="B856" s="22">
        <v>44024</v>
      </c>
      <c r="C856" t="s">
        <v>571</v>
      </c>
      <c r="D856" s="42">
        <f>VLOOKUP(Pag_Inicio_Corr_mas_casos[[#This Row],[Corregimiento]],Hoja3!$A$2:$D$676,4,0)</f>
        <v>30104</v>
      </c>
      <c r="E856">
        <v>25</v>
      </c>
    </row>
    <row r="857" spans="1:5" x14ac:dyDescent="0.2">
      <c r="A857" s="40">
        <v>44024</v>
      </c>
      <c r="B857" s="22">
        <v>44024</v>
      </c>
      <c r="C857" t="s">
        <v>587</v>
      </c>
      <c r="D857" s="42">
        <f>VLOOKUP(Pag_Inicio_Corr_mas_casos[[#This Row],[Corregimiento]],Hoja3!$A$2:$D$676,4,0)</f>
        <v>130716</v>
      </c>
      <c r="E857">
        <v>25</v>
      </c>
    </row>
    <row r="858" spans="1:5" x14ac:dyDescent="0.2">
      <c r="A858" s="40">
        <v>44024</v>
      </c>
      <c r="B858" s="22">
        <v>44024</v>
      </c>
      <c r="C858" t="s">
        <v>517</v>
      </c>
      <c r="D858" s="42">
        <f>VLOOKUP(Pag_Inicio_Corr_mas_casos[[#This Row],[Corregimiento]],Hoja3!$A$2:$D$676,4,0)</f>
        <v>130709</v>
      </c>
      <c r="E858">
        <v>23</v>
      </c>
    </row>
    <row r="859" spans="1:5" x14ac:dyDescent="0.2">
      <c r="A859" s="40">
        <v>44024</v>
      </c>
      <c r="B859" s="22">
        <v>44024</v>
      </c>
      <c r="C859" t="s">
        <v>604</v>
      </c>
      <c r="D859" s="42">
        <f>VLOOKUP(Pag_Inicio_Corr_mas_casos[[#This Row],[Corregimiento]],Hoja3!$A$2:$D$676,4,0)</f>
        <v>120801</v>
      </c>
      <c r="E859">
        <v>23</v>
      </c>
    </row>
    <row r="860" spans="1:5" x14ac:dyDescent="0.2">
      <c r="A860" s="40">
        <v>44024</v>
      </c>
      <c r="B860" s="22">
        <v>44024</v>
      </c>
      <c r="C860" t="s">
        <v>559</v>
      </c>
      <c r="D860" s="42">
        <f>VLOOKUP(Pag_Inicio_Corr_mas_casos[[#This Row],[Corregimiento]],Hoja3!$A$2:$D$676,4,0)</f>
        <v>130708</v>
      </c>
      <c r="E860">
        <v>22</v>
      </c>
    </row>
    <row r="861" spans="1:5" x14ac:dyDescent="0.2">
      <c r="A861" s="40">
        <v>44024</v>
      </c>
      <c r="B861" s="22">
        <v>44024</v>
      </c>
      <c r="C861" t="s">
        <v>525</v>
      </c>
      <c r="D861" s="42">
        <f>VLOOKUP(Pag_Inicio_Corr_mas_casos[[#This Row],[Corregimiento]],Hoja3!$A$2:$D$676,4,0)</f>
        <v>81002</v>
      </c>
      <c r="E861">
        <v>21</v>
      </c>
    </row>
    <row r="862" spans="1:5" x14ac:dyDescent="0.2">
      <c r="A862" s="40">
        <v>44024</v>
      </c>
      <c r="B862" s="22">
        <v>44024</v>
      </c>
      <c r="C862" t="s">
        <v>612</v>
      </c>
      <c r="D862" s="42">
        <f>VLOOKUP(Pag_Inicio_Corr_mas_casos[[#This Row],[Corregimiento]],Hoja3!$A$2:$D$676,4,0)</f>
        <v>80502</v>
      </c>
      <c r="E862">
        <v>21</v>
      </c>
    </row>
    <row r="863" spans="1:5" x14ac:dyDescent="0.2">
      <c r="A863" s="40">
        <v>44024</v>
      </c>
      <c r="B863" s="22">
        <v>44024</v>
      </c>
      <c r="C863" t="s">
        <v>546</v>
      </c>
      <c r="D863" s="42">
        <f>VLOOKUP(Pag_Inicio_Corr_mas_casos[[#This Row],[Corregimiento]],Hoja3!$A$2:$D$676,4,0)</f>
        <v>30107</v>
      </c>
      <c r="E863">
        <v>21</v>
      </c>
    </row>
    <row r="864" spans="1:5" x14ac:dyDescent="0.2">
      <c r="A864" s="40">
        <v>44024</v>
      </c>
      <c r="B864" s="22">
        <v>44024</v>
      </c>
      <c r="C864" t="s">
        <v>600</v>
      </c>
      <c r="D864" s="42">
        <f>VLOOKUP(Pag_Inicio_Corr_mas_casos[[#This Row],[Corregimiento]],Hoja3!$A$2:$D$676,4,0)</f>
        <v>30115</v>
      </c>
      <c r="E864">
        <v>21</v>
      </c>
    </row>
    <row r="865" spans="1:5" x14ac:dyDescent="0.2">
      <c r="A865" s="40">
        <v>44024</v>
      </c>
      <c r="B865" s="22">
        <v>44024</v>
      </c>
      <c r="C865" t="s">
        <v>527</v>
      </c>
      <c r="D865" s="42">
        <f>VLOOKUP(Pag_Inicio_Corr_mas_casos[[#This Row],[Corregimiento]],Hoja3!$A$2:$D$676,4,0)</f>
        <v>80802</v>
      </c>
      <c r="E865">
        <v>21</v>
      </c>
    </row>
    <row r="866" spans="1:5" x14ac:dyDescent="0.2">
      <c r="A866" s="40">
        <v>44024</v>
      </c>
      <c r="B866" s="22">
        <v>44024</v>
      </c>
      <c r="C866" t="s">
        <v>602</v>
      </c>
      <c r="D866" s="42">
        <f>VLOOKUP(Pag_Inicio_Corr_mas_casos[[#This Row],[Corregimiento]],Hoja3!$A$2:$D$676,4,0)</f>
        <v>120301</v>
      </c>
      <c r="E866">
        <v>21</v>
      </c>
    </row>
    <row r="867" spans="1:5" x14ac:dyDescent="0.2">
      <c r="A867" s="40">
        <v>44024</v>
      </c>
      <c r="B867" s="22">
        <v>44024</v>
      </c>
      <c r="C867" t="s">
        <v>545</v>
      </c>
      <c r="D867" s="42">
        <f>VLOOKUP(Pag_Inicio_Corr_mas_casos[[#This Row],[Corregimiento]],Hoja3!$A$2:$D$676,4,0)</f>
        <v>80810</v>
      </c>
      <c r="E867">
        <v>20</v>
      </c>
    </row>
    <row r="868" spans="1:5" x14ac:dyDescent="0.2">
      <c r="A868" s="40">
        <v>44024</v>
      </c>
      <c r="B868" s="22">
        <v>44024</v>
      </c>
      <c r="C868" t="s">
        <v>539</v>
      </c>
      <c r="D868" s="42">
        <f>VLOOKUP(Pag_Inicio_Corr_mas_casos[[#This Row],[Corregimiento]],Hoja3!$A$2:$D$676,4,0)</f>
        <v>81006</v>
      </c>
      <c r="E868">
        <v>19</v>
      </c>
    </row>
    <row r="869" spans="1:5" x14ac:dyDescent="0.2">
      <c r="A869" s="40">
        <v>44024</v>
      </c>
      <c r="B869" s="22">
        <v>44024</v>
      </c>
      <c r="C869" t="s">
        <v>541</v>
      </c>
      <c r="D869" s="42">
        <f>VLOOKUP(Pag_Inicio_Corr_mas_casos[[#This Row],[Corregimiento]],Hoja3!$A$2:$D$676,4,0)</f>
        <v>130702</v>
      </c>
      <c r="E869">
        <v>19</v>
      </c>
    </row>
    <row r="870" spans="1:5" x14ac:dyDescent="0.2">
      <c r="A870" s="40">
        <v>44024</v>
      </c>
      <c r="B870" s="22">
        <v>44024</v>
      </c>
      <c r="C870" t="s">
        <v>554</v>
      </c>
      <c r="D870" s="42">
        <f>VLOOKUP(Pag_Inicio_Corr_mas_casos[[#This Row],[Corregimiento]],Hoja3!$A$2:$D$676,4,0)</f>
        <v>80820</v>
      </c>
      <c r="E870">
        <v>19</v>
      </c>
    </row>
    <row r="871" spans="1:5" x14ac:dyDescent="0.2">
      <c r="A871" s="40">
        <v>44024</v>
      </c>
      <c r="B871" s="22">
        <v>44024</v>
      </c>
      <c r="C871" t="s">
        <v>607</v>
      </c>
      <c r="D871" s="42">
        <f>VLOOKUP(Pag_Inicio_Corr_mas_casos[[#This Row],[Corregimiento]],Hoja3!$A$2:$D$676,4,0)</f>
        <v>30103</v>
      </c>
      <c r="E871">
        <v>17</v>
      </c>
    </row>
    <row r="872" spans="1:5" x14ac:dyDescent="0.2">
      <c r="A872" s="40">
        <v>44024</v>
      </c>
      <c r="B872" s="22">
        <v>44024</v>
      </c>
      <c r="C872" t="s">
        <v>555</v>
      </c>
      <c r="D872" s="42">
        <f>VLOOKUP(Pag_Inicio_Corr_mas_casos[[#This Row],[Corregimiento]],Hoja3!$A$2:$D$676,4,0)</f>
        <v>80815</v>
      </c>
      <c r="E872">
        <v>16</v>
      </c>
    </row>
    <row r="873" spans="1:5" x14ac:dyDescent="0.2">
      <c r="A873" s="40">
        <v>44024</v>
      </c>
      <c r="B873" s="22">
        <v>44024</v>
      </c>
      <c r="C873" t="s">
        <v>535</v>
      </c>
      <c r="D873" s="42">
        <f>VLOOKUP(Pag_Inicio_Corr_mas_casos[[#This Row],[Corregimiento]],Hoja3!$A$2:$D$676,4,0)</f>
        <v>80823</v>
      </c>
      <c r="E873">
        <v>16</v>
      </c>
    </row>
    <row r="874" spans="1:5" x14ac:dyDescent="0.2">
      <c r="A874" s="40">
        <v>44024</v>
      </c>
      <c r="B874" s="22">
        <v>44024</v>
      </c>
      <c r="C874" t="s">
        <v>532</v>
      </c>
      <c r="D874" s="42">
        <f>VLOOKUP(Pag_Inicio_Corr_mas_casos[[#This Row],[Corregimiento]],Hoja3!$A$2:$D$676,4,0)</f>
        <v>80816</v>
      </c>
      <c r="E874">
        <v>15</v>
      </c>
    </row>
    <row r="875" spans="1:5" x14ac:dyDescent="0.2">
      <c r="A875" s="40">
        <v>44024</v>
      </c>
      <c r="B875" s="22">
        <v>44024</v>
      </c>
      <c r="C875" t="s">
        <v>560</v>
      </c>
      <c r="D875" s="42">
        <f>VLOOKUP(Pag_Inicio_Corr_mas_casos[[#This Row],[Corregimiento]],Hoja3!$A$2:$D$676,4,0)</f>
        <v>80826</v>
      </c>
      <c r="E875">
        <v>14</v>
      </c>
    </row>
    <row r="876" spans="1:5" x14ac:dyDescent="0.2">
      <c r="A876" s="40">
        <v>44024</v>
      </c>
      <c r="B876" s="22">
        <v>44024</v>
      </c>
      <c r="C876" t="s">
        <v>575</v>
      </c>
      <c r="D876" s="42">
        <f>VLOOKUP(Pag_Inicio_Corr_mas_casos[[#This Row],[Corregimiento]],Hoja3!$A$2:$D$676,4,0)</f>
        <v>80807</v>
      </c>
      <c r="E876">
        <v>13</v>
      </c>
    </row>
    <row r="877" spans="1:5" x14ac:dyDescent="0.2">
      <c r="A877" s="40">
        <v>44024</v>
      </c>
      <c r="B877" s="22">
        <v>44024</v>
      </c>
      <c r="C877" t="s">
        <v>569</v>
      </c>
      <c r="D877" s="42">
        <f>VLOOKUP(Pag_Inicio_Corr_mas_casos[[#This Row],[Corregimiento]],Hoja3!$A$2:$D$676,4,0)</f>
        <v>81003</v>
      </c>
      <c r="E877">
        <v>13</v>
      </c>
    </row>
    <row r="878" spans="1:5" x14ac:dyDescent="0.2">
      <c r="A878" s="40">
        <v>44024</v>
      </c>
      <c r="B878" s="22">
        <v>44024</v>
      </c>
      <c r="C878" t="s">
        <v>562</v>
      </c>
      <c r="D878" s="42">
        <f>VLOOKUP(Pag_Inicio_Corr_mas_casos[[#This Row],[Corregimiento]],Hoja3!$A$2:$D$676,4,0)</f>
        <v>80803</v>
      </c>
      <c r="E878">
        <v>13</v>
      </c>
    </row>
    <row r="879" spans="1:5" x14ac:dyDescent="0.2">
      <c r="A879" s="40">
        <v>44024</v>
      </c>
      <c r="B879" s="22">
        <v>44024</v>
      </c>
      <c r="C879" t="s">
        <v>552</v>
      </c>
      <c r="D879" s="42">
        <f>VLOOKUP(Pag_Inicio_Corr_mas_casos[[#This Row],[Corregimiento]],Hoja3!$A$2:$D$676,4,0)</f>
        <v>80501</v>
      </c>
      <c r="E879">
        <v>12</v>
      </c>
    </row>
    <row r="880" spans="1:5" x14ac:dyDescent="0.2">
      <c r="A880" s="40">
        <v>44024</v>
      </c>
      <c r="B880" s="22">
        <v>44024</v>
      </c>
      <c r="C880" t="s">
        <v>528</v>
      </c>
      <c r="D880" s="42">
        <f>VLOOKUP(Pag_Inicio_Corr_mas_casos[[#This Row],[Corregimiento]],Hoja3!$A$2:$D$676,4,0)</f>
        <v>130102</v>
      </c>
      <c r="E880">
        <v>12</v>
      </c>
    </row>
    <row r="881" spans="1:5" x14ac:dyDescent="0.2">
      <c r="A881" s="40">
        <v>44024</v>
      </c>
      <c r="B881" s="22">
        <v>44024</v>
      </c>
      <c r="C881" t="s">
        <v>547</v>
      </c>
      <c r="D881" s="42">
        <f>VLOOKUP(Pag_Inicio_Corr_mas_casos[[#This Row],[Corregimiento]],Hoja3!$A$2:$D$676,4,0)</f>
        <v>30113</v>
      </c>
      <c r="E881">
        <v>12</v>
      </c>
    </row>
    <row r="882" spans="1:5" x14ac:dyDescent="0.2">
      <c r="A882" s="40">
        <v>44024</v>
      </c>
      <c r="B882" s="22">
        <v>44024</v>
      </c>
      <c r="C882" t="s">
        <v>536</v>
      </c>
      <c r="D882" s="42">
        <f>VLOOKUP(Pag_Inicio_Corr_mas_casos[[#This Row],[Corregimiento]],Hoja3!$A$2:$D$676,4,0)</f>
        <v>81001</v>
      </c>
      <c r="E882">
        <v>11</v>
      </c>
    </row>
    <row r="883" spans="1:5" x14ac:dyDescent="0.2">
      <c r="A883" s="40">
        <v>44024</v>
      </c>
      <c r="B883" s="22">
        <v>44024</v>
      </c>
      <c r="C883" t="s">
        <v>613</v>
      </c>
      <c r="D883" s="42">
        <f>VLOOKUP(Pag_Inicio_Corr_mas_casos[[#This Row],[Corregimiento]],Hoja3!$A$2:$D$676,4,0)</f>
        <v>120507</v>
      </c>
      <c r="E883">
        <v>11</v>
      </c>
    </row>
    <row r="884" spans="1:5" x14ac:dyDescent="0.2">
      <c r="A884" s="40">
        <v>44025</v>
      </c>
      <c r="B884" s="22">
        <v>44025</v>
      </c>
      <c r="C884" t="s">
        <v>530</v>
      </c>
      <c r="D884" s="42">
        <f>VLOOKUP(Pag_Inicio_Corr_mas_casos[[#This Row],[Corregimiento]],Hoja3!$A$2:$D$676,4,0)</f>
        <v>81007</v>
      </c>
      <c r="E884">
        <v>61</v>
      </c>
    </row>
    <row r="885" spans="1:5" x14ac:dyDescent="0.2">
      <c r="A885" s="40">
        <v>44025</v>
      </c>
      <c r="B885" s="22">
        <v>44025</v>
      </c>
      <c r="C885" t="s">
        <v>525</v>
      </c>
      <c r="D885" s="42">
        <f>VLOOKUP(Pag_Inicio_Corr_mas_casos[[#This Row],[Corregimiento]],Hoja3!$A$2:$D$676,4,0)</f>
        <v>81002</v>
      </c>
      <c r="E885">
        <v>54</v>
      </c>
    </row>
    <row r="886" spans="1:5" x14ac:dyDescent="0.2">
      <c r="A886" s="40">
        <v>44025</v>
      </c>
      <c r="B886" s="22">
        <v>44025</v>
      </c>
      <c r="C886" t="s">
        <v>540</v>
      </c>
      <c r="D886" s="42">
        <f>VLOOKUP(Pag_Inicio_Corr_mas_casos[[#This Row],[Corregimiento]],Hoja3!$A$2:$D$676,4,0)</f>
        <v>80812</v>
      </c>
      <c r="E886">
        <v>54</v>
      </c>
    </row>
    <row r="887" spans="1:5" x14ac:dyDescent="0.2">
      <c r="A887" s="40">
        <v>44025</v>
      </c>
      <c r="B887" s="22">
        <v>44025</v>
      </c>
      <c r="C887" t="s">
        <v>537</v>
      </c>
      <c r="D887" s="42">
        <f>VLOOKUP(Pag_Inicio_Corr_mas_casos[[#This Row],[Corregimiento]],Hoja3!$A$2:$D$676,4,0)</f>
        <v>80819</v>
      </c>
      <c r="E887">
        <v>53</v>
      </c>
    </row>
    <row r="888" spans="1:5" x14ac:dyDescent="0.2">
      <c r="A888" s="40">
        <v>44025</v>
      </c>
      <c r="B888" s="22">
        <v>44025</v>
      </c>
      <c r="C888" t="s">
        <v>550</v>
      </c>
      <c r="D888" s="42">
        <f>VLOOKUP(Pag_Inicio_Corr_mas_casos[[#This Row],[Corregimiento]],Hoja3!$A$2:$D$676,4,0)</f>
        <v>80813</v>
      </c>
      <c r="E888">
        <v>50</v>
      </c>
    </row>
    <row r="889" spans="1:5" x14ac:dyDescent="0.2">
      <c r="A889" s="40">
        <v>44025</v>
      </c>
      <c r="B889" s="22">
        <v>44025</v>
      </c>
      <c r="C889" t="s">
        <v>578</v>
      </c>
      <c r="D889" s="42">
        <f>VLOOKUP(Pag_Inicio_Corr_mas_casos[[#This Row],[Corregimiento]],Hoja3!$A$2:$D$676,4,0)</f>
        <v>30111</v>
      </c>
      <c r="E889">
        <v>48</v>
      </c>
    </row>
    <row r="890" spans="1:5" x14ac:dyDescent="0.2">
      <c r="A890" s="40">
        <v>44025</v>
      </c>
      <c r="B890" s="22">
        <v>44025</v>
      </c>
      <c r="C890" t="s">
        <v>526</v>
      </c>
      <c r="D890" s="42">
        <f>VLOOKUP(Pag_Inicio_Corr_mas_casos[[#This Row],[Corregimiento]],Hoja3!$A$2:$D$676,4,0)</f>
        <v>130106</v>
      </c>
      <c r="E890">
        <v>48</v>
      </c>
    </row>
    <row r="891" spans="1:5" x14ac:dyDescent="0.2">
      <c r="A891" s="40">
        <v>44025</v>
      </c>
      <c r="B891" s="22">
        <v>44025</v>
      </c>
      <c r="C891" t="s">
        <v>529</v>
      </c>
      <c r="D891" s="42">
        <f>VLOOKUP(Pag_Inicio_Corr_mas_casos[[#This Row],[Corregimiento]],Hoja3!$A$2:$D$676,4,0)</f>
        <v>80821</v>
      </c>
      <c r="E891">
        <v>46</v>
      </c>
    </row>
    <row r="892" spans="1:5" x14ac:dyDescent="0.2">
      <c r="A892" s="40">
        <v>44025</v>
      </c>
      <c r="B892" s="22">
        <v>44025</v>
      </c>
      <c r="C892" t="s">
        <v>534</v>
      </c>
      <c r="D892" s="42">
        <f>VLOOKUP(Pag_Inicio_Corr_mas_casos[[#This Row],[Corregimiento]],Hoja3!$A$2:$D$676,4,0)</f>
        <v>80822</v>
      </c>
      <c r="E892">
        <v>37</v>
      </c>
    </row>
    <row r="893" spans="1:5" x14ac:dyDescent="0.2">
      <c r="A893" s="40">
        <v>44025</v>
      </c>
      <c r="B893" s="22">
        <v>44025</v>
      </c>
      <c r="C893" t="s">
        <v>527</v>
      </c>
      <c r="D893" s="42">
        <f>VLOOKUP(Pag_Inicio_Corr_mas_casos[[#This Row],[Corregimiento]],Hoja3!$A$2:$D$676,4,0)</f>
        <v>80802</v>
      </c>
      <c r="E893">
        <v>35</v>
      </c>
    </row>
    <row r="894" spans="1:5" x14ac:dyDescent="0.2">
      <c r="A894" s="40">
        <v>44025</v>
      </c>
      <c r="B894" s="22">
        <v>44025</v>
      </c>
      <c r="C894" t="s">
        <v>552</v>
      </c>
      <c r="D894" s="42">
        <f>VLOOKUP(Pag_Inicio_Corr_mas_casos[[#This Row],[Corregimiento]],Hoja3!$A$2:$D$676,4,0)</f>
        <v>80501</v>
      </c>
      <c r="E894">
        <v>35</v>
      </c>
    </row>
    <row r="895" spans="1:5" x14ac:dyDescent="0.2">
      <c r="A895" s="40">
        <v>44025</v>
      </c>
      <c r="B895" s="22">
        <v>44025</v>
      </c>
      <c r="C895" t="s">
        <v>554</v>
      </c>
      <c r="D895" s="42">
        <f>VLOOKUP(Pag_Inicio_Corr_mas_casos[[#This Row],[Corregimiento]],Hoja3!$A$2:$D$676,4,0)</f>
        <v>80820</v>
      </c>
      <c r="E895">
        <v>32</v>
      </c>
    </row>
    <row r="896" spans="1:5" x14ac:dyDescent="0.2">
      <c r="A896" s="40">
        <v>44025</v>
      </c>
      <c r="B896" s="22">
        <v>44025</v>
      </c>
      <c r="C896" t="s">
        <v>533</v>
      </c>
      <c r="D896" s="42">
        <f>VLOOKUP(Pag_Inicio_Corr_mas_casos[[#This Row],[Corregimiento]],Hoja3!$A$2:$D$676,4,0)</f>
        <v>80817</v>
      </c>
      <c r="E896">
        <v>32</v>
      </c>
    </row>
    <row r="897" spans="1:5" x14ac:dyDescent="0.2">
      <c r="A897" s="40">
        <v>44025</v>
      </c>
      <c r="B897" s="22">
        <v>44025</v>
      </c>
      <c r="C897" t="s">
        <v>524</v>
      </c>
      <c r="D897" s="42">
        <f>VLOOKUP(Pag_Inicio_Corr_mas_casos[[#This Row],[Corregimiento]],Hoja3!$A$2:$D$676,4,0)</f>
        <v>130101</v>
      </c>
      <c r="E897">
        <v>31</v>
      </c>
    </row>
    <row r="898" spans="1:5" x14ac:dyDescent="0.2">
      <c r="A898" s="40">
        <v>44025</v>
      </c>
      <c r="B898" s="22">
        <v>44025</v>
      </c>
      <c r="C898" t="s">
        <v>532</v>
      </c>
      <c r="D898" s="42">
        <f>VLOOKUP(Pag_Inicio_Corr_mas_casos[[#This Row],[Corregimiento]],Hoja3!$A$2:$D$676,4,0)</f>
        <v>80816</v>
      </c>
      <c r="E898">
        <v>29</v>
      </c>
    </row>
    <row r="899" spans="1:5" x14ac:dyDescent="0.2">
      <c r="A899" s="40">
        <v>44025</v>
      </c>
      <c r="B899" s="22">
        <v>44025</v>
      </c>
      <c r="C899" t="s">
        <v>538</v>
      </c>
      <c r="D899" s="42">
        <f>VLOOKUP(Pag_Inicio_Corr_mas_casos[[#This Row],[Corregimiento]],Hoja3!$A$2:$D$676,4,0)</f>
        <v>130107</v>
      </c>
      <c r="E899">
        <v>25</v>
      </c>
    </row>
    <row r="900" spans="1:5" x14ac:dyDescent="0.2">
      <c r="A900" s="40">
        <v>44025</v>
      </c>
      <c r="B900" s="22">
        <v>44025</v>
      </c>
      <c r="C900" t="s">
        <v>600</v>
      </c>
      <c r="D900" s="42">
        <f>VLOOKUP(Pag_Inicio_Corr_mas_casos[[#This Row],[Corregimiento]],Hoja3!$A$2:$D$676,4,0)</f>
        <v>30115</v>
      </c>
      <c r="E900">
        <v>25</v>
      </c>
    </row>
    <row r="901" spans="1:5" x14ac:dyDescent="0.2">
      <c r="A901" s="40">
        <v>44025</v>
      </c>
      <c r="B901" s="22">
        <v>44025</v>
      </c>
      <c r="C901" t="s">
        <v>536</v>
      </c>
      <c r="D901" s="42">
        <f>VLOOKUP(Pag_Inicio_Corr_mas_casos[[#This Row],[Corregimiento]],Hoja3!$A$2:$D$676,4,0)</f>
        <v>81001</v>
      </c>
      <c r="E901">
        <v>24</v>
      </c>
    </row>
    <row r="902" spans="1:5" x14ac:dyDescent="0.2">
      <c r="A902" s="40">
        <v>44025</v>
      </c>
      <c r="B902" s="22">
        <v>44025</v>
      </c>
      <c r="C902" t="s">
        <v>559</v>
      </c>
      <c r="D902" s="42">
        <f>VLOOKUP(Pag_Inicio_Corr_mas_casos[[#This Row],[Corregimiento]],Hoja3!$A$2:$D$676,4,0)</f>
        <v>130708</v>
      </c>
      <c r="E902">
        <v>24</v>
      </c>
    </row>
    <row r="903" spans="1:5" x14ac:dyDescent="0.2">
      <c r="A903" s="40">
        <v>44025</v>
      </c>
      <c r="B903" s="22">
        <v>44025</v>
      </c>
      <c r="C903" t="s">
        <v>531</v>
      </c>
      <c r="D903" s="42">
        <f>VLOOKUP(Pag_Inicio_Corr_mas_casos[[#This Row],[Corregimiento]],Hoja3!$A$2:$D$676,4,0)</f>
        <v>81008</v>
      </c>
      <c r="E903">
        <v>24</v>
      </c>
    </row>
    <row r="904" spans="1:5" x14ac:dyDescent="0.2">
      <c r="A904" s="40">
        <v>44025</v>
      </c>
      <c r="B904" s="22">
        <v>44025</v>
      </c>
      <c r="C904" t="s">
        <v>568</v>
      </c>
      <c r="D904" s="42">
        <f>VLOOKUP(Pag_Inicio_Corr_mas_casos[[#This Row],[Corregimiento]],Hoja3!$A$2:$D$676,4,0)</f>
        <v>130717</v>
      </c>
      <c r="E904">
        <v>24</v>
      </c>
    </row>
    <row r="905" spans="1:5" x14ac:dyDescent="0.2">
      <c r="A905" s="40">
        <v>44025</v>
      </c>
      <c r="B905" s="22">
        <v>44025</v>
      </c>
      <c r="C905" t="s">
        <v>560</v>
      </c>
      <c r="D905" s="42">
        <f>VLOOKUP(Pag_Inicio_Corr_mas_casos[[#This Row],[Corregimiento]],Hoja3!$A$2:$D$676,4,0)</f>
        <v>80826</v>
      </c>
      <c r="E905">
        <v>22</v>
      </c>
    </row>
    <row r="906" spans="1:5" x14ac:dyDescent="0.2">
      <c r="A906" s="40">
        <v>44025</v>
      </c>
      <c r="B906" s="22">
        <v>44025</v>
      </c>
      <c r="C906" t="s">
        <v>544</v>
      </c>
      <c r="D906" s="42">
        <f>VLOOKUP(Pag_Inicio_Corr_mas_casos[[#This Row],[Corregimiento]],Hoja3!$A$2:$D$676,4,0)</f>
        <v>130108</v>
      </c>
      <c r="E906">
        <v>21</v>
      </c>
    </row>
    <row r="907" spans="1:5" x14ac:dyDescent="0.2">
      <c r="A907" s="40">
        <v>44025</v>
      </c>
      <c r="B907" s="22">
        <v>44025</v>
      </c>
      <c r="C907" t="s">
        <v>546</v>
      </c>
      <c r="D907" s="42">
        <f>VLOOKUP(Pag_Inicio_Corr_mas_casos[[#This Row],[Corregimiento]],Hoja3!$A$2:$D$676,4,0)</f>
        <v>30107</v>
      </c>
      <c r="E907">
        <v>20</v>
      </c>
    </row>
    <row r="908" spans="1:5" x14ac:dyDescent="0.2">
      <c r="A908" s="40">
        <v>44025</v>
      </c>
      <c r="B908" s="22">
        <v>44025</v>
      </c>
      <c r="C908" t="s">
        <v>570</v>
      </c>
      <c r="D908" s="42">
        <f>VLOOKUP(Pag_Inicio_Corr_mas_casos[[#This Row],[Corregimiento]],Hoja3!$A$2:$D$676,4,0)</f>
        <v>81009</v>
      </c>
      <c r="E908">
        <v>20</v>
      </c>
    </row>
    <row r="909" spans="1:5" x14ac:dyDescent="0.2">
      <c r="A909" s="40">
        <v>44025</v>
      </c>
      <c r="B909" s="22">
        <v>44025</v>
      </c>
      <c r="C909" t="s">
        <v>565</v>
      </c>
      <c r="D909" s="42">
        <f>VLOOKUP(Pag_Inicio_Corr_mas_casos[[#This Row],[Corregimiento]],Hoja3!$A$2:$D$676,4,0)</f>
        <v>80809</v>
      </c>
      <c r="E909">
        <v>19</v>
      </c>
    </row>
    <row r="910" spans="1:5" x14ac:dyDescent="0.2">
      <c r="A910" s="40">
        <v>44025</v>
      </c>
      <c r="B910" s="22">
        <v>44025</v>
      </c>
      <c r="C910" t="s">
        <v>563</v>
      </c>
      <c r="D910" s="42">
        <f>VLOOKUP(Pag_Inicio_Corr_mas_casos[[#This Row],[Corregimiento]],Hoja3!$A$2:$D$676,4,0)</f>
        <v>130105</v>
      </c>
      <c r="E910">
        <v>19</v>
      </c>
    </row>
    <row r="911" spans="1:5" x14ac:dyDescent="0.2">
      <c r="A911" s="40">
        <v>44025</v>
      </c>
      <c r="B911" s="22">
        <v>44025</v>
      </c>
      <c r="C911" t="s">
        <v>539</v>
      </c>
      <c r="D911" s="42">
        <f>VLOOKUP(Pag_Inicio_Corr_mas_casos[[#This Row],[Corregimiento]],Hoja3!$A$2:$D$676,4,0)</f>
        <v>81006</v>
      </c>
      <c r="E911">
        <v>17</v>
      </c>
    </row>
    <row r="912" spans="1:5" x14ac:dyDescent="0.2">
      <c r="A912" s="40">
        <v>44025</v>
      </c>
      <c r="B912" s="22">
        <v>44025</v>
      </c>
      <c r="C912" t="s">
        <v>607</v>
      </c>
      <c r="D912" s="42">
        <f>VLOOKUP(Pag_Inicio_Corr_mas_casos[[#This Row],[Corregimiento]],Hoja3!$A$2:$D$676,4,0)</f>
        <v>30103</v>
      </c>
      <c r="E912">
        <v>17</v>
      </c>
    </row>
    <row r="913" spans="1:5" x14ac:dyDescent="0.2">
      <c r="A913" s="40">
        <v>44025</v>
      </c>
      <c r="B913" s="22">
        <v>44025</v>
      </c>
      <c r="C913" t="s">
        <v>555</v>
      </c>
      <c r="D913" s="42">
        <f>VLOOKUP(Pag_Inicio_Corr_mas_casos[[#This Row],[Corregimiento]],Hoja3!$A$2:$D$676,4,0)</f>
        <v>80815</v>
      </c>
      <c r="E913">
        <v>17</v>
      </c>
    </row>
    <row r="914" spans="1:5" x14ac:dyDescent="0.2">
      <c r="A914" s="40">
        <v>44025</v>
      </c>
      <c r="B914" s="22">
        <v>44025</v>
      </c>
      <c r="C914" t="s">
        <v>545</v>
      </c>
      <c r="D914" s="42">
        <f>VLOOKUP(Pag_Inicio_Corr_mas_casos[[#This Row],[Corregimiento]],Hoja3!$A$2:$D$676,4,0)</f>
        <v>80810</v>
      </c>
      <c r="E914">
        <v>17</v>
      </c>
    </row>
    <row r="915" spans="1:5" x14ac:dyDescent="0.2">
      <c r="A915" s="40">
        <v>44025</v>
      </c>
      <c r="B915" s="22">
        <v>44025</v>
      </c>
      <c r="C915" t="s">
        <v>528</v>
      </c>
      <c r="D915" s="42">
        <f>VLOOKUP(Pag_Inicio_Corr_mas_casos[[#This Row],[Corregimiento]],Hoja3!$A$2:$D$676,4,0)</f>
        <v>130102</v>
      </c>
      <c r="E915">
        <v>16</v>
      </c>
    </row>
    <row r="916" spans="1:5" x14ac:dyDescent="0.2">
      <c r="A916" s="40">
        <v>44025</v>
      </c>
      <c r="B916" s="22">
        <v>44025</v>
      </c>
      <c r="C916" t="s">
        <v>571</v>
      </c>
      <c r="D916" s="42">
        <f>VLOOKUP(Pag_Inicio_Corr_mas_casos[[#This Row],[Corregimiento]],Hoja3!$A$2:$D$676,4,0)</f>
        <v>30104</v>
      </c>
      <c r="E916">
        <v>15</v>
      </c>
    </row>
    <row r="917" spans="1:5" x14ac:dyDescent="0.2">
      <c r="A917" s="40">
        <v>44025</v>
      </c>
      <c r="B917" s="22">
        <v>44025</v>
      </c>
      <c r="C917" t="s">
        <v>517</v>
      </c>
      <c r="D917" s="42">
        <f>VLOOKUP(Pag_Inicio_Corr_mas_casos[[#This Row],[Corregimiento]],Hoja3!$A$2:$D$676,4,0)</f>
        <v>130709</v>
      </c>
      <c r="E917">
        <v>15</v>
      </c>
    </row>
    <row r="918" spans="1:5" x14ac:dyDescent="0.2">
      <c r="A918" s="40">
        <v>44025</v>
      </c>
      <c r="B918" s="22">
        <v>44025</v>
      </c>
      <c r="C918" t="s">
        <v>614</v>
      </c>
      <c r="D918" s="42">
        <f>VLOOKUP(Pag_Inicio_Corr_mas_casos[[#This Row],[Corregimiento]],Hoja3!$A$2:$D$676,4,0)</f>
        <v>30110</v>
      </c>
      <c r="E918">
        <v>15</v>
      </c>
    </row>
    <row r="919" spans="1:5" x14ac:dyDescent="0.2">
      <c r="A919" s="40">
        <v>44025</v>
      </c>
      <c r="B919" s="22">
        <v>44025</v>
      </c>
      <c r="C919" t="s">
        <v>543</v>
      </c>
      <c r="D919" s="42">
        <f>VLOOKUP(Pag_Inicio_Corr_mas_casos[[#This Row],[Corregimiento]],Hoja3!$A$2:$D$676,4,0)</f>
        <v>80806</v>
      </c>
      <c r="E919">
        <v>14</v>
      </c>
    </row>
    <row r="920" spans="1:5" x14ac:dyDescent="0.2">
      <c r="A920" s="40">
        <v>44025</v>
      </c>
      <c r="B920" s="22">
        <v>44025</v>
      </c>
      <c r="C920" t="s">
        <v>562</v>
      </c>
      <c r="D920" s="42">
        <f>VLOOKUP(Pag_Inicio_Corr_mas_casos[[#This Row],[Corregimiento]],Hoja3!$A$2:$D$676,4,0)</f>
        <v>80803</v>
      </c>
      <c r="E920">
        <v>14</v>
      </c>
    </row>
    <row r="921" spans="1:5" x14ac:dyDescent="0.2">
      <c r="A921" s="40">
        <v>44025</v>
      </c>
      <c r="B921" s="22">
        <v>44025</v>
      </c>
      <c r="C921" t="s">
        <v>541</v>
      </c>
      <c r="D921" s="42">
        <f>VLOOKUP(Pag_Inicio_Corr_mas_casos[[#This Row],[Corregimiento]],Hoja3!$A$2:$D$676,4,0)</f>
        <v>130702</v>
      </c>
      <c r="E921">
        <v>13</v>
      </c>
    </row>
    <row r="922" spans="1:5" x14ac:dyDescent="0.2">
      <c r="A922" s="40">
        <v>44025</v>
      </c>
      <c r="B922" s="22">
        <v>44025</v>
      </c>
      <c r="C922" t="s">
        <v>575</v>
      </c>
      <c r="D922" s="42">
        <f>VLOOKUP(Pag_Inicio_Corr_mas_casos[[#This Row],[Corregimiento]],Hoja3!$A$2:$D$676,4,0)</f>
        <v>80807</v>
      </c>
      <c r="E922">
        <v>13</v>
      </c>
    </row>
    <row r="923" spans="1:5" x14ac:dyDescent="0.2">
      <c r="A923" s="40">
        <v>44025</v>
      </c>
      <c r="B923" s="22">
        <v>44025</v>
      </c>
      <c r="C923" t="s">
        <v>557</v>
      </c>
      <c r="D923" s="42">
        <f>VLOOKUP(Pag_Inicio_Corr_mas_casos[[#This Row],[Corregimiento]],Hoja3!$A$2:$D$676,4,0)</f>
        <v>80811</v>
      </c>
      <c r="E923">
        <v>13</v>
      </c>
    </row>
    <row r="924" spans="1:5" x14ac:dyDescent="0.2">
      <c r="A924" s="40">
        <v>44025</v>
      </c>
      <c r="B924" s="22">
        <v>44025</v>
      </c>
      <c r="C924" t="s">
        <v>576</v>
      </c>
      <c r="D924" s="42">
        <f>VLOOKUP(Pag_Inicio_Corr_mas_casos[[#This Row],[Corregimiento]],Hoja3!$A$2:$D$676,4,0)</f>
        <v>80814</v>
      </c>
      <c r="E924">
        <v>12</v>
      </c>
    </row>
    <row r="925" spans="1:5" x14ac:dyDescent="0.2">
      <c r="A925" s="40">
        <v>44025</v>
      </c>
      <c r="B925" s="22">
        <v>44025</v>
      </c>
      <c r="C925" t="s">
        <v>606</v>
      </c>
      <c r="D925" s="42">
        <f>VLOOKUP(Pag_Inicio_Corr_mas_casos[[#This Row],[Corregimiento]],Hoja3!$A$2:$D$676,4,0)</f>
        <v>30101</v>
      </c>
      <c r="E925">
        <v>12</v>
      </c>
    </row>
    <row r="926" spans="1:5" x14ac:dyDescent="0.2">
      <c r="A926" s="40">
        <v>44025</v>
      </c>
      <c r="B926" s="22">
        <v>44025</v>
      </c>
      <c r="C926" t="s">
        <v>599</v>
      </c>
      <c r="D926" s="42">
        <f>VLOOKUP(Pag_Inicio_Corr_mas_casos[[#This Row],[Corregimiento]],Hoja3!$A$2:$D$676,4,0)</f>
        <v>81004</v>
      </c>
      <c r="E926">
        <v>12</v>
      </c>
    </row>
    <row r="927" spans="1:5" x14ac:dyDescent="0.2">
      <c r="A927" s="40">
        <v>44025</v>
      </c>
      <c r="B927" s="22">
        <v>44025</v>
      </c>
      <c r="C927" t="s">
        <v>547</v>
      </c>
      <c r="D927" s="42">
        <f>VLOOKUP(Pag_Inicio_Corr_mas_casos[[#This Row],[Corregimiento]],Hoja3!$A$2:$D$676,4,0)</f>
        <v>30113</v>
      </c>
      <c r="E927">
        <v>12</v>
      </c>
    </row>
    <row r="928" spans="1:5" x14ac:dyDescent="0.2">
      <c r="A928" s="40">
        <v>44025</v>
      </c>
      <c r="B928" s="22">
        <v>44025</v>
      </c>
      <c r="C928" t="s">
        <v>586</v>
      </c>
      <c r="D928" s="42">
        <f>VLOOKUP(Pag_Inicio_Corr_mas_casos[[#This Row],[Corregimiento]],Hoja3!$A$2:$D$676,4,0)</f>
        <v>81005</v>
      </c>
      <c r="E928">
        <v>12</v>
      </c>
    </row>
    <row r="929" spans="1:5" x14ac:dyDescent="0.2">
      <c r="A929" s="40">
        <v>44025</v>
      </c>
      <c r="B929" s="22">
        <v>44025</v>
      </c>
      <c r="C929" t="s">
        <v>596</v>
      </c>
      <c r="D929" s="42">
        <f>VLOOKUP(Pag_Inicio_Corr_mas_casos[[#This Row],[Corregimiento]],Hoja3!$A$2:$D$676,4,0)</f>
        <v>10401</v>
      </c>
      <c r="E929">
        <v>11</v>
      </c>
    </row>
    <row r="930" spans="1:5" x14ac:dyDescent="0.2">
      <c r="A930" s="40">
        <v>44025</v>
      </c>
      <c r="B930" s="22">
        <v>44025</v>
      </c>
      <c r="C930" t="s">
        <v>535</v>
      </c>
      <c r="D930" s="42">
        <f>VLOOKUP(Pag_Inicio_Corr_mas_casos[[#This Row],[Corregimiento]],Hoja3!$A$2:$D$676,4,0)</f>
        <v>80823</v>
      </c>
      <c r="E930">
        <v>11</v>
      </c>
    </row>
    <row r="931" spans="1:5" x14ac:dyDescent="0.2">
      <c r="A931" s="40">
        <v>44025</v>
      </c>
      <c r="B931" s="22">
        <v>44025</v>
      </c>
      <c r="C931" t="s">
        <v>569</v>
      </c>
      <c r="D931" s="42">
        <f>VLOOKUP(Pag_Inicio_Corr_mas_casos[[#This Row],[Corregimiento]],Hoja3!$A$2:$D$676,4,0)</f>
        <v>81003</v>
      </c>
      <c r="E931">
        <v>11</v>
      </c>
    </row>
    <row r="932" spans="1:5" x14ac:dyDescent="0.2">
      <c r="A932" s="40">
        <v>44026</v>
      </c>
      <c r="B932" s="22">
        <v>44026</v>
      </c>
      <c r="C932" t="s">
        <v>529</v>
      </c>
      <c r="D932" s="42">
        <f>VLOOKUP(Pag_Inicio_Corr_mas_casos[[#This Row],[Corregimiento]],Hoja3!$A$2:$D$676,4,0)</f>
        <v>80821</v>
      </c>
      <c r="E932">
        <v>38</v>
      </c>
    </row>
    <row r="933" spans="1:5" x14ac:dyDescent="0.2">
      <c r="A933" s="40">
        <v>44026</v>
      </c>
      <c r="B933" s="22">
        <v>44026</v>
      </c>
      <c r="C933" t="s">
        <v>533</v>
      </c>
      <c r="D933" s="42">
        <f>VLOOKUP(Pag_Inicio_Corr_mas_casos[[#This Row],[Corregimiento]],Hoja3!$A$2:$D$676,4,0)</f>
        <v>80817</v>
      </c>
      <c r="E933">
        <v>34</v>
      </c>
    </row>
    <row r="934" spans="1:5" x14ac:dyDescent="0.2">
      <c r="A934" s="40">
        <v>44026</v>
      </c>
      <c r="B934" s="22">
        <v>44026</v>
      </c>
      <c r="C934" t="s">
        <v>537</v>
      </c>
      <c r="D934" s="42">
        <f>VLOOKUP(Pag_Inicio_Corr_mas_casos[[#This Row],[Corregimiento]],Hoja3!$A$2:$D$676,4,0)</f>
        <v>80819</v>
      </c>
      <c r="E934">
        <v>32</v>
      </c>
    </row>
    <row r="935" spans="1:5" x14ac:dyDescent="0.2">
      <c r="A935" s="40">
        <v>44026</v>
      </c>
      <c r="B935" s="22">
        <v>44026</v>
      </c>
      <c r="C935" t="s">
        <v>554</v>
      </c>
      <c r="D935" s="42">
        <f>VLOOKUP(Pag_Inicio_Corr_mas_casos[[#This Row],[Corregimiento]],Hoja3!$A$2:$D$676,4,0)</f>
        <v>80820</v>
      </c>
      <c r="E935">
        <v>29</v>
      </c>
    </row>
    <row r="936" spans="1:5" x14ac:dyDescent="0.2">
      <c r="A936" s="40">
        <v>44026</v>
      </c>
      <c r="B936" s="22">
        <v>44026</v>
      </c>
      <c r="C936" t="s">
        <v>540</v>
      </c>
      <c r="D936" s="42">
        <f>VLOOKUP(Pag_Inicio_Corr_mas_casos[[#This Row],[Corregimiento]],Hoja3!$A$2:$D$676,4,0)</f>
        <v>80812</v>
      </c>
      <c r="E936">
        <v>26</v>
      </c>
    </row>
    <row r="937" spans="1:5" x14ac:dyDescent="0.2">
      <c r="A937" s="40">
        <v>44026</v>
      </c>
      <c r="B937" s="22">
        <v>44026</v>
      </c>
      <c r="C937" t="s">
        <v>525</v>
      </c>
      <c r="D937" s="42">
        <f>VLOOKUP(Pag_Inicio_Corr_mas_casos[[#This Row],[Corregimiento]],Hoja3!$A$2:$D$676,4,0)</f>
        <v>81002</v>
      </c>
      <c r="E937">
        <v>25</v>
      </c>
    </row>
    <row r="938" spans="1:5" x14ac:dyDescent="0.2">
      <c r="A938" s="40">
        <v>44026</v>
      </c>
      <c r="B938" s="22">
        <v>44026</v>
      </c>
      <c r="C938" t="s">
        <v>531</v>
      </c>
      <c r="D938" s="42">
        <f>VLOOKUP(Pag_Inicio_Corr_mas_casos[[#This Row],[Corregimiento]],Hoja3!$A$2:$D$676,4,0)</f>
        <v>81008</v>
      </c>
      <c r="E938">
        <v>25</v>
      </c>
    </row>
    <row r="939" spans="1:5" x14ac:dyDescent="0.2">
      <c r="A939" s="40">
        <v>44026</v>
      </c>
      <c r="B939" s="22">
        <v>44026</v>
      </c>
      <c r="C939" t="s">
        <v>524</v>
      </c>
      <c r="D939" s="42">
        <f>VLOOKUP(Pag_Inicio_Corr_mas_casos[[#This Row],[Corregimiento]],Hoja3!$A$2:$D$676,4,0)</f>
        <v>130101</v>
      </c>
      <c r="E939">
        <v>23</v>
      </c>
    </row>
    <row r="940" spans="1:5" x14ac:dyDescent="0.2">
      <c r="A940" s="40">
        <v>44026</v>
      </c>
      <c r="B940" s="22">
        <v>44026</v>
      </c>
      <c r="C940" t="s">
        <v>530</v>
      </c>
      <c r="D940" s="42">
        <f>VLOOKUP(Pag_Inicio_Corr_mas_casos[[#This Row],[Corregimiento]],Hoja3!$A$2:$D$676,4,0)</f>
        <v>81007</v>
      </c>
      <c r="E940">
        <v>23</v>
      </c>
    </row>
    <row r="941" spans="1:5" x14ac:dyDescent="0.2">
      <c r="A941" s="40">
        <v>44026</v>
      </c>
      <c r="B941" s="22">
        <v>44026</v>
      </c>
      <c r="C941" t="s">
        <v>536</v>
      </c>
      <c r="D941" s="42">
        <f>VLOOKUP(Pag_Inicio_Corr_mas_casos[[#This Row],[Corregimiento]],Hoja3!$A$2:$D$676,4,0)</f>
        <v>81001</v>
      </c>
      <c r="E941">
        <v>22</v>
      </c>
    </row>
    <row r="942" spans="1:5" x14ac:dyDescent="0.2">
      <c r="A942" s="40">
        <v>44026</v>
      </c>
      <c r="B942" s="22">
        <v>44026</v>
      </c>
      <c r="C942" t="s">
        <v>532</v>
      </c>
      <c r="D942" s="42">
        <f>VLOOKUP(Pag_Inicio_Corr_mas_casos[[#This Row],[Corregimiento]],Hoja3!$A$2:$D$676,4,0)</f>
        <v>80816</v>
      </c>
      <c r="E942">
        <v>22</v>
      </c>
    </row>
    <row r="943" spans="1:5" x14ac:dyDescent="0.2">
      <c r="A943" s="40">
        <v>44026</v>
      </c>
      <c r="B943" s="22">
        <v>44026</v>
      </c>
      <c r="C943" t="s">
        <v>526</v>
      </c>
      <c r="D943" s="42">
        <f>VLOOKUP(Pag_Inicio_Corr_mas_casos[[#This Row],[Corregimiento]],Hoja3!$A$2:$D$676,4,0)</f>
        <v>130106</v>
      </c>
      <c r="E943">
        <v>22</v>
      </c>
    </row>
    <row r="944" spans="1:5" x14ac:dyDescent="0.2">
      <c r="A944" s="40">
        <v>44026</v>
      </c>
      <c r="B944" s="22">
        <v>44026</v>
      </c>
      <c r="C944" t="s">
        <v>552</v>
      </c>
      <c r="D944" s="42">
        <f>VLOOKUP(Pag_Inicio_Corr_mas_casos[[#This Row],[Corregimiento]],Hoja3!$A$2:$D$676,4,0)</f>
        <v>80501</v>
      </c>
      <c r="E944">
        <v>16</v>
      </c>
    </row>
    <row r="945" spans="1:5" x14ac:dyDescent="0.2">
      <c r="A945" s="40">
        <v>44026</v>
      </c>
      <c r="B945" s="22">
        <v>44026</v>
      </c>
      <c r="C945" t="s">
        <v>534</v>
      </c>
      <c r="D945" s="42">
        <f>VLOOKUP(Pag_Inicio_Corr_mas_casos[[#This Row],[Corregimiento]],Hoja3!$A$2:$D$676,4,0)</f>
        <v>80822</v>
      </c>
      <c r="E945">
        <v>15</v>
      </c>
    </row>
    <row r="946" spans="1:5" x14ac:dyDescent="0.2">
      <c r="A946" s="40">
        <v>44026</v>
      </c>
      <c r="B946" s="22">
        <v>44026</v>
      </c>
      <c r="C946" t="s">
        <v>535</v>
      </c>
      <c r="D946" s="42">
        <f>VLOOKUP(Pag_Inicio_Corr_mas_casos[[#This Row],[Corregimiento]],Hoja3!$A$2:$D$676,4,0)</f>
        <v>80823</v>
      </c>
      <c r="E946">
        <v>15</v>
      </c>
    </row>
    <row r="947" spans="1:5" x14ac:dyDescent="0.2">
      <c r="A947" s="40">
        <v>44026</v>
      </c>
      <c r="B947" s="22">
        <v>44026</v>
      </c>
      <c r="C947" t="s">
        <v>546</v>
      </c>
      <c r="D947" s="42">
        <f>VLOOKUP(Pag_Inicio_Corr_mas_casos[[#This Row],[Corregimiento]],Hoja3!$A$2:$D$676,4,0)</f>
        <v>30107</v>
      </c>
      <c r="E947">
        <v>13</v>
      </c>
    </row>
    <row r="948" spans="1:5" x14ac:dyDescent="0.2">
      <c r="A948" s="40">
        <v>44026</v>
      </c>
      <c r="B948" s="22">
        <v>44026</v>
      </c>
      <c r="C948" t="s">
        <v>538</v>
      </c>
      <c r="D948" s="42">
        <f>VLOOKUP(Pag_Inicio_Corr_mas_casos[[#This Row],[Corregimiento]],Hoja3!$A$2:$D$676,4,0)</f>
        <v>130107</v>
      </c>
      <c r="E948">
        <v>12</v>
      </c>
    </row>
    <row r="949" spans="1:5" x14ac:dyDescent="0.2">
      <c r="A949" s="40">
        <v>44026</v>
      </c>
      <c r="B949" s="22">
        <v>44026</v>
      </c>
      <c r="C949" t="s">
        <v>615</v>
      </c>
      <c r="D949" s="42">
        <f>VLOOKUP(Pag_Inicio_Corr_mas_casos[[#This Row],[Corregimiento]],Hoja3!$A$2:$D$676,4,0)</f>
        <v>120805</v>
      </c>
      <c r="E949">
        <v>12</v>
      </c>
    </row>
    <row r="950" spans="1:5" x14ac:dyDescent="0.2">
      <c r="A950" s="40">
        <v>44026</v>
      </c>
      <c r="B950" s="22">
        <v>44026</v>
      </c>
      <c r="C950" t="s">
        <v>550</v>
      </c>
      <c r="D950" s="42">
        <f>VLOOKUP(Pag_Inicio_Corr_mas_casos[[#This Row],[Corregimiento]],Hoja3!$A$2:$D$676,4,0)</f>
        <v>80813</v>
      </c>
      <c r="E950">
        <v>12</v>
      </c>
    </row>
    <row r="951" spans="1:5" x14ac:dyDescent="0.2">
      <c r="A951" s="40">
        <v>44026</v>
      </c>
      <c r="B951" s="22">
        <v>44026</v>
      </c>
      <c r="C951" t="s">
        <v>539</v>
      </c>
      <c r="D951" s="42">
        <f>VLOOKUP(Pag_Inicio_Corr_mas_casos[[#This Row],[Corregimiento]],Hoja3!$A$2:$D$676,4,0)</f>
        <v>81006</v>
      </c>
      <c r="E951">
        <v>11</v>
      </c>
    </row>
    <row r="952" spans="1:5" x14ac:dyDescent="0.2">
      <c r="A952" s="40">
        <v>44026</v>
      </c>
      <c r="B952" s="22">
        <v>44026</v>
      </c>
      <c r="C952" t="s">
        <v>616</v>
      </c>
      <c r="D952" s="42">
        <f>VLOOKUP(Pag_Inicio_Corr_mas_casos[[#This Row],[Corregimiento]],Hoja3!$A$2:$D$676,4,0)</f>
        <v>91014</v>
      </c>
      <c r="E952">
        <v>11</v>
      </c>
    </row>
    <row r="953" spans="1:5" x14ac:dyDescent="0.2">
      <c r="A953" s="40">
        <v>44026</v>
      </c>
      <c r="B953" s="22">
        <v>44026</v>
      </c>
      <c r="C953" t="s">
        <v>570</v>
      </c>
      <c r="D953" s="42">
        <f>VLOOKUP(Pag_Inicio_Corr_mas_casos[[#This Row],[Corregimiento]],Hoja3!$A$2:$D$676,4,0)</f>
        <v>81009</v>
      </c>
      <c r="E953">
        <v>11</v>
      </c>
    </row>
    <row r="954" spans="1:5" x14ac:dyDescent="0.2">
      <c r="A954" s="40">
        <v>44026</v>
      </c>
      <c r="B954" s="22">
        <v>44026</v>
      </c>
      <c r="C954" t="s">
        <v>574</v>
      </c>
      <c r="D954" s="42">
        <f>VLOOKUP(Pag_Inicio_Corr_mas_casos[[#This Row],[Corregimiento]],Hoja3!$A$2:$D$676,4,0)</f>
        <v>80508</v>
      </c>
      <c r="E954">
        <v>11</v>
      </c>
    </row>
    <row r="955" spans="1:5" x14ac:dyDescent="0.2">
      <c r="A955" s="40">
        <v>44027</v>
      </c>
      <c r="B955" s="22">
        <v>44027</v>
      </c>
      <c r="C955" t="s">
        <v>550</v>
      </c>
      <c r="D955" s="42">
        <f>VLOOKUP(Pag_Inicio_Corr_mas_casos[[#This Row],[Corregimiento]],Hoja3!$A$2:$D$676,4,0)</f>
        <v>80813</v>
      </c>
      <c r="E955">
        <v>60</v>
      </c>
    </row>
    <row r="956" spans="1:5" x14ac:dyDescent="0.2">
      <c r="A956" s="40">
        <v>44027</v>
      </c>
      <c r="B956" s="22">
        <v>44027</v>
      </c>
      <c r="C956" t="s">
        <v>540</v>
      </c>
      <c r="D956" s="42">
        <f>VLOOKUP(Pag_Inicio_Corr_mas_casos[[#This Row],[Corregimiento]],Hoja3!$A$2:$D$676,4,0)</f>
        <v>80812</v>
      </c>
      <c r="E956">
        <v>42</v>
      </c>
    </row>
    <row r="957" spans="1:5" x14ac:dyDescent="0.2">
      <c r="A957" s="40">
        <v>44027</v>
      </c>
      <c r="B957" s="22">
        <v>44027</v>
      </c>
      <c r="C957" t="s">
        <v>554</v>
      </c>
      <c r="D957" s="42">
        <f>VLOOKUP(Pag_Inicio_Corr_mas_casos[[#This Row],[Corregimiento]],Hoja3!$A$2:$D$676,4,0)</f>
        <v>80820</v>
      </c>
      <c r="E957">
        <v>42</v>
      </c>
    </row>
    <row r="958" spans="1:5" x14ac:dyDescent="0.2">
      <c r="A958" s="40">
        <v>44027</v>
      </c>
      <c r="B958" s="22">
        <v>44027</v>
      </c>
      <c r="C958" t="s">
        <v>529</v>
      </c>
      <c r="D958" s="42">
        <f>VLOOKUP(Pag_Inicio_Corr_mas_casos[[#This Row],[Corregimiento]],Hoja3!$A$2:$D$676,4,0)</f>
        <v>80821</v>
      </c>
      <c r="E958">
        <v>38</v>
      </c>
    </row>
    <row r="959" spans="1:5" x14ac:dyDescent="0.2">
      <c r="A959" s="40">
        <v>44027</v>
      </c>
      <c r="B959" s="22">
        <v>44027</v>
      </c>
      <c r="C959" t="s">
        <v>537</v>
      </c>
      <c r="D959" s="42">
        <f>VLOOKUP(Pag_Inicio_Corr_mas_casos[[#This Row],[Corregimiento]],Hoja3!$A$2:$D$676,4,0)</f>
        <v>80819</v>
      </c>
      <c r="E959">
        <v>32</v>
      </c>
    </row>
    <row r="960" spans="1:5" x14ac:dyDescent="0.2">
      <c r="A960" s="40">
        <v>44027</v>
      </c>
      <c r="B960" s="22">
        <v>44027</v>
      </c>
      <c r="C960" t="s">
        <v>530</v>
      </c>
      <c r="D960" s="42">
        <f>VLOOKUP(Pag_Inicio_Corr_mas_casos[[#This Row],[Corregimiento]],Hoja3!$A$2:$D$676,4,0)</f>
        <v>81007</v>
      </c>
      <c r="E960">
        <v>29</v>
      </c>
    </row>
    <row r="961" spans="1:5" x14ac:dyDescent="0.2">
      <c r="A961" s="40">
        <v>44027</v>
      </c>
      <c r="B961" s="22">
        <v>44027</v>
      </c>
      <c r="C961" t="s">
        <v>525</v>
      </c>
      <c r="D961" s="42">
        <f>VLOOKUP(Pag_Inicio_Corr_mas_casos[[#This Row],[Corregimiento]],Hoja3!$A$2:$D$676,4,0)</f>
        <v>81002</v>
      </c>
      <c r="E961">
        <v>27</v>
      </c>
    </row>
    <row r="962" spans="1:5" x14ac:dyDescent="0.2">
      <c r="A962" s="40">
        <v>44027</v>
      </c>
      <c r="B962" s="22">
        <v>44027</v>
      </c>
      <c r="C962" t="s">
        <v>565</v>
      </c>
      <c r="D962" s="42">
        <f>VLOOKUP(Pag_Inicio_Corr_mas_casos[[#This Row],[Corregimiento]],Hoja3!$A$2:$D$676,4,0)</f>
        <v>80809</v>
      </c>
      <c r="E962">
        <v>24</v>
      </c>
    </row>
    <row r="963" spans="1:5" x14ac:dyDescent="0.2">
      <c r="A963" s="40">
        <v>44027</v>
      </c>
      <c r="B963" s="22">
        <v>44027</v>
      </c>
      <c r="C963" t="s">
        <v>536</v>
      </c>
      <c r="D963" s="42">
        <f>VLOOKUP(Pag_Inicio_Corr_mas_casos[[#This Row],[Corregimiento]],Hoja3!$A$2:$D$676,4,0)</f>
        <v>81001</v>
      </c>
      <c r="E963">
        <v>23</v>
      </c>
    </row>
    <row r="964" spans="1:5" x14ac:dyDescent="0.2">
      <c r="A964" s="40">
        <v>44027</v>
      </c>
      <c r="B964" s="22">
        <v>44027</v>
      </c>
      <c r="C964" t="s">
        <v>542</v>
      </c>
      <c r="D964" s="42">
        <f>VLOOKUP(Pag_Inicio_Corr_mas_casos[[#This Row],[Corregimiento]],Hoja3!$A$2:$D$676,4,0)</f>
        <v>40601</v>
      </c>
      <c r="E964">
        <v>23</v>
      </c>
    </row>
    <row r="965" spans="1:5" x14ac:dyDescent="0.2">
      <c r="A965" s="40">
        <v>44027</v>
      </c>
      <c r="B965" s="22">
        <v>44027</v>
      </c>
      <c r="C965" t="s">
        <v>557</v>
      </c>
      <c r="D965" s="42">
        <f>VLOOKUP(Pag_Inicio_Corr_mas_casos[[#This Row],[Corregimiento]],Hoja3!$A$2:$D$676,4,0)</f>
        <v>80811</v>
      </c>
      <c r="E965">
        <v>21</v>
      </c>
    </row>
    <row r="966" spans="1:5" x14ac:dyDescent="0.2">
      <c r="A966" s="40">
        <v>44027</v>
      </c>
      <c r="B966" s="22">
        <v>44027</v>
      </c>
      <c r="C966" t="s">
        <v>533</v>
      </c>
      <c r="D966" s="42">
        <f>VLOOKUP(Pag_Inicio_Corr_mas_casos[[#This Row],[Corregimiento]],Hoja3!$A$2:$D$676,4,0)</f>
        <v>80817</v>
      </c>
      <c r="E966">
        <v>18</v>
      </c>
    </row>
    <row r="967" spans="1:5" x14ac:dyDescent="0.2">
      <c r="A967" s="40">
        <v>44027</v>
      </c>
      <c r="B967" s="22">
        <v>44027</v>
      </c>
      <c r="C967" t="s">
        <v>555</v>
      </c>
      <c r="D967" s="42">
        <f>VLOOKUP(Pag_Inicio_Corr_mas_casos[[#This Row],[Corregimiento]],Hoja3!$A$2:$D$676,4,0)</f>
        <v>80815</v>
      </c>
      <c r="E967">
        <v>17</v>
      </c>
    </row>
    <row r="968" spans="1:5" x14ac:dyDescent="0.2">
      <c r="A968" s="40">
        <v>44027</v>
      </c>
      <c r="B968" s="22">
        <v>44027</v>
      </c>
      <c r="C968" t="s">
        <v>568</v>
      </c>
      <c r="D968" s="42">
        <f>VLOOKUP(Pag_Inicio_Corr_mas_casos[[#This Row],[Corregimiento]],Hoja3!$A$2:$D$676,4,0)</f>
        <v>130717</v>
      </c>
      <c r="E968">
        <v>17</v>
      </c>
    </row>
    <row r="969" spans="1:5" x14ac:dyDescent="0.2">
      <c r="A969" s="40">
        <v>44027</v>
      </c>
      <c r="B969" s="22">
        <v>44027</v>
      </c>
      <c r="C969" t="s">
        <v>570</v>
      </c>
      <c r="D969" s="42">
        <f>VLOOKUP(Pag_Inicio_Corr_mas_casos[[#This Row],[Corregimiento]],Hoja3!$A$2:$D$676,4,0)</f>
        <v>81009</v>
      </c>
      <c r="E969">
        <v>17</v>
      </c>
    </row>
    <row r="970" spans="1:5" x14ac:dyDescent="0.2">
      <c r="A970" s="40">
        <v>44027</v>
      </c>
      <c r="B970" s="22">
        <v>44027</v>
      </c>
      <c r="C970" t="s">
        <v>524</v>
      </c>
      <c r="D970" s="42">
        <f>VLOOKUP(Pag_Inicio_Corr_mas_casos[[#This Row],[Corregimiento]],Hoja3!$A$2:$D$676,4,0)</f>
        <v>130101</v>
      </c>
      <c r="E970">
        <v>16</v>
      </c>
    </row>
    <row r="971" spans="1:5" x14ac:dyDescent="0.2">
      <c r="A971" s="40">
        <v>44027</v>
      </c>
      <c r="B971" s="22">
        <v>44027</v>
      </c>
      <c r="C971" t="s">
        <v>539</v>
      </c>
      <c r="D971" s="42">
        <f>VLOOKUP(Pag_Inicio_Corr_mas_casos[[#This Row],[Corregimiento]],Hoja3!$A$2:$D$676,4,0)</f>
        <v>81006</v>
      </c>
      <c r="E971">
        <v>15</v>
      </c>
    </row>
    <row r="972" spans="1:5" x14ac:dyDescent="0.2">
      <c r="A972" s="40">
        <v>44027</v>
      </c>
      <c r="B972" s="22">
        <v>44027</v>
      </c>
      <c r="C972" t="s">
        <v>543</v>
      </c>
      <c r="D972" s="42">
        <f>VLOOKUP(Pag_Inicio_Corr_mas_casos[[#This Row],[Corregimiento]],Hoja3!$A$2:$D$676,4,0)</f>
        <v>80806</v>
      </c>
      <c r="E972">
        <v>15</v>
      </c>
    </row>
    <row r="973" spans="1:5" x14ac:dyDescent="0.2">
      <c r="A973" s="40">
        <v>44027</v>
      </c>
      <c r="B973" s="22">
        <v>44027</v>
      </c>
      <c r="C973" t="s">
        <v>538</v>
      </c>
      <c r="D973" s="42">
        <f>VLOOKUP(Pag_Inicio_Corr_mas_casos[[#This Row],[Corregimiento]],Hoja3!$A$2:$D$676,4,0)</f>
        <v>130107</v>
      </c>
      <c r="E973">
        <v>15</v>
      </c>
    </row>
    <row r="974" spans="1:5" x14ac:dyDescent="0.2">
      <c r="A974" s="40">
        <v>44027</v>
      </c>
      <c r="B974" s="22">
        <v>44027</v>
      </c>
      <c r="C974" t="s">
        <v>546</v>
      </c>
      <c r="D974" s="42">
        <f>VLOOKUP(Pag_Inicio_Corr_mas_casos[[#This Row],[Corregimiento]],Hoja3!$A$2:$D$676,4,0)</f>
        <v>30107</v>
      </c>
      <c r="E974">
        <v>15</v>
      </c>
    </row>
    <row r="975" spans="1:5" x14ac:dyDescent="0.2">
      <c r="A975" s="40">
        <v>44027</v>
      </c>
      <c r="B975" s="22">
        <v>44027</v>
      </c>
      <c r="C975" t="s">
        <v>552</v>
      </c>
      <c r="D975" s="42">
        <f>VLOOKUP(Pag_Inicio_Corr_mas_casos[[#This Row],[Corregimiento]],Hoja3!$A$2:$D$676,4,0)</f>
        <v>80501</v>
      </c>
      <c r="E975">
        <v>14</v>
      </c>
    </row>
    <row r="976" spans="1:5" x14ac:dyDescent="0.2">
      <c r="A976" s="40">
        <v>44027</v>
      </c>
      <c r="B976" s="22">
        <v>44027</v>
      </c>
      <c r="C976" t="s">
        <v>535</v>
      </c>
      <c r="D976" s="42">
        <f>VLOOKUP(Pag_Inicio_Corr_mas_casos[[#This Row],[Corregimiento]],Hoja3!$A$2:$D$676,4,0)</f>
        <v>80823</v>
      </c>
      <c r="E976">
        <v>14</v>
      </c>
    </row>
    <row r="977" spans="1:5" x14ac:dyDescent="0.2">
      <c r="A977" s="40">
        <v>44027</v>
      </c>
      <c r="B977" s="22">
        <v>44027</v>
      </c>
      <c r="C977" t="s">
        <v>569</v>
      </c>
      <c r="D977" s="42">
        <f>VLOOKUP(Pag_Inicio_Corr_mas_casos[[#This Row],[Corregimiento]],Hoja3!$A$2:$D$676,4,0)</f>
        <v>81003</v>
      </c>
      <c r="E977">
        <v>14</v>
      </c>
    </row>
    <row r="978" spans="1:5" x14ac:dyDescent="0.2">
      <c r="A978" s="40">
        <v>44027</v>
      </c>
      <c r="B978" s="22">
        <v>44027</v>
      </c>
      <c r="C978" t="s">
        <v>599</v>
      </c>
      <c r="D978" s="42">
        <f>VLOOKUP(Pag_Inicio_Corr_mas_casos[[#This Row],[Corregimiento]],Hoja3!$A$2:$D$676,4,0)</f>
        <v>81004</v>
      </c>
      <c r="E978">
        <v>14</v>
      </c>
    </row>
    <row r="979" spans="1:5" x14ac:dyDescent="0.2">
      <c r="A979" s="40">
        <v>44027</v>
      </c>
      <c r="B979" s="22">
        <v>44027</v>
      </c>
      <c r="C979" t="s">
        <v>545</v>
      </c>
      <c r="D979" s="42">
        <f>VLOOKUP(Pag_Inicio_Corr_mas_casos[[#This Row],[Corregimiento]],Hoja3!$A$2:$D$676,4,0)</f>
        <v>80810</v>
      </c>
      <c r="E979">
        <v>14</v>
      </c>
    </row>
    <row r="980" spans="1:5" x14ac:dyDescent="0.2">
      <c r="A980" s="40">
        <v>44027</v>
      </c>
      <c r="B980" s="22">
        <v>44027</v>
      </c>
      <c r="C980" t="s">
        <v>563</v>
      </c>
      <c r="D980" s="42">
        <f>VLOOKUP(Pag_Inicio_Corr_mas_casos[[#This Row],[Corregimiento]],Hoja3!$A$2:$D$676,4,0)</f>
        <v>130105</v>
      </c>
      <c r="E980">
        <v>14</v>
      </c>
    </row>
    <row r="981" spans="1:5" x14ac:dyDescent="0.2">
      <c r="A981" s="40">
        <v>44027</v>
      </c>
      <c r="B981" s="22">
        <v>44027</v>
      </c>
      <c r="C981" t="s">
        <v>526</v>
      </c>
      <c r="D981" s="42">
        <f>VLOOKUP(Pag_Inicio_Corr_mas_casos[[#This Row],[Corregimiento]],Hoja3!$A$2:$D$676,4,0)</f>
        <v>130106</v>
      </c>
      <c r="E981">
        <v>14</v>
      </c>
    </row>
    <row r="982" spans="1:5" x14ac:dyDescent="0.2">
      <c r="A982" s="40">
        <v>44027</v>
      </c>
      <c r="B982" s="22">
        <v>44027</v>
      </c>
      <c r="C982" t="s">
        <v>578</v>
      </c>
      <c r="D982" s="42">
        <f>VLOOKUP(Pag_Inicio_Corr_mas_casos[[#This Row],[Corregimiento]],Hoja3!$A$2:$D$676,4,0)</f>
        <v>30111</v>
      </c>
      <c r="E982">
        <v>13</v>
      </c>
    </row>
    <row r="983" spans="1:5" x14ac:dyDescent="0.2">
      <c r="A983" s="40">
        <v>44027</v>
      </c>
      <c r="B983" s="22">
        <v>44027</v>
      </c>
      <c r="C983" t="s">
        <v>576</v>
      </c>
      <c r="D983" s="42">
        <f>VLOOKUP(Pag_Inicio_Corr_mas_casos[[#This Row],[Corregimiento]],Hoja3!$A$2:$D$676,4,0)</f>
        <v>80814</v>
      </c>
      <c r="E983">
        <v>12</v>
      </c>
    </row>
    <row r="984" spans="1:5" x14ac:dyDescent="0.2">
      <c r="A984" s="40">
        <v>44027</v>
      </c>
      <c r="B984" s="22">
        <v>44027</v>
      </c>
      <c r="C984" t="s">
        <v>572</v>
      </c>
      <c r="D984" s="42">
        <f>VLOOKUP(Pag_Inicio_Corr_mas_casos[[#This Row],[Corregimiento]],Hoja3!$A$2:$D$676,4,0)</f>
        <v>130701</v>
      </c>
      <c r="E984">
        <v>12</v>
      </c>
    </row>
    <row r="985" spans="1:5" x14ac:dyDescent="0.2">
      <c r="A985" s="40">
        <v>44027</v>
      </c>
      <c r="B985" s="22">
        <v>44027</v>
      </c>
      <c r="C985" t="s">
        <v>528</v>
      </c>
      <c r="D985" s="42">
        <f>VLOOKUP(Pag_Inicio_Corr_mas_casos[[#This Row],[Corregimiento]],Hoja3!$A$2:$D$676,4,0)</f>
        <v>130102</v>
      </c>
      <c r="E985">
        <v>12</v>
      </c>
    </row>
    <row r="986" spans="1:5" x14ac:dyDescent="0.2">
      <c r="A986" s="40">
        <v>44027</v>
      </c>
      <c r="B986" s="22">
        <v>44027</v>
      </c>
      <c r="C986" t="s">
        <v>532</v>
      </c>
      <c r="D986" s="42">
        <f>VLOOKUP(Pag_Inicio_Corr_mas_casos[[#This Row],[Corregimiento]],Hoja3!$A$2:$D$676,4,0)</f>
        <v>80816</v>
      </c>
      <c r="E986">
        <v>12</v>
      </c>
    </row>
    <row r="987" spans="1:5" x14ac:dyDescent="0.2">
      <c r="A987" s="40">
        <v>44027</v>
      </c>
      <c r="B987" s="22">
        <v>44027</v>
      </c>
      <c r="C987" t="s">
        <v>562</v>
      </c>
      <c r="D987" s="42">
        <f>VLOOKUP(Pag_Inicio_Corr_mas_casos[[#This Row],[Corregimiento]],Hoja3!$A$2:$D$676,4,0)</f>
        <v>80803</v>
      </c>
      <c r="E987">
        <v>12</v>
      </c>
    </row>
    <row r="988" spans="1:5" x14ac:dyDescent="0.2">
      <c r="A988" s="40">
        <v>44027</v>
      </c>
      <c r="B988" s="22">
        <v>44027</v>
      </c>
      <c r="C988" t="s">
        <v>596</v>
      </c>
      <c r="D988" s="42">
        <f>VLOOKUP(Pag_Inicio_Corr_mas_casos[[#This Row],[Corregimiento]],Hoja3!$A$2:$D$676,4,0)</f>
        <v>10401</v>
      </c>
      <c r="E988">
        <v>11</v>
      </c>
    </row>
    <row r="989" spans="1:5" x14ac:dyDescent="0.2">
      <c r="A989" s="40">
        <v>44027</v>
      </c>
      <c r="B989" s="22">
        <v>44027</v>
      </c>
      <c r="C989" t="s">
        <v>541</v>
      </c>
      <c r="D989" s="42">
        <f>VLOOKUP(Pag_Inicio_Corr_mas_casos[[#This Row],[Corregimiento]],Hoja3!$A$2:$D$676,4,0)</f>
        <v>130702</v>
      </c>
      <c r="E989">
        <v>11</v>
      </c>
    </row>
    <row r="990" spans="1:5" x14ac:dyDescent="0.2">
      <c r="A990" s="40">
        <v>44027</v>
      </c>
      <c r="B990" s="22">
        <v>44027</v>
      </c>
      <c r="C990" t="s">
        <v>575</v>
      </c>
      <c r="D990" s="42">
        <f>VLOOKUP(Pag_Inicio_Corr_mas_casos[[#This Row],[Corregimiento]],Hoja3!$A$2:$D$676,4,0)</f>
        <v>80807</v>
      </c>
      <c r="E990">
        <v>11</v>
      </c>
    </row>
    <row r="991" spans="1:5" x14ac:dyDescent="0.2">
      <c r="A991" s="40">
        <v>44027</v>
      </c>
      <c r="B991" s="22">
        <v>44027</v>
      </c>
      <c r="C991" t="s">
        <v>531</v>
      </c>
      <c r="D991" s="42">
        <f>VLOOKUP(Pag_Inicio_Corr_mas_casos[[#This Row],[Corregimiento]],Hoja3!$A$2:$D$676,4,0)</f>
        <v>81008</v>
      </c>
      <c r="E991">
        <v>11</v>
      </c>
    </row>
    <row r="992" spans="1:5" x14ac:dyDescent="0.2">
      <c r="A992" s="40">
        <v>44028</v>
      </c>
      <c r="B992" s="22">
        <v>44028</v>
      </c>
      <c r="C992" t="s">
        <v>529</v>
      </c>
      <c r="D992" s="42">
        <f>VLOOKUP(Pag_Inicio_Corr_mas_casos[[#This Row],[Corregimiento]],Hoja3!$A$2:$D$676,4,0)</f>
        <v>80821</v>
      </c>
      <c r="E992">
        <v>20</v>
      </c>
    </row>
    <row r="993" spans="1:5" x14ac:dyDescent="0.2">
      <c r="A993" s="40">
        <v>44028</v>
      </c>
      <c r="B993" s="22">
        <v>44028</v>
      </c>
      <c r="C993" t="s">
        <v>534</v>
      </c>
      <c r="D993" s="42">
        <f>VLOOKUP(Pag_Inicio_Corr_mas_casos[[#This Row],[Corregimiento]],Hoja3!$A$2:$D$676,4,0)</f>
        <v>80822</v>
      </c>
      <c r="E993">
        <v>50</v>
      </c>
    </row>
    <row r="994" spans="1:5" x14ac:dyDescent="0.2">
      <c r="A994" s="40">
        <v>44028</v>
      </c>
      <c r="B994" s="22">
        <v>44028</v>
      </c>
      <c r="C994" t="s">
        <v>536</v>
      </c>
      <c r="D994" s="42">
        <f>VLOOKUP(Pag_Inicio_Corr_mas_casos[[#This Row],[Corregimiento]],Hoja3!$A$2:$D$676,4,0)</f>
        <v>81001</v>
      </c>
      <c r="E994">
        <v>13</v>
      </c>
    </row>
    <row r="995" spans="1:5" x14ac:dyDescent="0.2">
      <c r="A995" s="40">
        <v>44028</v>
      </c>
      <c r="B995" s="22">
        <v>44028</v>
      </c>
      <c r="C995" t="s">
        <v>539</v>
      </c>
      <c r="D995" s="42">
        <f>VLOOKUP(Pag_Inicio_Corr_mas_casos[[#This Row],[Corregimiento]],Hoja3!$A$2:$D$676,4,0)</f>
        <v>81006</v>
      </c>
      <c r="E995">
        <v>12</v>
      </c>
    </row>
    <row r="996" spans="1:5" x14ac:dyDescent="0.2">
      <c r="A996" s="40">
        <v>44028</v>
      </c>
      <c r="B996" s="22">
        <v>44028</v>
      </c>
      <c r="C996" t="s">
        <v>524</v>
      </c>
      <c r="D996" s="42">
        <f>VLOOKUP(Pag_Inicio_Corr_mas_casos[[#This Row],[Corregimiento]],Hoja3!$A$2:$D$676,4,0)</f>
        <v>130101</v>
      </c>
      <c r="E996">
        <v>43</v>
      </c>
    </row>
    <row r="997" spans="1:5" x14ac:dyDescent="0.2">
      <c r="A997" s="40">
        <v>44028</v>
      </c>
      <c r="B997" s="22">
        <v>44028</v>
      </c>
      <c r="C997" t="s">
        <v>572</v>
      </c>
      <c r="D997" s="42">
        <f>VLOOKUP(Pag_Inicio_Corr_mas_casos[[#This Row],[Corregimiento]],Hoja3!$A$2:$D$676,4,0)</f>
        <v>130701</v>
      </c>
      <c r="E997">
        <v>15</v>
      </c>
    </row>
    <row r="998" spans="1:5" x14ac:dyDescent="0.2">
      <c r="A998" s="40">
        <v>44028</v>
      </c>
      <c r="B998" s="22">
        <v>44028</v>
      </c>
      <c r="C998" t="s">
        <v>541</v>
      </c>
      <c r="D998" s="42">
        <f>VLOOKUP(Pag_Inicio_Corr_mas_casos[[#This Row],[Corregimiento]],Hoja3!$A$2:$D$676,4,0)</f>
        <v>130702</v>
      </c>
      <c r="E998">
        <v>15</v>
      </c>
    </row>
    <row r="999" spans="1:5" x14ac:dyDescent="0.2">
      <c r="A999" s="40">
        <v>44028</v>
      </c>
      <c r="B999" s="22">
        <v>44028</v>
      </c>
      <c r="C999" t="s">
        <v>541</v>
      </c>
      <c r="D999" s="42">
        <f>VLOOKUP(Pag_Inicio_Corr_mas_casos[[#This Row],[Corregimiento]],Hoja3!$A$2:$D$676,4,0)</f>
        <v>130702</v>
      </c>
      <c r="E999">
        <v>14</v>
      </c>
    </row>
    <row r="1000" spans="1:5" x14ac:dyDescent="0.2">
      <c r="A1000" s="40">
        <v>44028</v>
      </c>
      <c r="B1000" s="22">
        <v>44028</v>
      </c>
      <c r="C1000" t="s">
        <v>530</v>
      </c>
      <c r="D1000" s="42">
        <f>VLOOKUP(Pag_Inicio_Corr_mas_casos[[#This Row],[Corregimiento]],Hoja3!$A$2:$D$676,4,0)</f>
        <v>81007</v>
      </c>
      <c r="E1000">
        <v>39</v>
      </c>
    </row>
    <row r="1001" spans="1:5" x14ac:dyDescent="0.2">
      <c r="A1001" s="40">
        <v>44028</v>
      </c>
      <c r="B1001" s="22">
        <v>44028</v>
      </c>
      <c r="C1001" t="s">
        <v>525</v>
      </c>
      <c r="D1001" s="42">
        <f>VLOOKUP(Pag_Inicio_Corr_mas_casos[[#This Row],[Corregimiento]],Hoja3!$A$2:$D$676,4,0)</f>
        <v>81002</v>
      </c>
      <c r="E1001">
        <v>23</v>
      </c>
    </row>
    <row r="1002" spans="1:5" x14ac:dyDescent="0.2">
      <c r="A1002" s="40">
        <v>44028</v>
      </c>
      <c r="B1002" s="22">
        <v>44028</v>
      </c>
      <c r="C1002" t="s">
        <v>543</v>
      </c>
      <c r="D1002" s="42">
        <f>VLOOKUP(Pag_Inicio_Corr_mas_casos[[#This Row],[Corregimiento]],Hoja3!$A$2:$D$676,4,0)</f>
        <v>80806</v>
      </c>
      <c r="E1002">
        <v>13</v>
      </c>
    </row>
    <row r="1003" spans="1:5" x14ac:dyDescent="0.2">
      <c r="A1003" s="40">
        <v>44028</v>
      </c>
      <c r="B1003" s="22">
        <v>44028</v>
      </c>
      <c r="C1003" t="s">
        <v>594</v>
      </c>
      <c r="D1003" s="42">
        <f>VLOOKUP(Pag_Inicio_Corr_mas_casos[[#This Row],[Corregimiento]],Hoja3!$A$2:$D$676,4,0)</f>
        <v>40503</v>
      </c>
      <c r="E1003">
        <v>15</v>
      </c>
    </row>
    <row r="1004" spans="1:5" x14ac:dyDescent="0.2">
      <c r="A1004" s="40">
        <v>44028</v>
      </c>
      <c r="B1004" s="22">
        <v>44028</v>
      </c>
      <c r="C1004" t="s">
        <v>555</v>
      </c>
      <c r="D1004" s="42">
        <f>VLOOKUP(Pag_Inicio_Corr_mas_casos[[#This Row],[Corregimiento]],Hoja3!$A$2:$D$676,4,0)</f>
        <v>80815</v>
      </c>
      <c r="E1004">
        <v>30</v>
      </c>
    </row>
    <row r="1005" spans="1:5" x14ac:dyDescent="0.2">
      <c r="A1005" s="40">
        <v>44028</v>
      </c>
      <c r="B1005" s="22">
        <v>44028</v>
      </c>
      <c r="C1005" t="s">
        <v>609</v>
      </c>
      <c r="D1005" s="42">
        <f>VLOOKUP(Pag_Inicio_Corr_mas_casos[[#This Row],[Corregimiento]],Hoja3!$A$2:$D$676,4,0)</f>
        <v>41402</v>
      </c>
      <c r="E1005">
        <v>28</v>
      </c>
    </row>
    <row r="1006" spans="1:5" x14ac:dyDescent="0.2">
      <c r="A1006" s="40">
        <v>44028</v>
      </c>
      <c r="B1006" s="22">
        <v>44028</v>
      </c>
      <c r="C1006" t="s">
        <v>552</v>
      </c>
      <c r="D1006" s="42">
        <f>VLOOKUP(Pag_Inicio_Corr_mas_casos[[#This Row],[Corregimiento]],Hoja3!$A$2:$D$676,4,0)</f>
        <v>80501</v>
      </c>
      <c r="E1006">
        <v>24</v>
      </c>
    </row>
    <row r="1007" spans="1:5" x14ac:dyDescent="0.2">
      <c r="A1007" s="40">
        <v>44028</v>
      </c>
      <c r="B1007" s="22">
        <v>44028</v>
      </c>
      <c r="C1007" t="s">
        <v>602</v>
      </c>
      <c r="D1007" s="42">
        <f>VLOOKUP(Pag_Inicio_Corr_mas_casos[[#This Row],[Corregimiento]],Hoja3!$A$2:$D$676,4,0)</f>
        <v>120301</v>
      </c>
      <c r="E1007">
        <v>11</v>
      </c>
    </row>
    <row r="1008" spans="1:5" x14ac:dyDescent="0.2">
      <c r="A1008" s="40">
        <v>44028</v>
      </c>
      <c r="B1008" s="22">
        <v>44028</v>
      </c>
      <c r="C1008" t="s">
        <v>542</v>
      </c>
      <c r="D1008" s="42">
        <f>VLOOKUP(Pag_Inicio_Corr_mas_casos[[#This Row],[Corregimiento]],Hoja3!$A$2:$D$676,4,0)</f>
        <v>40601</v>
      </c>
      <c r="E1008">
        <v>19</v>
      </c>
    </row>
    <row r="1009" spans="1:5" x14ac:dyDescent="0.2">
      <c r="A1009" s="40">
        <v>44028</v>
      </c>
      <c r="B1009" s="22">
        <v>44028</v>
      </c>
      <c r="C1009" t="s">
        <v>527</v>
      </c>
      <c r="D1009" s="42">
        <f>VLOOKUP(Pag_Inicio_Corr_mas_casos[[#This Row],[Corregimiento]],Hoja3!$A$2:$D$676,4,0)</f>
        <v>80802</v>
      </c>
      <c r="E1009">
        <v>14</v>
      </c>
    </row>
    <row r="1010" spans="1:5" x14ac:dyDescent="0.2">
      <c r="A1010" s="40">
        <v>44028</v>
      </c>
      <c r="B1010" s="22">
        <v>44028</v>
      </c>
      <c r="C1010" t="s">
        <v>535</v>
      </c>
      <c r="D1010" s="42">
        <f>VLOOKUP(Pag_Inicio_Corr_mas_casos[[#This Row],[Corregimiento]],Hoja3!$A$2:$D$676,4,0)</f>
        <v>80823</v>
      </c>
      <c r="E1010">
        <v>27</v>
      </c>
    </row>
    <row r="1011" spans="1:5" x14ac:dyDescent="0.2">
      <c r="A1011" s="40">
        <v>44028</v>
      </c>
      <c r="B1011" s="22">
        <v>44028</v>
      </c>
      <c r="C1011" t="s">
        <v>559</v>
      </c>
      <c r="D1011" s="42">
        <f>VLOOKUP(Pag_Inicio_Corr_mas_casos[[#This Row],[Corregimiento]],Hoja3!$A$2:$D$676,4,0)</f>
        <v>130708</v>
      </c>
      <c r="E1011">
        <v>15</v>
      </c>
    </row>
    <row r="1012" spans="1:5" x14ac:dyDescent="0.2">
      <c r="A1012" s="40">
        <v>44028</v>
      </c>
      <c r="B1012" s="22">
        <v>44028</v>
      </c>
      <c r="C1012" t="s">
        <v>617</v>
      </c>
      <c r="D1012" s="42">
        <f>VLOOKUP(Pag_Inicio_Corr_mas_casos[[#This Row],[Corregimiento]],Hoja3!$A$2:$D$676,4,0)</f>
        <v>40801</v>
      </c>
      <c r="E1012">
        <v>12</v>
      </c>
    </row>
    <row r="1013" spans="1:5" x14ac:dyDescent="0.2">
      <c r="A1013" s="40">
        <v>44028</v>
      </c>
      <c r="B1013" s="22">
        <v>44028</v>
      </c>
      <c r="C1013" t="s">
        <v>517</v>
      </c>
      <c r="D1013" s="42">
        <f>VLOOKUP(Pag_Inicio_Corr_mas_casos[[#This Row],[Corregimiento]],Hoja3!$A$2:$D$676,4,0)</f>
        <v>130709</v>
      </c>
      <c r="E1013">
        <v>13</v>
      </c>
    </row>
    <row r="1014" spans="1:5" x14ac:dyDescent="0.2">
      <c r="A1014" s="40">
        <v>44028</v>
      </c>
      <c r="B1014" s="22">
        <v>44028</v>
      </c>
      <c r="C1014" t="s">
        <v>569</v>
      </c>
      <c r="D1014" s="42">
        <f>VLOOKUP(Pag_Inicio_Corr_mas_casos[[#This Row],[Corregimiento]],Hoja3!$A$2:$D$676,4,0)</f>
        <v>81003</v>
      </c>
      <c r="E1014">
        <v>15</v>
      </c>
    </row>
    <row r="1015" spans="1:5" x14ac:dyDescent="0.2">
      <c r="A1015" s="40">
        <v>44028</v>
      </c>
      <c r="B1015" s="22">
        <v>44028</v>
      </c>
      <c r="C1015" t="s">
        <v>528</v>
      </c>
      <c r="D1015" s="42">
        <f>VLOOKUP(Pag_Inicio_Corr_mas_casos[[#This Row],[Corregimiento]],Hoja3!$A$2:$D$676,4,0)</f>
        <v>130102</v>
      </c>
      <c r="E1015">
        <v>25</v>
      </c>
    </row>
    <row r="1016" spans="1:5" x14ac:dyDescent="0.2">
      <c r="A1016" s="40">
        <v>44028</v>
      </c>
      <c r="B1016" s="22">
        <v>44028</v>
      </c>
      <c r="C1016" t="s">
        <v>540</v>
      </c>
      <c r="D1016" s="42">
        <f>VLOOKUP(Pag_Inicio_Corr_mas_casos[[#This Row],[Corregimiento]],Hoja3!$A$2:$D$676,4,0)</f>
        <v>80812</v>
      </c>
      <c r="E1016">
        <v>42</v>
      </c>
    </row>
    <row r="1017" spans="1:5" x14ac:dyDescent="0.2">
      <c r="A1017" s="40">
        <v>44028</v>
      </c>
      <c r="B1017" s="22">
        <v>44028</v>
      </c>
      <c r="C1017" t="s">
        <v>532</v>
      </c>
      <c r="D1017" s="42">
        <f>VLOOKUP(Pag_Inicio_Corr_mas_casos[[#This Row],[Corregimiento]],Hoja3!$A$2:$D$676,4,0)</f>
        <v>80816</v>
      </c>
      <c r="E1017">
        <v>23</v>
      </c>
    </row>
    <row r="1018" spans="1:5" x14ac:dyDescent="0.2">
      <c r="A1018" s="40">
        <v>44028</v>
      </c>
      <c r="B1018" s="22">
        <v>44028</v>
      </c>
      <c r="C1018" t="s">
        <v>531</v>
      </c>
      <c r="D1018" s="42">
        <f>VLOOKUP(Pag_Inicio_Corr_mas_casos[[#This Row],[Corregimiento]],Hoja3!$A$2:$D$676,4,0)</f>
        <v>81008</v>
      </c>
      <c r="E1018">
        <v>13</v>
      </c>
    </row>
    <row r="1019" spans="1:5" x14ac:dyDescent="0.2">
      <c r="A1019" s="40">
        <v>44028</v>
      </c>
      <c r="B1019" s="22">
        <v>44028</v>
      </c>
      <c r="C1019" t="s">
        <v>533</v>
      </c>
      <c r="D1019" s="42">
        <f>VLOOKUP(Pag_Inicio_Corr_mas_casos[[#This Row],[Corregimiento]],Hoja3!$A$2:$D$676,4,0)</f>
        <v>80817</v>
      </c>
      <c r="E1019">
        <v>23</v>
      </c>
    </row>
    <row r="1020" spans="1:5" x14ac:dyDescent="0.2">
      <c r="A1020" s="40">
        <v>44028</v>
      </c>
      <c r="B1020" s="22">
        <v>44028</v>
      </c>
      <c r="C1020" t="s">
        <v>550</v>
      </c>
      <c r="D1020" s="42">
        <f>VLOOKUP(Pag_Inicio_Corr_mas_casos[[#This Row],[Corregimiento]],Hoja3!$A$2:$D$676,4,0)</f>
        <v>80813</v>
      </c>
      <c r="E1020">
        <v>14</v>
      </c>
    </row>
    <row r="1021" spans="1:5" x14ac:dyDescent="0.2">
      <c r="A1021" s="40">
        <v>44028</v>
      </c>
      <c r="B1021" s="22">
        <v>44028</v>
      </c>
      <c r="C1021" t="s">
        <v>568</v>
      </c>
      <c r="D1021" s="42">
        <f>VLOOKUP(Pag_Inicio_Corr_mas_casos[[#This Row],[Corregimiento]],Hoja3!$A$2:$D$676,4,0)</f>
        <v>130717</v>
      </c>
      <c r="E1021">
        <v>26</v>
      </c>
    </row>
    <row r="1022" spans="1:5" x14ac:dyDescent="0.2">
      <c r="A1022" s="40">
        <v>44028</v>
      </c>
      <c r="B1022" s="22">
        <v>44028</v>
      </c>
      <c r="C1022" t="s">
        <v>578</v>
      </c>
      <c r="D1022" s="42">
        <f>VLOOKUP(Pag_Inicio_Corr_mas_casos[[#This Row],[Corregimiento]],Hoja3!$A$2:$D$676,4,0)</f>
        <v>30111</v>
      </c>
      <c r="E1022">
        <v>31</v>
      </c>
    </row>
    <row r="1023" spans="1:5" x14ac:dyDescent="0.2">
      <c r="A1023" s="40">
        <v>44028</v>
      </c>
      <c r="B1023" s="22">
        <v>44028</v>
      </c>
      <c r="C1023" t="s">
        <v>565</v>
      </c>
      <c r="D1023" s="42">
        <f>VLOOKUP(Pag_Inicio_Corr_mas_casos[[#This Row],[Corregimiento]],Hoja3!$A$2:$D$676,4,0)</f>
        <v>80809</v>
      </c>
      <c r="E1023">
        <v>31</v>
      </c>
    </row>
    <row r="1024" spans="1:5" x14ac:dyDescent="0.2">
      <c r="A1024" s="40">
        <v>44028</v>
      </c>
      <c r="B1024" s="22">
        <v>44028</v>
      </c>
      <c r="C1024" t="s">
        <v>537</v>
      </c>
      <c r="D1024" s="42">
        <f>VLOOKUP(Pag_Inicio_Corr_mas_casos[[#This Row],[Corregimiento]],Hoja3!$A$2:$D$676,4,0)</f>
        <v>80819</v>
      </c>
      <c r="E1024">
        <v>31</v>
      </c>
    </row>
    <row r="1025" spans="1:5" x14ac:dyDescent="0.2">
      <c r="A1025" s="40">
        <v>44028</v>
      </c>
      <c r="B1025" s="22">
        <v>44028</v>
      </c>
      <c r="C1025" t="s">
        <v>586</v>
      </c>
      <c r="D1025" s="42">
        <f>VLOOKUP(Pag_Inicio_Corr_mas_casos[[#This Row],[Corregimiento]],Hoja3!$A$2:$D$676,4,0)</f>
        <v>81005</v>
      </c>
      <c r="E1025">
        <v>14</v>
      </c>
    </row>
    <row r="1026" spans="1:5" x14ac:dyDescent="0.2">
      <c r="A1026" s="40">
        <v>44028</v>
      </c>
      <c r="B1026" s="22">
        <v>44028</v>
      </c>
      <c r="C1026" t="s">
        <v>526</v>
      </c>
      <c r="D1026" s="42">
        <f>VLOOKUP(Pag_Inicio_Corr_mas_casos[[#This Row],[Corregimiento]],Hoja3!$A$2:$D$676,4,0)</f>
        <v>130106</v>
      </c>
      <c r="E1026">
        <v>37</v>
      </c>
    </row>
    <row r="1027" spans="1:5" x14ac:dyDescent="0.2">
      <c r="A1027" s="40">
        <v>44029</v>
      </c>
      <c r="B1027" s="22">
        <v>44029</v>
      </c>
      <c r="C1027" t="s">
        <v>618</v>
      </c>
      <c r="D1027" s="42">
        <f>VLOOKUP(Pag_Inicio_Corr_mas_casos[[#This Row],[Corregimiento]],Hoja3!$A$2:$D$676,4,0)</f>
        <v>80821</v>
      </c>
      <c r="E1027">
        <v>43</v>
      </c>
    </row>
    <row r="1028" spans="1:5" x14ac:dyDescent="0.2">
      <c r="A1028" s="40">
        <v>44029</v>
      </c>
      <c r="B1028" s="22">
        <v>44029</v>
      </c>
      <c r="C1028" t="s">
        <v>534</v>
      </c>
      <c r="D1028" s="42">
        <f>VLOOKUP(Pag_Inicio_Corr_mas_casos[[#This Row],[Corregimiento]],Hoja3!$A$2:$D$676,4,0)</f>
        <v>80822</v>
      </c>
      <c r="E1028">
        <v>25</v>
      </c>
    </row>
    <row r="1029" spans="1:5" x14ac:dyDescent="0.2">
      <c r="A1029" s="40">
        <v>44029</v>
      </c>
      <c r="B1029" s="22">
        <v>44029</v>
      </c>
      <c r="C1029" t="s">
        <v>536</v>
      </c>
      <c r="D1029" s="42">
        <f>VLOOKUP(Pag_Inicio_Corr_mas_casos[[#This Row],[Corregimiento]],Hoja3!$A$2:$D$676,4,0)</f>
        <v>81001</v>
      </c>
      <c r="E1029">
        <v>17</v>
      </c>
    </row>
    <row r="1030" spans="1:5" x14ac:dyDescent="0.2">
      <c r="A1030" s="40">
        <v>44029</v>
      </c>
      <c r="B1030" s="22">
        <v>44029</v>
      </c>
      <c r="C1030" t="s">
        <v>539</v>
      </c>
      <c r="D1030" s="42">
        <f>VLOOKUP(Pag_Inicio_Corr_mas_casos[[#This Row],[Corregimiento]],Hoja3!$A$2:$D$676,4,0)</f>
        <v>81006</v>
      </c>
      <c r="E1030">
        <v>12</v>
      </c>
    </row>
    <row r="1031" spans="1:5" x14ac:dyDescent="0.2">
      <c r="A1031" s="40">
        <v>44029</v>
      </c>
      <c r="B1031" s="22">
        <v>44029</v>
      </c>
      <c r="C1031" t="s">
        <v>524</v>
      </c>
      <c r="D1031" s="42">
        <f>VLOOKUP(Pag_Inicio_Corr_mas_casos[[#This Row],[Corregimiento]],Hoja3!$A$2:$D$676,4,0)</f>
        <v>130101</v>
      </c>
      <c r="E1031">
        <v>22</v>
      </c>
    </row>
    <row r="1032" spans="1:5" x14ac:dyDescent="0.2">
      <c r="A1032" s="40">
        <v>44029</v>
      </c>
      <c r="B1032" s="22">
        <v>44029</v>
      </c>
      <c r="C1032" t="s">
        <v>541</v>
      </c>
      <c r="D1032" s="42">
        <f>VLOOKUP(Pag_Inicio_Corr_mas_casos[[#This Row],[Corregimiento]],Hoja3!$A$2:$D$676,4,0)</f>
        <v>130702</v>
      </c>
      <c r="E1032">
        <v>16</v>
      </c>
    </row>
    <row r="1033" spans="1:5" x14ac:dyDescent="0.2">
      <c r="A1033" s="40">
        <v>44029</v>
      </c>
      <c r="B1033" s="22">
        <v>44029</v>
      </c>
      <c r="C1033" t="s">
        <v>530</v>
      </c>
      <c r="D1033" s="42">
        <f>VLOOKUP(Pag_Inicio_Corr_mas_casos[[#This Row],[Corregimiento]],Hoja3!$A$2:$D$676,4,0)</f>
        <v>81007</v>
      </c>
      <c r="E1033">
        <v>23</v>
      </c>
    </row>
    <row r="1034" spans="1:5" x14ac:dyDescent="0.2">
      <c r="A1034" s="40">
        <v>44029</v>
      </c>
      <c r="B1034" s="22">
        <v>44029</v>
      </c>
      <c r="C1034" t="s">
        <v>525</v>
      </c>
      <c r="D1034" s="42">
        <f>VLOOKUP(Pag_Inicio_Corr_mas_casos[[#This Row],[Corregimiento]],Hoja3!$A$2:$D$676,4,0)</f>
        <v>81002</v>
      </c>
      <c r="E1034">
        <v>32</v>
      </c>
    </row>
    <row r="1035" spans="1:5" x14ac:dyDescent="0.2">
      <c r="A1035" s="40">
        <v>44029</v>
      </c>
      <c r="B1035" s="22">
        <v>44029</v>
      </c>
      <c r="C1035" t="s">
        <v>575</v>
      </c>
      <c r="D1035" s="42">
        <f>VLOOKUP(Pag_Inicio_Corr_mas_casos[[#This Row],[Corregimiento]],Hoja3!$A$2:$D$676,4,0)</f>
        <v>80807</v>
      </c>
      <c r="E1035">
        <v>13</v>
      </c>
    </row>
    <row r="1036" spans="1:5" x14ac:dyDescent="0.2">
      <c r="A1036" s="40">
        <v>44029</v>
      </c>
      <c r="B1036" s="22">
        <v>44029</v>
      </c>
      <c r="C1036" t="s">
        <v>543</v>
      </c>
      <c r="D1036" s="42">
        <f>VLOOKUP(Pag_Inicio_Corr_mas_casos[[#This Row],[Corregimiento]],Hoja3!$A$2:$D$676,4,0)</f>
        <v>80806</v>
      </c>
      <c r="E1036">
        <v>11</v>
      </c>
    </row>
    <row r="1037" spans="1:5" x14ac:dyDescent="0.2">
      <c r="A1037" s="40">
        <v>44029</v>
      </c>
      <c r="B1037" s="22">
        <v>44029</v>
      </c>
      <c r="C1037" t="s">
        <v>538</v>
      </c>
      <c r="D1037" s="42">
        <f>VLOOKUP(Pag_Inicio_Corr_mas_casos[[#This Row],[Corregimiento]],Hoja3!$A$2:$D$676,4,0)</f>
        <v>130107</v>
      </c>
      <c r="E1037">
        <v>11</v>
      </c>
    </row>
    <row r="1038" spans="1:5" x14ac:dyDescent="0.2">
      <c r="A1038" s="40">
        <v>44029</v>
      </c>
      <c r="B1038" s="22">
        <v>44029</v>
      </c>
      <c r="C1038" t="s">
        <v>555</v>
      </c>
      <c r="D1038" s="42">
        <f>VLOOKUP(Pag_Inicio_Corr_mas_casos[[#This Row],[Corregimiento]],Hoja3!$A$2:$D$676,4,0)</f>
        <v>80815</v>
      </c>
      <c r="E1038">
        <v>15</v>
      </c>
    </row>
    <row r="1039" spans="1:5" x14ac:dyDescent="0.2">
      <c r="A1039" s="40">
        <v>44029</v>
      </c>
      <c r="B1039" s="22">
        <v>44029</v>
      </c>
      <c r="C1039" t="s">
        <v>571</v>
      </c>
      <c r="D1039" s="42">
        <f>VLOOKUP(Pag_Inicio_Corr_mas_casos[[#This Row],[Corregimiento]],Hoja3!$A$2:$D$676,4,0)</f>
        <v>30104</v>
      </c>
      <c r="E1039">
        <v>17</v>
      </c>
    </row>
    <row r="1040" spans="1:5" x14ac:dyDescent="0.2">
      <c r="A1040" s="40">
        <v>44029</v>
      </c>
      <c r="B1040" s="22">
        <v>44029</v>
      </c>
      <c r="C1040" t="s">
        <v>544</v>
      </c>
      <c r="D1040" s="42">
        <f>VLOOKUP(Pag_Inicio_Corr_mas_casos[[#This Row],[Corregimiento]],Hoja3!$A$2:$D$676,4,0)</f>
        <v>130108</v>
      </c>
      <c r="E1040">
        <v>13</v>
      </c>
    </row>
    <row r="1041" spans="1:5" x14ac:dyDescent="0.2">
      <c r="A1041" s="40">
        <v>44029</v>
      </c>
      <c r="B1041" s="22">
        <v>44029</v>
      </c>
      <c r="C1041" t="s">
        <v>548</v>
      </c>
      <c r="D1041" s="42">
        <f>VLOOKUP(Pag_Inicio_Corr_mas_casos[[#This Row],[Corregimiento]],Hoja3!$A$2:$D$676,4,0)</f>
        <v>10201</v>
      </c>
      <c r="E1041">
        <v>38</v>
      </c>
    </row>
    <row r="1042" spans="1:5" x14ac:dyDescent="0.2">
      <c r="A1042" s="40">
        <v>44029</v>
      </c>
      <c r="B1042" s="22">
        <v>44029</v>
      </c>
      <c r="C1042" t="s">
        <v>546</v>
      </c>
      <c r="D1042" s="42">
        <f>VLOOKUP(Pag_Inicio_Corr_mas_casos[[#This Row],[Corregimiento]],Hoja3!$A$2:$D$676,4,0)</f>
        <v>30107</v>
      </c>
      <c r="E1042">
        <v>19</v>
      </c>
    </row>
    <row r="1043" spans="1:5" x14ac:dyDescent="0.2">
      <c r="A1043" s="40">
        <v>44029</v>
      </c>
      <c r="B1043" s="22">
        <v>44029</v>
      </c>
      <c r="C1043" t="s">
        <v>600</v>
      </c>
      <c r="D1043" s="42">
        <f>VLOOKUP(Pag_Inicio_Corr_mas_casos[[#This Row],[Corregimiento]],Hoja3!$A$2:$D$676,4,0)</f>
        <v>30115</v>
      </c>
      <c r="E1043">
        <v>18</v>
      </c>
    </row>
    <row r="1044" spans="1:5" x14ac:dyDescent="0.2">
      <c r="A1044" s="40">
        <v>44029</v>
      </c>
      <c r="B1044" s="22">
        <v>44029</v>
      </c>
      <c r="C1044" t="s">
        <v>560</v>
      </c>
      <c r="D1044" s="42">
        <f>VLOOKUP(Pag_Inicio_Corr_mas_casos[[#This Row],[Corregimiento]],Hoja3!$A$2:$D$676,4,0)</f>
        <v>80826</v>
      </c>
      <c r="E1044">
        <v>16</v>
      </c>
    </row>
    <row r="1045" spans="1:5" x14ac:dyDescent="0.2">
      <c r="A1045" s="40">
        <v>44029</v>
      </c>
      <c r="B1045" s="22">
        <v>44029</v>
      </c>
      <c r="C1045" t="s">
        <v>579</v>
      </c>
      <c r="D1045" s="42">
        <f>VLOOKUP(Pag_Inicio_Corr_mas_casos[[#This Row],[Corregimiento]],Hoja3!$A$2:$D$676,4,0)</f>
        <v>130706</v>
      </c>
      <c r="E1045">
        <v>11</v>
      </c>
    </row>
    <row r="1046" spans="1:5" x14ac:dyDescent="0.2">
      <c r="A1046" s="40">
        <v>44029</v>
      </c>
      <c r="B1046" s="22">
        <v>44029</v>
      </c>
      <c r="C1046" t="s">
        <v>535</v>
      </c>
      <c r="D1046" s="42">
        <f>VLOOKUP(Pag_Inicio_Corr_mas_casos[[#This Row],[Corregimiento]],Hoja3!$A$2:$D$676,4,0)</f>
        <v>80823</v>
      </c>
      <c r="E1046">
        <v>17</v>
      </c>
    </row>
    <row r="1047" spans="1:5" x14ac:dyDescent="0.2">
      <c r="A1047" s="40">
        <v>44029</v>
      </c>
      <c r="B1047" s="22">
        <v>44029</v>
      </c>
      <c r="C1047" t="s">
        <v>569</v>
      </c>
      <c r="D1047" s="42">
        <f>VLOOKUP(Pag_Inicio_Corr_mas_casos[[#This Row],[Corregimiento]],Hoja3!$A$2:$D$676,4,0)</f>
        <v>81003</v>
      </c>
      <c r="E1047">
        <v>18</v>
      </c>
    </row>
    <row r="1048" spans="1:5" x14ac:dyDescent="0.2">
      <c r="A1048" s="40">
        <v>44029</v>
      </c>
      <c r="B1048" s="22">
        <v>44029</v>
      </c>
      <c r="C1048" t="s">
        <v>528</v>
      </c>
      <c r="D1048" s="42">
        <f>VLOOKUP(Pag_Inicio_Corr_mas_casos[[#This Row],[Corregimiento]],Hoja3!$A$2:$D$676,4,0)</f>
        <v>130102</v>
      </c>
      <c r="E1048">
        <v>24</v>
      </c>
    </row>
    <row r="1049" spans="1:5" x14ac:dyDescent="0.2">
      <c r="A1049" s="40">
        <v>44029</v>
      </c>
      <c r="B1049" s="22">
        <v>44029</v>
      </c>
      <c r="C1049" t="s">
        <v>540</v>
      </c>
      <c r="D1049" s="42">
        <f>VLOOKUP(Pag_Inicio_Corr_mas_casos[[#This Row],[Corregimiento]],Hoja3!$A$2:$D$676,4,0)</f>
        <v>80812</v>
      </c>
      <c r="E1049">
        <v>18</v>
      </c>
    </row>
    <row r="1050" spans="1:5" x14ac:dyDescent="0.2">
      <c r="A1050" s="40">
        <v>44029</v>
      </c>
      <c r="B1050" s="22">
        <v>44029</v>
      </c>
      <c r="C1050" t="s">
        <v>532</v>
      </c>
      <c r="D1050" s="42">
        <f>VLOOKUP(Pag_Inicio_Corr_mas_casos[[#This Row],[Corregimiento]],Hoja3!$A$2:$D$676,4,0)</f>
        <v>80816</v>
      </c>
      <c r="E1050">
        <v>23</v>
      </c>
    </row>
    <row r="1051" spans="1:5" x14ac:dyDescent="0.2">
      <c r="A1051" s="40">
        <v>44029</v>
      </c>
      <c r="B1051" s="22">
        <v>44029</v>
      </c>
      <c r="C1051" t="s">
        <v>554</v>
      </c>
      <c r="D1051" s="42">
        <f>VLOOKUP(Pag_Inicio_Corr_mas_casos[[#This Row],[Corregimiento]],Hoja3!$A$2:$D$676,4,0)</f>
        <v>80820</v>
      </c>
      <c r="E1051">
        <v>20</v>
      </c>
    </row>
    <row r="1052" spans="1:5" x14ac:dyDescent="0.2">
      <c r="A1052" s="40">
        <v>44029</v>
      </c>
      <c r="B1052" s="22">
        <v>44029</v>
      </c>
      <c r="C1052" t="s">
        <v>533</v>
      </c>
      <c r="D1052" s="42">
        <f>VLOOKUP(Pag_Inicio_Corr_mas_casos[[#This Row],[Corregimiento]],Hoja3!$A$2:$D$676,4,0)</f>
        <v>80817</v>
      </c>
      <c r="E1052">
        <v>36</v>
      </c>
    </row>
    <row r="1053" spans="1:5" x14ac:dyDescent="0.2">
      <c r="A1053" s="40">
        <v>44029</v>
      </c>
      <c r="B1053" s="22">
        <v>44029</v>
      </c>
      <c r="C1053" t="s">
        <v>550</v>
      </c>
      <c r="D1053" s="42">
        <f>VLOOKUP(Pag_Inicio_Corr_mas_casos[[#This Row],[Corregimiento]],Hoja3!$A$2:$D$676,4,0)</f>
        <v>80813</v>
      </c>
      <c r="E1053">
        <v>45</v>
      </c>
    </row>
    <row r="1054" spans="1:5" x14ac:dyDescent="0.2">
      <c r="A1054" s="40">
        <v>44029</v>
      </c>
      <c r="B1054" s="22">
        <v>44029</v>
      </c>
      <c r="C1054" t="s">
        <v>568</v>
      </c>
      <c r="D1054" s="42">
        <f>VLOOKUP(Pag_Inicio_Corr_mas_casos[[#This Row],[Corregimiento]],Hoja3!$A$2:$D$676,4,0)</f>
        <v>130717</v>
      </c>
      <c r="E1054">
        <v>12</v>
      </c>
    </row>
    <row r="1055" spans="1:5" x14ac:dyDescent="0.2">
      <c r="A1055" s="40">
        <v>44029</v>
      </c>
      <c r="B1055" s="22">
        <v>44029</v>
      </c>
      <c r="C1055" t="s">
        <v>619</v>
      </c>
      <c r="D1055" s="42">
        <f>VLOOKUP(Pag_Inicio_Corr_mas_casos[[#This Row],[Corregimiento]],Hoja3!$A$2:$D$676,4,0)</f>
        <v>81009</v>
      </c>
      <c r="E1055">
        <v>19</v>
      </c>
    </row>
    <row r="1056" spans="1:5" x14ac:dyDescent="0.2">
      <c r="A1056" s="40">
        <v>44029</v>
      </c>
      <c r="B1056" s="22">
        <v>44029</v>
      </c>
      <c r="C1056" t="s">
        <v>565</v>
      </c>
      <c r="D1056" s="42">
        <f>VLOOKUP(Pag_Inicio_Corr_mas_casos[[#This Row],[Corregimiento]],Hoja3!$A$2:$D$676,4,0)</f>
        <v>80809</v>
      </c>
      <c r="E1056">
        <v>26</v>
      </c>
    </row>
    <row r="1057" spans="1:5" x14ac:dyDescent="0.2">
      <c r="A1057" s="40">
        <v>44029</v>
      </c>
      <c r="B1057" s="22">
        <v>44029</v>
      </c>
      <c r="C1057" t="s">
        <v>537</v>
      </c>
      <c r="D1057" s="42">
        <f>VLOOKUP(Pag_Inicio_Corr_mas_casos[[#This Row],[Corregimiento]],Hoja3!$A$2:$D$676,4,0)</f>
        <v>80819</v>
      </c>
      <c r="E1057">
        <v>31</v>
      </c>
    </row>
    <row r="1058" spans="1:5" x14ac:dyDescent="0.2">
      <c r="A1058" s="40">
        <v>44029</v>
      </c>
      <c r="B1058" s="22">
        <v>44029</v>
      </c>
      <c r="C1058" t="s">
        <v>563</v>
      </c>
      <c r="D1058" s="42">
        <f>VLOOKUP(Pag_Inicio_Corr_mas_casos[[#This Row],[Corregimiento]],Hoja3!$A$2:$D$676,4,0)</f>
        <v>130105</v>
      </c>
      <c r="E1058">
        <v>15</v>
      </c>
    </row>
    <row r="1059" spans="1:5" x14ac:dyDescent="0.2">
      <c r="A1059" s="40">
        <v>44029</v>
      </c>
      <c r="B1059" s="22">
        <v>44029</v>
      </c>
      <c r="C1059" t="s">
        <v>526</v>
      </c>
      <c r="D1059" s="42">
        <f>VLOOKUP(Pag_Inicio_Corr_mas_casos[[#This Row],[Corregimiento]],Hoja3!$A$2:$D$676,4,0)</f>
        <v>130106</v>
      </c>
      <c r="E1059">
        <v>40</v>
      </c>
    </row>
    <row r="1060" spans="1:5" x14ac:dyDescent="0.2">
      <c r="A1060" s="40">
        <v>44030</v>
      </c>
      <c r="B1060" s="22">
        <v>44030</v>
      </c>
      <c r="C1060" t="s">
        <v>529</v>
      </c>
      <c r="D1060" s="42">
        <f>VLOOKUP(Pag_Inicio_Corr_mas_casos[[#This Row],[Corregimiento]],Hoja3!$A$2:$D$676,4,0)</f>
        <v>80821</v>
      </c>
      <c r="E1060">
        <v>17</v>
      </c>
    </row>
    <row r="1061" spans="1:5" x14ac:dyDescent="0.2">
      <c r="A1061" s="40">
        <v>44030</v>
      </c>
      <c r="B1061" s="22">
        <v>44030</v>
      </c>
      <c r="C1061" t="s">
        <v>524</v>
      </c>
      <c r="D1061" s="42">
        <f>VLOOKUP(Pag_Inicio_Corr_mas_casos[[#This Row],[Corregimiento]],Hoja3!$A$2:$D$676,4,0)</f>
        <v>130101</v>
      </c>
      <c r="E1061">
        <v>32</v>
      </c>
    </row>
    <row r="1062" spans="1:5" x14ac:dyDescent="0.2">
      <c r="A1062" s="40">
        <v>44030</v>
      </c>
      <c r="B1062" s="22">
        <v>44030</v>
      </c>
      <c r="C1062" t="s">
        <v>620</v>
      </c>
      <c r="D1062" s="42">
        <f>VLOOKUP(Pag_Inicio_Corr_mas_casos[[#This Row],[Corregimiento]],Hoja3!$A$2:$D$676,4,0)</f>
        <v>10403</v>
      </c>
      <c r="E1062">
        <v>12</v>
      </c>
    </row>
    <row r="1063" spans="1:5" x14ac:dyDescent="0.2">
      <c r="A1063" s="40">
        <v>44030</v>
      </c>
      <c r="B1063" s="22">
        <v>44030</v>
      </c>
      <c r="C1063" t="s">
        <v>530</v>
      </c>
      <c r="D1063" s="42">
        <f>VLOOKUP(Pag_Inicio_Corr_mas_casos[[#This Row],[Corregimiento]],Hoja3!$A$2:$D$676,4,0)</f>
        <v>81007</v>
      </c>
      <c r="E1063">
        <v>12</v>
      </c>
    </row>
    <row r="1064" spans="1:5" x14ac:dyDescent="0.2">
      <c r="A1064" s="40">
        <v>44030</v>
      </c>
      <c r="B1064" s="22">
        <v>44030</v>
      </c>
      <c r="C1064" t="s">
        <v>597</v>
      </c>
      <c r="D1064" s="42">
        <f>VLOOKUP(Pag_Inicio_Corr_mas_casos[[#This Row],[Corregimiento]],Hoja3!$A$2:$D$676,4,0)</f>
        <v>120601</v>
      </c>
      <c r="E1064">
        <v>15</v>
      </c>
    </row>
    <row r="1065" spans="1:5" x14ac:dyDescent="0.2">
      <c r="A1065" s="40">
        <v>44030</v>
      </c>
      <c r="B1065" s="22">
        <v>44030</v>
      </c>
      <c r="C1065" t="s">
        <v>607</v>
      </c>
      <c r="D1065" s="42">
        <f>VLOOKUP(Pag_Inicio_Corr_mas_casos[[#This Row],[Corregimiento]],Hoja3!$A$2:$D$676,4,0)</f>
        <v>30103</v>
      </c>
      <c r="E1065">
        <v>17</v>
      </c>
    </row>
    <row r="1066" spans="1:5" x14ac:dyDescent="0.2">
      <c r="A1066" s="40">
        <v>44030</v>
      </c>
      <c r="B1066" s="22">
        <v>44030</v>
      </c>
      <c r="C1066" t="s">
        <v>552</v>
      </c>
      <c r="D1066" s="42">
        <f>VLOOKUP(Pag_Inicio_Corr_mas_casos[[#This Row],[Corregimiento]],Hoja3!$A$2:$D$676,4,0)</f>
        <v>80501</v>
      </c>
      <c r="E1066">
        <v>26</v>
      </c>
    </row>
    <row r="1067" spans="1:5" x14ac:dyDescent="0.2">
      <c r="A1067" s="40">
        <v>44030</v>
      </c>
      <c r="B1067" s="22">
        <v>44030</v>
      </c>
      <c r="C1067" t="s">
        <v>546</v>
      </c>
      <c r="D1067" s="42">
        <f>VLOOKUP(Pag_Inicio_Corr_mas_casos[[#This Row],[Corregimiento]],Hoja3!$A$2:$D$676,4,0)</f>
        <v>30107</v>
      </c>
      <c r="E1067">
        <v>13</v>
      </c>
    </row>
    <row r="1068" spans="1:5" x14ac:dyDescent="0.2">
      <c r="A1068" s="40">
        <v>44030</v>
      </c>
      <c r="B1068" s="22">
        <v>44030</v>
      </c>
      <c r="C1068" t="s">
        <v>560</v>
      </c>
      <c r="D1068" s="42">
        <f>VLOOKUP(Pag_Inicio_Corr_mas_casos[[#This Row],[Corregimiento]],Hoja3!$A$2:$D$676,4,0)</f>
        <v>80826</v>
      </c>
      <c r="E1068">
        <v>14</v>
      </c>
    </row>
    <row r="1069" spans="1:5" x14ac:dyDescent="0.2">
      <c r="A1069" s="40">
        <v>44030</v>
      </c>
      <c r="B1069" s="22">
        <v>44030</v>
      </c>
      <c r="C1069" t="s">
        <v>535</v>
      </c>
      <c r="D1069" s="42">
        <f>VLOOKUP(Pag_Inicio_Corr_mas_casos[[#This Row],[Corregimiento]],Hoja3!$A$2:$D$676,4,0)</f>
        <v>80823</v>
      </c>
      <c r="E1069">
        <v>12</v>
      </c>
    </row>
    <row r="1070" spans="1:5" x14ac:dyDescent="0.2">
      <c r="A1070" s="40">
        <v>44030</v>
      </c>
      <c r="B1070" s="22">
        <v>44030</v>
      </c>
      <c r="C1070" t="s">
        <v>528</v>
      </c>
      <c r="D1070" s="42">
        <f>VLOOKUP(Pag_Inicio_Corr_mas_casos[[#This Row],[Corregimiento]],Hoja3!$A$2:$D$676,4,0)</f>
        <v>130102</v>
      </c>
      <c r="E1070">
        <v>14</v>
      </c>
    </row>
    <row r="1071" spans="1:5" x14ac:dyDescent="0.2">
      <c r="A1071" s="40">
        <v>44030</v>
      </c>
      <c r="B1071" s="22">
        <v>44030</v>
      </c>
      <c r="C1071" t="s">
        <v>540</v>
      </c>
      <c r="D1071" s="42">
        <f>VLOOKUP(Pag_Inicio_Corr_mas_casos[[#This Row],[Corregimiento]],Hoja3!$A$2:$D$676,4,0)</f>
        <v>80812</v>
      </c>
      <c r="E1071">
        <v>13</v>
      </c>
    </row>
    <row r="1072" spans="1:5" x14ac:dyDescent="0.2">
      <c r="A1072" s="40">
        <v>44030</v>
      </c>
      <c r="B1072" s="22">
        <v>44030</v>
      </c>
      <c r="C1072" t="s">
        <v>621</v>
      </c>
      <c r="D1072" s="42">
        <f>VLOOKUP(Pag_Inicio_Corr_mas_casos[[#This Row],[Corregimiento]],Hoja3!$A$2:$D$676,4,0)</f>
        <v>10207</v>
      </c>
      <c r="E1072">
        <v>14</v>
      </c>
    </row>
    <row r="1073" spans="1:5" x14ac:dyDescent="0.2">
      <c r="A1073" s="40">
        <v>44030</v>
      </c>
      <c r="B1073" s="22">
        <v>44030</v>
      </c>
      <c r="C1073" t="s">
        <v>533</v>
      </c>
      <c r="D1073" s="42">
        <f>VLOOKUP(Pag_Inicio_Corr_mas_casos[[#This Row],[Corregimiento]],Hoja3!$A$2:$D$676,4,0)</f>
        <v>80817</v>
      </c>
      <c r="E1073">
        <v>28</v>
      </c>
    </row>
    <row r="1074" spans="1:5" x14ac:dyDescent="0.2">
      <c r="A1074" s="40">
        <v>44030</v>
      </c>
      <c r="B1074" s="22">
        <v>44030</v>
      </c>
      <c r="C1074" t="s">
        <v>550</v>
      </c>
      <c r="D1074" s="42">
        <f>VLOOKUP(Pag_Inicio_Corr_mas_casos[[#This Row],[Corregimiento]],Hoja3!$A$2:$D$676,4,0)</f>
        <v>80813</v>
      </c>
      <c r="E1074">
        <v>14</v>
      </c>
    </row>
    <row r="1075" spans="1:5" x14ac:dyDescent="0.2">
      <c r="A1075" s="40">
        <v>44030</v>
      </c>
      <c r="B1075" s="22">
        <v>44030</v>
      </c>
      <c r="C1075" t="s">
        <v>568</v>
      </c>
      <c r="D1075" s="42">
        <f>VLOOKUP(Pag_Inicio_Corr_mas_casos[[#This Row],[Corregimiento]],Hoja3!$A$2:$D$676,4,0)</f>
        <v>130717</v>
      </c>
      <c r="E1075">
        <v>14</v>
      </c>
    </row>
    <row r="1076" spans="1:5" x14ac:dyDescent="0.2">
      <c r="A1076" s="40">
        <v>44030</v>
      </c>
      <c r="B1076" s="22">
        <v>44030</v>
      </c>
      <c r="C1076" t="s">
        <v>557</v>
      </c>
      <c r="D1076" s="42">
        <f>VLOOKUP(Pag_Inicio_Corr_mas_casos[[#This Row],[Corregimiento]],Hoja3!$A$2:$D$676,4,0)</f>
        <v>80811</v>
      </c>
      <c r="E1076">
        <v>11</v>
      </c>
    </row>
    <row r="1077" spans="1:5" x14ac:dyDescent="0.2">
      <c r="A1077" s="40">
        <v>44030</v>
      </c>
      <c r="B1077" s="22">
        <v>44030</v>
      </c>
      <c r="C1077" t="s">
        <v>578</v>
      </c>
      <c r="D1077" s="42">
        <f>VLOOKUP(Pag_Inicio_Corr_mas_casos[[#This Row],[Corregimiento]],Hoja3!$A$2:$D$676,4,0)</f>
        <v>30111</v>
      </c>
      <c r="E1077">
        <v>16</v>
      </c>
    </row>
    <row r="1078" spans="1:5" x14ac:dyDescent="0.2">
      <c r="A1078" s="40">
        <v>44030</v>
      </c>
      <c r="B1078" s="22">
        <v>44030</v>
      </c>
      <c r="C1078" t="s">
        <v>565</v>
      </c>
      <c r="D1078" s="42">
        <f>VLOOKUP(Pag_Inicio_Corr_mas_casos[[#This Row],[Corregimiento]],Hoja3!$A$2:$D$676,4,0)</f>
        <v>80809</v>
      </c>
      <c r="E1078">
        <v>19</v>
      </c>
    </row>
    <row r="1079" spans="1:5" x14ac:dyDescent="0.2">
      <c r="A1079" s="40">
        <v>44030</v>
      </c>
      <c r="B1079" s="22">
        <v>44030</v>
      </c>
      <c r="C1079" t="s">
        <v>537</v>
      </c>
      <c r="D1079" s="42">
        <f>VLOOKUP(Pag_Inicio_Corr_mas_casos[[#This Row],[Corregimiento]],Hoja3!$A$2:$D$676,4,0)</f>
        <v>80819</v>
      </c>
      <c r="E1079">
        <v>40</v>
      </c>
    </row>
    <row r="1080" spans="1:5" x14ac:dyDescent="0.2">
      <c r="A1080" s="40">
        <v>44030</v>
      </c>
      <c r="B1080" s="22">
        <v>44030</v>
      </c>
      <c r="C1080" t="s">
        <v>526</v>
      </c>
      <c r="D1080" s="42">
        <f>VLOOKUP(Pag_Inicio_Corr_mas_casos[[#This Row],[Corregimiento]],Hoja3!$A$2:$D$676,4,0)</f>
        <v>130106</v>
      </c>
      <c r="E1080">
        <v>44</v>
      </c>
    </row>
    <row r="1081" spans="1:5" x14ac:dyDescent="0.2">
      <c r="A1081" s="40">
        <v>44031</v>
      </c>
      <c r="B1081" s="22">
        <v>44031</v>
      </c>
      <c r="C1081" t="s">
        <v>529</v>
      </c>
      <c r="D1081" s="42">
        <f>VLOOKUP(Pag_Inicio_Corr_mas_casos[[#This Row],[Corregimiento]],Hoja3!$A$2:$D$676,4,0)</f>
        <v>80821</v>
      </c>
      <c r="E1081">
        <v>28</v>
      </c>
    </row>
    <row r="1082" spans="1:5" x14ac:dyDescent="0.2">
      <c r="A1082" s="40">
        <v>44031</v>
      </c>
      <c r="B1082" s="22">
        <v>44031</v>
      </c>
      <c r="C1082" t="s">
        <v>534</v>
      </c>
      <c r="D1082" s="42">
        <f>VLOOKUP(Pag_Inicio_Corr_mas_casos[[#This Row],[Corregimiento]],Hoja3!$A$2:$D$676,4,0)</f>
        <v>80822</v>
      </c>
      <c r="E1082">
        <v>25</v>
      </c>
    </row>
    <row r="1083" spans="1:5" x14ac:dyDescent="0.2">
      <c r="A1083" s="40">
        <v>44031</v>
      </c>
      <c r="B1083" s="22">
        <v>44031</v>
      </c>
      <c r="C1083" t="s">
        <v>536</v>
      </c>
      <c r="D1083" s="42">
        <f>VLOOKUP(Pag_Inicio_Corr_mas_casos[[#This Row],[Corregimiento]],Hoja3!$A$2:$D$676,4,0)</f>
        <v>81001</v>
      </c>
      <c r="E1083">
        <v>19</v>
      </c>
    </row>
    <row r="1084" spans="1:5" x14ac:dyDescent="0.2">
      <c r="A1084" s="40">
        <v>44031</v>
      </c>
      <c r="B1084" s="22">
        <v>44031</v>
      </c>
      <c r="C1084" t="s">
        <v>576</v>
      </c>
      <c r="D1084" s="42">
        <f>VLOOKUP(Pag_Inicio_Corr_mas_casos[[#This Row],[Corregimiento]],Hoja3!$A$2:$D$676,4,0)</f>
        <v>80814</v>
      </c>
      <c r="E1084">
        <v>13</v>
      </c>
    </row>
    <row r="1085" spans="1:5" x14ac:dyDescent="0.2">
      <c r="A1085" s="40">
        <v>44031</v>
      </c>
      <c r="B1085" s="22">
        <v>44031</v>
      </c>
      <c r="C1085" t="s">
        <v>539</v>
      </c>
      <c r="D1085" s="42">
        <f>VLOOKUP(Pag_Inicio_Corr_mas_casos[[#This Row],[Corregimiento]],Hoja3!$A$2:$D$676,4,0)</f>
        <v>81006</v>
      </c>
      <c r="E1085">
        <v>18</v>
      </c>
    </row>
    <row r="1086" spans="1:5" x14ac:dyDescent="0.2">
      <c r="A1086" s="40">
        <v>44031</v>
      </c>
      <c r="B1086" s="22">
        <v>44031</v>
      </c>
      <c r="C1086" t="s">
        <v>524</v>
      </c>
      <c r="D1086" s="42">
        <f>VLOOKUP(Pag_Inicio_Corr_mas_casos[[#This Row],[Corregimiento]],Hoja3!$A$2:$D$676,4,0)</f>
        <v>130101</v>
      </c>
      <c r="E1086">
        <v>55</v>
      </c>
    </row>
    <row r="1087" spans="1:5" x14ac:dyDescent="0.2">
      <c r="A1087" s="40">
        <v>44031</v>
      </c>
      <c r="B1087" s="22">
        <v>44031</v>
      </c>
      <c r="C1087" t="s">
        <v>541</v>
      </c>
      <c r="D1087" s="42">
        <f>VLOOKUP(Pag_Inicio_Corr_mas_casos[[#This Row],[Corregimiento]],Hoja3!$A$2:$D$676,4,0)</f>
        <v>130702</v>
      </c>
      <c r="E1087">
        <v>20</v>
      </c>
    </row>
    <row r="1088" spans="1:5" x14ac:dyDescent="0.2">
      <c r="A1088" s="40">
        <v>44031</v>
      </c>
      <c r="B1088" s="22">
        <v>44031</v>
      </c>
      <c r="C1088" t="s">
        <v>530</v>
      </c>
      <c r="D1088" s="42">
        <f>VLOOKUP(Pag_Inicio_Corr_mas_casos[[#This Row],[Corregimiento]],Hoja3!$A$2:$D$676,4,0)</f>
        <v>81007</v>
      </c>
      <c r="E1088">
        <v>21</v>
      </c>
    </row>
    <row r="1089" spans="1:5" x14ac:dyDescent="0.2">
      <c r="A1089" s="40">
        <v>44031</v>
      </c>
      <c r="B1089" s="22">
        <v>44031</v>
      </c>
      <c r="C1089" t="s">
        <v>525</v>
      </c>
      <c r="D1089" s="42">
        <f>VLOOKUP(Pag_Inicio_Corr_mas_casos[[#This Row],[Corregimiento]],Hoja3!$A$2:$D$676,4,0)</f>
        <v>81002</v>
      </c>
      <c r="E1089">
        <v>19</v>
      </c>
    </row>
    <row r="1090" spans="1:5" x14ac:dyDescent="0.2">
      <c r="A1090" s="40">
        <v>44031</v>
      </c>
      <c r="B1090" s="22">
        <v>44031</v>
      </c>
      <c r="C1090" t="s">
        <v>543</v>
      </c>
      <c r="D1090" s="42">
        <f>VLOOKUP(Pag_Inicio_Corr_mas_casos[[#This Row],[Corregimiento]],Hoja3!$A$2:$D$676,4,0)</f>
        <v>80806</v>
      </c>
      <c r="E1090">
        <v>15</v>
      </c>
    </row>
    <row r="1091" spans="1:5" x14ac:dyDescent="0.2">
      <c r="A1091" s="40">
        <v>44031</v>
      </c>
      <c r="B1091" s="22">
        <v>44031</v>
      </c>
      <c r="C1091" t="s">
        <v>538</v>
      </c>
      <c r="D1091" s="42">
        <f>VLOOKUP(Pag_Inicio_Corr_mas_casos[[#This Row],[Corregimiento]],Hoja3!$A$2:$D$676,4,0)</f>
        <v>130107</v>
      </c>
      <c r="E1091">
        <v>13</v>
      </c>
    </row>
    <row r="1092" spans="1:5" x14ac:dyDescent="0.2">
      <c r="A1092" s="40">
        <v>44031</v>
      </c>
      <c r="B1092" s="22">
        <v>44031</v>
      </c>
      <c r="C1092" t="s">
        <v>555</v>
      </c>
      <c r="D1092" s="42">
        <f>VLOOKUP(Pag_Inicio_Corr_mas_casos[[#This Row],[Corregimiento]],Hoja3!$A$2:$D$676,4,0)</f>
        <v>80815</v>
      </c>
      <c r="E1092">
        <v>21</v>
      </c>
    </row>
    <row r="1093" spans="1:5" x14ac:dyDescent="0.2">
      <c r="A1093" s="40">
        <v>44031</v>
      </c>
      <c r="B1093" s="22">
        <v>44031</v>
      </c>
      <c r="C1093" t="s">
        <v>571</v>
      </c>
      <c r="D1093" s="42">
        <f>VLOOKUP(Pag_Inicio_Corr_mas_casos[[#This Row],[Corregimiento]],Hoja3!$A$2:$D$676,4,0)</f>
        <v>30104</v>
      </c>
      <c r="E1093">
        <v>14</v>
      </c>
    </row>
    <row r="1094" spans="1:5" x14ac:dyDescent="0.2">
      <c r="A1094" s="40">
        <v>44031</v>
      </c>
      <c r="B1094" s="22">
        <v>44031</v>
      </c>
      <c r="C1094" t="s">
        <v>548</v>
      </c>
      <c r="D1094" s="42">
        <f>VLOOKUP(Pag_Inicio_Corr_mas_casos[[#This Row],[Corregimiento]],Hoja3!$A$2:$D$676,4,0)</f>
        <v>10201</v>
      </c>
      <c r="E1094">
        <v>11</v>
      </c>
    </row>
    <row r="1095" spans="1:5" x14ac:dyDescent="0.2">
      <c r="A1095" s="40">
        <v>44031</v>
      </c>
      <c r="B1095" s="22">
        <v>44031</v>
      </c>
      <c r="C1095" t="s">
        <v>552</v>
      </c>
      <c r="D1095" s="42">
        <f>VLOOKUP(Pag_Inicio_Corr_mas_casos[[#This Row],[Corregimiento]],Hoja3!$A$2:$D$676,4,0)</f>
        <v>80501</v>
      </c>
      <c r="E1095">
        <v>19</v>
      </c>
    </row>
    <row r="1096" spans="1:5" x14ac:dyDescent="0.2">
      <c r="A1096" s="40">
        <v>44031</v>
      </c>
      <c r="B1096" s="22">
        <v>44031</v>
      </c>
      <c r="C1096" t="s">
        <v>546</v>
      </c>
      <c r="D1096" s="42">
        <f>VLOOKUP(Pag_Inicio_Corr_mas_casos[[#This Row],[Corregimiento]],Hoja3!$A$2:$D$676,4,0)</f>
        <v>30107</v>
      </c>
      <c r="E1096">
        <v>23</v>
      </c>
    </row>
    <row r="1097" spans="1:5" x14ac:dyDescent="0.2">
      <c r="A1097" s="40">
        <v>44031</v>
      </c>
      <c r="B1097" s="22">
        <v>44031</v>
      </c>
      <c r="C1097" t="s">
        <v>600</v>
      </c>
      <c r="D1097" s="42">
        <f>VLOOKUP(Pag_Inicio_Corr_mas_casos[[#This Row],[Corregimiento]],Hoja3!$A$2:$D$676,4,0)</f>
        <v>30115</v>
      </c>
      <c r="E1097">
        <v>15</v>
      </c>
    </row>
    <row r="1098" spans="1:5" x14ac:dyDescent="0.2">
      <c r="A1098" s="40">
        <v>44031</v>
      </c>
      <c r="B1098" s="22">
        <v>44031</v>
      </c>
      <c r="C1098" t="s">
        <v>560</v>
      </c>
      <c r="D1098" s="42">
        <f>VLOOKUP(Pag_Inicio_Corr_mas_casos[[#This Row],[Corregimiento]],Hoja3!$A$2:$D$676,4,0)</f>
        <v>80826</v>
      </c>
      <c r="E1098">
        <v>20</v>
      </c>
    </row>
    <row r="1099" spans="1:5" x14ac:dyDescent="0.2">
      <c r="A1099" s="40">
        <v>44031</v>
      </c>
      <c r="B1099" s="22">
        <v>44031</v>
      </c>
      <c r="C1099" t="s">
        <v>527</v>
      </c>
      <c r="D1099" s="42">
        <f>VLOOKUP(Pag_Inicio_Corr_mas_casos[[#This Row],[Corregimiento]],Hoja3!$A$2:$D$676,4,0)</f>
        <v>80802</v>
      </c>
      <c r="E1099">
        <v>12</v>
      </c>
    </row>
    <row r="1100" spans="1:5" x14ac:dyDescent="0.2">
      <c r="A1100" s="40">
        <v>44031</v>
      </c>
      <c r="B1100" s="22">
        <v>44031</v>
      </c>
      <c r="C1100" t="s">
        <v>535</v>
      </c>
      <c r="D1100" s="42">
        <f>VLOOKUP(Pag_Inicio_Corr_mas_casos[[#This Row],[Corregimiento]],Hoja3!$A$2:$D$676,4,0)</f>
        <v>80823</v>
      </c>
      <c r="E1100">
        <v>36</v>
      </c>
    </row>
    <row r="1101" spans="1:5" x14ac:dyDescent="0.2">
      <c r="A1101" s="40">
        <v>44031</v>
      </c>
      <c r="B1101" s="22">
        <v>44031</v>
      </c>
      <c r="C1101" t="s">
        <v>559</v>
      </c>
      <c r="D1101" s="42">
        <f>VLOOKUP(Pag_Inicio_Corr_mas_casos[[#This Row],[Corregimiento]],Hoja3!$A$2:$D$676,4,0)</f>
        <v>130708</v>
      </c>
      <c r="E1101">
        <v>19</v>
      </c>
    </row>
    <row r="1102" spans="1:5" x14ac:dyDescent="0.2">
      <c r="A1102" s="40">
        <v>44031</v>
      </c>
      <c r="B1102" s="22">
        <v>44031</v>
      </c>
      <c r="C1102" t="s">
        <v>569</v>
      </c>
      <c r="D1102" s="42">
        <f>VLOOKUP(Pag_Inicio_Corr_mas_casos[[#This Row],[Corregimiento]],Hoja3!$A$2:$D$676,4,0)</f>
        <v>81003</v>
      </c>
      <c r="E1102">
        <v>17</v>
      </c>
    </row>
    <row r="1103" spans="1:5" x14ac:dyDescent="0.2">
      <c r="A1103" s="40">
        <v>44031</v>
      </c>
      <c r="B1103" s="22">
        <v>44031</v>
      </c>
      <c r="C1103" t="s">
        <v>528</v>
      </c>
      <c r="D1103" s="42">
        <f>VLOOKUP(Pag_Inicio_Corr_mas_casos[[#This Row],[Corregimiento]],Hoja3!$A$2:$D$676,4,0)</f>
        <v>130102</v>
      </c>
      <c r="E1103">
        <v>23</v>
      </c>
    </row>
    <row r="1104" spans="1:5" x14ac:dyDescent="0.2">
      <c r="A1104" s="40">
        <v>44031</v>
      </c>
      <c r="B1104" s="22">
        <v>44031</v>
      </c>
      <c r="C1104" t="s">
        <v>540</v>
      </c>
      <c r="D1104" s="42">
        <f>VLOOKUP(Pag_Inicio_Corr_mas_casos[[#This Row],[Corregimiento]],Hoja3!$A$2:$D$676,4,0)</f>
        <v>80812</v>
      </c>
      <c r="E1104">
        <v>24</v>
      </c>
    </row>
    <row r="1105" spans="1:5" x14ac:dyDescent="0.2">
      <c r="A1105" s="40">
        <v>44031</v>
      </c>
      <c r="B1105" s="22">
        <v>44031</v>
      </c>
      <c r="C1105" t="s">
        <v>532</v>
      </c>
      <c r="D1105" s="42">
        <f>VLOOKUP(Pag_Inicio_Corr_mas_casos[[#This Row],[Corregimiento]],Hoja3!$A$2:$D$676,4,0)</f>
        <v>80816</v>
      </c>
      <c r="E1105">
        <v>25</v>
      </c>
    </row>
    <row r="1106" spans="1:5" x14ac:dyDescent="0.2">
      <c r="A1106" s="40">
        <v>44031</v>
      </c>
      <c r="B1106" s="22">
        <v>44031</v>
      </c>
      <c r="C1106" t="s">
        <v>554</v>
      </c>
      <c r="D1106" s="42">
        <f>VLOOKUP(Pag_Inicio_Corr_mas_casos[[#This Row],[Corregimiento]],Hoja3!$A$2:$D$676,4,0)</f>
        <v>80820</v>
      </c>
      <c r="E1106">
        <v>25</v>
      </c>
    </row>
    <row r="1107" spans="1:5" x14ac:dyDescent="0.2">
      <c r="A1107" s="40">
        <v>44031</v>
      </c>
      <c r="B1107" s="22">
        <v>44031</v>
      </c>
      <c r="C1107" t="s">
        <v>531</v>
      </c>
      <c r="D1107" s="42">
        <f>VLOOKUP(Pag_Inicio_Corr_mas_casos[[#This Row],[Corregimiento]],Hoja3!$A$2:$D$676,4,0)</f>
        <v>81008</v>
      </c>
      <c r="E1107">
        <v>27</v>
      </c>
    </row>
    <row r="1108" spans="1:5" x14ac:dyDescent="0.2">
      <c r="A1108" s="40">
        <v>44031</v>
      </c>
      <c r="B1108" s="22">
        <v>44031</v>
      </c>
      <c r="C1108" t="s">
        <v>533</v>
      </c>
      <c r="D1108" s="42">
        <f>VLOOKUP(Pag_Inicio_Corr_mas_casos[[#This Row],[Corregimiento]],Hoja3!$A$2:$D$676,4,0)</f>
        <v>80817</v>
      </c>
      <c r="E1108">
        <v>24</v>
      </c>
    </row>
    <row r="1109" spans="1:5" x14ac:dyDescent="0.2">
      <c r="A1109" s="40">
        <v>44031</v>
      </c>
      <c r="B1109" s="22">
        <v>44031</v>
      </c>
      <c r="C1109" t="s">
        <v>550</v>
      </c>
      <c r="D1109" s="42">
        <f>VLOOKUP(Pag_Inicio_Corr_mas_casos[[#This Row],[Corregimiento]],Hoja3!$A$2:$D$676,4,0)</f>
        <v>80813</v>
      </c>
      <c r="E1109">
        <v>44</v>
      </c>
    </row>
    <row r="1110" spans="1:5" x14ac:dyDescent="0.2">
      <c r="A1110" s="40">
        <v>44031</v>
      </c>
      <c r="B1110" s="22">
        <v>44031</v>
      </c>
      <c r="C1110" t="s">
        <v>568</v>
      </c>
      <c r="D1110" s="42">
        <f>VLOOKUP(Pag_Inicio_Corr_mas_casos[[#This Row],[Corregimiento]],Hoja3!$A$2:$D$676,4,0)</f>
        <v>130717</v>
      </c>
      <c r="E1110">
        <v>18</v>
      </c>
    </row>
    <row r="1111" spans="1:5" x14ac:dyDescent="0.2">
      <c r="A1111" s="40">
        <v>44031</v>
      </c>
      <c r="B1111" s="22">
        <v>44031</v>
      </c>
      <c r="C1111" t="s">
        <v>565</v>
      </c>
      <c r="D1111" s="42">
        <f>VLOOKUP(Pag_Inicio_Corr_mas_casos[[#This Row],[Corregimiento]],Hoja3!$A$2:$D$676,4,0)</f>
        <v>80809</v>
      </c>
      <c r="E1111">
        <v>13</v>
      </c>
    </row>
    <row r="1112" spans="1:5" x14ac:dyDescent="0.2">
      <c r="A1112" s="40">
        <v>44031</v>
      </c>
      <c r="B1112" s="22">
        <v>44031</v>
      </c>
      <c r="C1112" t="s">
        <v>547</v>
      </c>
      <c r="D1112" s="42">
        <f>VLOOKUP(Pag_Inicio_Corr_mas_casos[[#This Row],[Corregimiento]],Hoja3!$A$2:$D$676,4,0)</f>
        <v>30113</v>
      </c>
      <c r="E1112">
        <v>21</v>
      </c>
    </row>
    <row r="1113" spans="1:5" x14ac:dyDescent="0.2">
      <c r="A1113" s="40">
        <v>44031</v>
      </c>
      <c r="B1113" s="22">
        <v>44031</v>
      </c>
      <c r="C1113" t="s">
        <v>537</v>
      </c>
      <c r="D1113" s="42">
        <f>VLOOKUP(Pag_Inicio_Corr_mas_casos[[#This Row],[Corregimiento]],Hoja3!$A$2:$D$676,4,0)</f>
        <v>80819</v>
      </c>
      <c r="E1113">
        <v>31</v>
      </c>
    </row>
    <row r="1114" spans="1:5" x14ac:dyDescent="0.2">
      <c r="A1114" s="40">
        <v>44031</v>
      </c>
      <c r="B1114" s="22">
        <v>44031</v>
      </c>
      <c r="C1114" t="s">
        <v>615</v>
      </c>
      <c r="D1114" s="42">
        <f>VLOOKUP(Pag_Inicio_Corr_mas_casos[[#This Row],[Corregimiento]],Hoja3!$A$2:$D$676,4,0)</f>
        <v>120805</v>
      </c>
      <c r="E1114">
        <v>11</v>
      </c>
    </row>
    <row r="1115" spans="1:5" x14ac:dyDescent="0.2">
      <c r="A1115" s="40">
        <v>44031</v>
      </c>
      <c r="B1115" s="22">
        <v>44031</v>
      </c>
      <c r="C1115" t="s">
        <v>526</v>
      </c>
      <c r="D1115" s="42">
        <f>VLOOKUP(Pag_Inicio_Corr_mas_casos[[#This Row],[Corregimiento]],Hoja3!$A$2:$D$676,4,0)</f>
        <v>130106</v>
      </c>
      <c r="E1115">
        <v>64</v>
      </c>
    </row>
    <row r="1116" spans="1:5" x14ac:dyDescent="0.2">
      <c r="A1116" s="40">
        <v>44032</v>
      </c>
      <c r="B1116" s="22">
        <v>44032</v>
      </c>
      <c r="C1116" t="s">
        <v>529</v>
      </c>
      <c r="D1116" s="42">
        <f>VLOOKUP(Pag_Inicio_Corr_mas_casos[[#This Row],[Corregimiento]],Hoja3!$A$2:$D$676,4,0)</f>
        <v>80821</v>
      </c>
      <c r="E1116">
        <v>42</v>
      </c>
    </row>
    <row r="1117" spans="1:5" x14ac:dyDescent="0.2">
      <c r="A1117" s="40">
        <v>44032</v>
      </c>
      <c r="B1117" s="22">
        <v>44032</v>
      </c>
      <c r="C1117" t="s">
        <v>534</v>
      </c>
      <c r="D1117" s="42">
        <f>VLOOKUP(Pag_Inicio_Corr_mas_casos[[#This Row],[Corregimiento]],Hoja3!$A$2:$D$676,4,0)</f>
        <v>80822</v>
      </c>
      <c r="E1117">
        <v>30</v>
      </c>
    </row>
    <row r="1118" spans="1:5" x14ac:dyDescent="0.2">
      <c r="A1118" s="40">
        <v>44032</v>
      </c>
      <c r="B1118" s="22">
        <v>44032</v>
      </c>
      <c r="C1118" t="s">
        <v>536</v>
      </c>
      <c r="D1118" s="42">
        <f>VLOOKUP(Pag_Inicio_Corr_mas_casos[[#This Row],[Corregimiento]],Hoja3!$A$2:$D$676,4,0)</f>
        <v>81001</v>
      </c>
      <c r="E1118">
        <v>18</v>
      </c>
    </row>
    <row r="1119" spans="1:5" x14ac:dyDescent="0.2">
      <c r="A1119" s="40">
        <v>44032</v>
      </c>
      <c r="B1119" s="22">
        <v>44032</v>
      </c>
      <c r="C1119" t="s">
        <v>576</v>
      </c>
      <c r="D1119" s="42">
        <f>VLOOKUP(Pag_Inicio_Corr_mas_casos[[#This Row],[Corregimiento]],Hoja3!$A$2:$D$676,4,0)</f>
        <v>80814</v>
      </c>
      <c r="E1119">
        <v>19</v>
      </c>
    </row>
    <row r="1120" spans="1:5" x14ac:dyDescent="0.2">
      <c r="A1120" s="40">
        <v>44032</v>
      </c>
      <c r="B1120" s="22">
        <v>44032</v>
      </c>
      <c r="C1120" t="s">
        <v>524</v>
      </c>
      <c r="D1120" s="42">
        <f>VLOOKUP(Pag_Inicio_Corr_mas_casos[[#This Row],[Corregimiento]],Hoja3!$A$2:$D$676,4,0)</f>
        <v>130101</v>
      </c>
      <c r="E1120">
        <v>33</v>
      </c>
    </row>
    <row r="1121" spans="1:5" x14ac:dyDescent="0.2">
      <c r="A1121" s="40">
        <v>44032</v>
      </c>
      <c r="B1121" s="22">
        <v>44032</v>
      </c>
      <c r="C1121" t="s">
        <v>572</v>
      </c>
      <c r="D1121" s="42">
        <f>VLOOKUP(Pag_Inicio_Corr_mas_casos[[#This Row],[Corregimiento]],Hoja3!$A$2:$D$676,4,0)</f>
        <v>130701</v>
      </c>
      <c r="E1121">
        <v>14</v>
      </c>
    </row>
    <row r="1122" spans="1:5" x14ac:dyDescent="0.2">
      <c r="A1122" s="40">
        <v>44032</v>
      </c>
      <c r="B1122" s="22">
        <v>44032</v>
      </c>
      <c r="C1122" t="s">
        <v>530</v>
      </c>
      <c r="D1122" s="42">
        <f>VLOOKUP(Pag_Inicio_Corr_mas_casos[[#This Row],[Corregimiento]],Hoja3!$A$2:$D$676,4,0)</f>
        <v>81007</v>
      </c>
      <c r="E1122">
        <v>26</v>
      </c>
    </row>
    <row r="1123" spans="1:5" x14ac:dyDescent="0.2">
      <c r="A1123" s="40">
        <v>44032</v>
      </c>
      <c r="B1123" s="22">
        <v>44032</v>
      </c>
      <c r="C1123" t="s">
        <v>525</v>
      </c>
      <c r="D1123" s="42">
        <f>VLOOKUP(Pag_Inicio_Corr_mas_casos[[#This Row],[Corregimiento]],Hoja3!$A$2:$D$676,4,0)</f>
        <v>81002</v>
      </c>
      <c r="E1123">
        <v>28</v>
      </c>
    </row>
    <row r="1124" spans="1:5" x14ac:dyDescent="0.2">
      <c r="A1124" s="40">
        <v>44032</v>
      </c>
      <c r="B1124" s="22">
        <v>44032</v>
      </c>
      <c r="C1124" t="s">
        <v>622</v>
      </c>
      <c r="D1124" s="42">
        <f>VLOOKUP(Pag_Inicio_Corr_mas_casos[[#This Row],[Corregimiento]],Hoja3!$A$2:$D$676,4,0)</f>
        <v>10101</v>
      </c>
      <c r="E1124">
        <v>12</v>
      </c>
    </row>
    <row r="1125" spans="1:5" x14ac:dyDescent="0.2">
      <c r="A1125" s="40">
        <v>44032</v>
      </c>
      <c r="B1125" s="22">
        <v>44032</v>
      </c>
      <c r="C1125" t="s">
        <v>538</v>
      </c>
      <c r="D1125" s="42">
        <f>VLOOKUP(Pag_Inicio_Corr_mas_casos[[#This Row],[Corregimiento]],Hoja3!$A$2:$D$676,4,0)</f>
        <v>130107</v>
      </c>
      <c r="E1125">
        <v>23</v>
      </c>
    </row>
    <row r="1126" spans="1:5" x14ac:dyDescent="0.2">
      <c r="A1126" s="40">
        <v>44032</v>
      </c>
      <c r="B1126" s="22">
        <v>44032</v>
      </c>
      <c r="C1126" t="s">
        <v>548</v>
      </c>
      <c r="D1126" s="42">
        <f>VLOOKUP(Pag_Inicio_Corr_mas_casos[[#This Row],[Corregimiento]],Hoja3!$A$2:$D$676,4,0)</f>
        <v>10201</v>
      </c>
      <c r="E1126">
        <v>14</v>
      </c>
    </row>
    <row r="1127" spans="1:5" x14ac:dyDescent="0.2">
      <c r="A1127" s="40">
        <v>44032</v>
      </c>
      <c r="B1127" s="22">
        <v>44032</v>
      </c>
      <c r="C1127" t="s">
        <v>552</v>
      </c>
      <c r="D1127" s="42">
        <f>VLOOKUP(Pag_Inicio_Corr_mas_casos[[#This Row],[Corregimiento]],Hoja3!$A$2:$D$676,4,0)</f>
        <v>80501</v>
      </c>
      <c r="E1127">
        <v>13</v>
      </c>
    </row>
    <row r="1128" spans="1:5" x14ac:dyDescent="0.2">
      <c r="A1128" s="40">
        <v>44032</v>
      </c>
      <c r="B1128" s="22">
        <v>44032</v>
      </c>
      <c r="C1128" t="s">
        <v>600</v>
      </c>
      <c r="D1128" s="42">
        <f>VLOOKUP(Pag_Inicio_Corr_mas_casos[[#This Row],[Corregimiento]],Hoja3!$A$2:$D$676,4,0)</f>
        <v>30115</v>
      </c>
      <c r="E1128">
        <v>11</v>
      </c>
    </row>
    <row r="1129" spans="1:5" x14ac:dyDescent="0.2">
      <c r="A1129" s="40">
        <v>44032</v>
      </c>
      <c r="B1129" s="22">
        <v>44032</v>
      </c>
      <c r="C1129" t="s">
        <v>542</v>
      </c>
      <c r="D1129" s="42">
        <f>VLOOKUP(Pag_Inicio_Corr_mas_casos[[#This Row],[Corregimiento]],Hoja3!$A$2:$D$676,4,0)</f>
        <v>40601</v>
      </c>
      <c r="E1129">
        <v>15</v>
      </c>
    </row>
    <row r="1130" spans="1:5" x14ac:dyDescent="0.2">
      <c r="A1130" s="40">
        <v>44032</v>
      </c>
      <c r="B1130" s="22">
        <v>44032</v>
      </c>
      <c r="C1130" t="s">
        <v>560</v>
      </c>
      <c r="D1130" s="42">
        <f>VLOOKUP(Pag_Inicio_Corr_mas_casos[[#This Row],[Corregimiento]],Hoja3!$A$2:$D$676,4,0)</f>
        <v>80826</v>
      </c>
      <c r="E1130">
        <v>18</v>
      </c>
    </row>
    <row r="1131" spans="1:5" x14ac:dyDescent="0.2">
      <c r="A1131" s="40">
        <v>44032</v>
      </c>
      <c r="B1131" s="22">
        <v>44032</v>
      </c>
      <c r="C1131" t="s">
        <v>579</v>
      </c>
      <c r="D1131" s="42">
        <f>VLOOKUP(Pag_Inicio_Corr_mas_casos[[#This Row],[Corregimiento]],Hoja3!$A$2:$D$676,4,0)</f>
        <v>130706</v>
      </c>
      <c r="E1131">
        <v>11</v>
      </c>
    </row>
    <row r="1132" spans="1:5" x14ac:dyDescent="0.2">
      <c r="A1132" s="40">
        <v>44032</v>
      </c>
      <c r="B1132" s="22">
        <v>44032</v>
      </c>
      <c r="C1132" t="s">
        <v>605</v>
      </c>
      <c r="D1132" s="42">
        <f>VLOOKUP(Pag_Inicio_Corr_mas_casos[[#This Row],[Corregimiento]],Hoja3!$A$2:$D$676,4,0)</f>
        <v>10206</v>
      </c>
      <c r="E1132">
        <v>30</v>
      </c>
    </row>
    <row r="1133" spans="1:5" x14ac:dyDescent="0.2">
      <c r="A1133" s="40">
        <v>44032</v>
      </c>
      <c r="B1133" s="22">
        <v>44032</v>
      </c>
      <c r="C1133" t="s">
        <v>535</v>
      </c>
      <c r="D1133" s="42">
        <f>VLOOKUP(Pag_Inicio_Corr_mas_casos[[#This Row],[Corregimiento]],Hoja3!$A$2:$D$676,4,0)</f>
        <v>80823</v>
      </c>
      <c r="E1133">
        <v>15</v>
      </c>
    </row>
    <row r="1134" spans="1:5" x14ac:dyDescent="0.2">
      <c r="A1134" s="40">
        <v>44032</v>
      </c>
      <c r="B1134" s="22">
        <v>44032</v>
      </c>
      <c r="C1134" t="s">
        <v>528</v>
      </c>
      <c r="D1134" s="42">
        <f>VLOOKUP(Pag_Inicio_Corr_mas_casos[[#This Row],[Corregimiento]],Hoja3!$A$2:$D$676,4,0)</f>
        <v>130102</v>
      </c>
      <c r="E1134">
        <v>11</v>
      </c>
    </row>
    <row r="1135" spans="1:5" x14ac:dyDescent="0.2">
      <c r="A1135" s="40">
        <v>44032</v>
      </c>
      <c r="B1135" s="22">
        <v>44032</v>
      </c>
      <c r="C1135" t="s">
        <v>540</v>
      </c>
      <c r="D1135" s="42">
        <f>VLOOKUP(Pag_Inicio_Corr_mas_casos[[#This Row],[Corregimiento]],Hoja3!$A$2:$D$676,4,0)</f>
        <v>80812</v>
      </c>
      <c r="E1135">
        <v>13</v>
      </c>
    </row>
    <row r="1136" spans="1:5" x14ac:dyDescent="0.2">
      <c r="A1136" s="40">
        <v>44032</v>
      </c>
      <c r="B1136" s="22">
        <v>44032</v>
      </c>
      <c r="C1136" t="s">
        <v>532</v>
      </c>
      <c r="D1136" s="42">
        <f>VLOOKUP(Pag_Inicio_Corr_mas_casos[[#This Row],[Corregimiento]],Hoja3!$A$2:$D$676,4,0)</f>
        <v>80816</v>
      </c>
      <c r="E1136">
        <v>21</v>
      </c>
    </row>
    <row r="1137" spans="1:5" x14ac:dyDescent="0.2">
      <c r="A1137" s="40">
        <v>44032</v>
      </c>
      <c r="B1137" s="22">
        <v>44032</v>
      </c>
      <c r="C1137" t="s">
        <v>554</v>
      </c>
      <c r="D1137" s="42">
        <f>VLOOKUP(Pag_Inicio_Corr_mas_casos[[#This Row],[Corregimiento]],Hoja3!$A$2:$D$676,4,0)</f>
        <v>80820</v>
      </c>
      <c r="E1137">
        <v>20</v>
      </c>
    </row>
    <row r="1138" spans="1:5" x14ac:dyDescent="0.2">
      <c r="A1138" s="40">
        <v>44032</v>
      </c>
      <c r="B1138" s="22">
        <v>44032</v>
      </c>
      <c r="C1138" t="s">
        <v>621</v>
      </c>
      <c r="D1138" s="42">
        <f>VLOOKUP(Pag_Inicio_Corr_mas_casos[[#This Row],[Corregimiento]],Hoja3!$A$2:$D$676,4,0)</f>
        <v>10207</v>
      </c>
      <c r="E1138">
        <v>13</v>
      </c>
    </row>
    <row r="1139" spans="1:5" x14ac:dyDescent="0.2">
      <c r="A1139" s="40">
        <v>44032</v>
      </c>
      <c r="B1139" s="22">
        <v>44032</v>
      </c>
      <c r="C1139" t="s">
        <v>531</v>
      </c>
      <c r="D1139" s="42">
        <f>VLOOKUP(Pag_Inicio_Corr_mas_casos[[#This Row],[Corregimiento]],Hoja3!$A$2:$D$676,4,0)</f>
        <v>81008</v>
      </c>
      <c r="E1139">
        <v>14</v>
      </c>
    </row>
    <row r="1140" spans="1:5" x14ac:dyDescent="0.2">
      <c r="A1140" s="40">
        <v>44032</v>
      </c>
      <c r="B1140" s="22">
        <v>44032</v>
      </c>
      <c r="C1140" t="s">
        <v>533</v>
      </c>
      <c r="D1140" s="42">
        <f>VLOOKUP(Pag_Inicio_Corr_mas_casos[[#This Row],[Corregimiento]],Hoja3!$A$2:$D$676,4,0)</f>
        <v>80817</v>
      </c>
      <c r="E1140">
        <v>25</v>
      </c>
    </row>
    <row r="1141" spans="1:5" x14ac:dyDescent="0.2">
      <c r="A1141" s="40">
        <v>44032</v>
      </c>
      <c r="B1141" s="22">
        <v>44032</v>
      </c>
      <c r="C1141" t="s">
        <v>550</v>
      </c>
      <c r="D1141" s="42">
        <f>VLOOKUP(Pag_Inicio_Corr_mas_casos[[#This Row],[Corregimiento]],Hoja3!$A$2:$D$676,4,0)</f>
        <v>80813</v>
      </c>
      <c r="E1141">
        <v>20</v>
      </c>
    </row>
    <row r="1142" spans="1:5" x14ac:dyDescent="0.2">
      <c r="A1142" s="40">
        <v>44032</v>
      </c>
      <c r="B1142" s="22">
        <v>44032</v>
      </c>
      <c r="C1142" t="s">
        <v>537</v>
      </c>
      <c r="D1142" s="42">
        <f>VLOOKUP(Pag_Inicio_Corr_mas_casos[[#This Row],[Corregimiento]],Hoja3!$A$2:$D$676,4,0)</f>
        <v>80819</v>
      </c>
      <c r="E1142">
        <v>34</v>
      </c>
    </row>
    <row r="1143" spans="1:5" x14ac:dyDescent="0.2">
      <c r="A1143" s="40">
        <v>44032</v>
      </c>
      <c r="B1143" s="22">
        <v>44032</v>
      </c>
      <c r="C1143" t="s">
        <v>526</v>
      </c>
      <c r="D1143" s="42">
        <f>VLOOKUP(Pag_Inicio_Corr_mas_casos[[#This Row],[Corregimiento]],Hoja3!$A$2:$D$676,4,0)</f>
        <v>130106</v>
      </c>
      <c r="E1143">
        <v>21</v>
      </c>
    </row>
    <row r="1144" spans="1:5" x14ac:dyDescent="0.2">
      <c r="A1144" s="40">
        <v>44033</v>
      </c>
      <c r="B1144" s="22">
        <v>44033</v>
      </c>
      <c r="C1144" t="s">
        <v>529</v>
      </c>
      <c r="D1144" s="42">
        <f>VLOOKUP(Pag_Inicio_Corr_mas_casos[[#This Row],[Corregimiento]],Hoja3!$A$2:$D$676,4,0)</f>
        <v>80821</v>
      </c>
      <c r="E1144">
        <v>13</v>
      </c>
    </row>
    <row r="1145" spans="1:5" x14ac:dyDescent="0.2">
      <c r="A1145" s="40">
        <v>44033</v>
      </c>
      <c r="B1145" s="22">
        <v>44033</v>
      </c>
      <c r="C1145" t="s">
        <v>623</v>
      </c>
      <c r="D1145" s="42">
        <f>VLOOKUP(Pag_Inicio_Corr_mas_casos[[#This Row],[Corregimiento]],Hoja3!$A$2:$D$676,4,0)</f>
        <v>100102</v>
      </c>
      <c r="E1145">
        <v>30</v>
      </c>
    </row>
    <row r="1146" spans="1:5" x14ac:dyDescent="0.2">
      <c r="A1146" s="40">
        <v>44033</v>
      </c>
      <c r="B1146" s="22">
        <v>44033</v>
      </c>
      <c r="C1146" t="s">
        <v>576</v>
      </c>
      <c r="D1146" s="42">
        <f>VLOOKUP(Pag_Inicio_Corr_mas_casos[[#This Row],[Corregimiento]],Hoja3!$A$2:$D$676,4,0)</f>
        <v>80814</v>
      </c>
      <c r="E1146">
        <v>12</v>
      </c>
    </row>
    <row r="1147" spans="1:5" x14ac:dyDescent="0.2">
      <c r="A1147" s="40">
        <v>44033</v>
      </c>
      <c r="B1147" s="22">
        <v>44033</v>
      </c>
      <c r="C1147" t="s">
        <v>524</v>
      </c>
      <c r="D1147" s="42">
        <f>VLOOKUP(Pag_Inicio_Corr_mas_casos[[#This Row],[Corregimiento]],Hoja3!$A$2:$D$676,4,0)</f>
        <v>130101</v>
      </c>
      <c r="E1147">
        <v>16</v>
      </c>
    </row>
    <row r="1148" spans="1:5" x14ac:dyDescent="0.2">
      <c r="A1148" s="40">
        <v>44033</v>
      </c>
      <c r="B1148" s="22">
        <v>44033</v>
      </c>
      <c r="C1148" t="s">
        <v>530</v>
      </c>
      <c r="D1148" s="42">
        <f>VLOOKUP(Pag_Inicio_Corr_mas_casos[[#This Row],[Corregimiento]],Hoja3!$A$2:$D$676,4,0)</f>
        <v>81007</v>
      </c>
      <c r="E1148">
        <v>12</v>
      </c>
    </row>
    <row r="1149" spans="1:5" x14ac:dyDescent="0.2">
      <c r="A1149" s="40">
        <v>44033</v>
      </c>
      <c r="B1149" s="22">
        <v>44033</v>
      </c>
      <c r="C1149" t="s">
        <v>525</v>
      </c>
      <c r="D1149" s="42">
        <f>VLOOKUP(Pag_Inicio_Corr_mas_casos[[#This Row],[Corregimiento]],Hoja3!$A$2:$D$676,4,0)</f>
        <v>81002</v>
      </c>
      <c r="E1149">
        <v>16</v>
      </c>
    </row>
    <row r="1150" spans="1:5" x14ac:dyDescent="0.2">
      <c r="A1150" s="40">
        <v>44033</v>
      </c>
      <c r="B1150" s="22">
        <v>44033</v>
      </c>
      <c r="C1150" t="s">
        <v>575</v>
      </c>
      <c r="D1150" s="42">
        <f>VLOOKUP(Pag_Inicio_Corr_mas_casos[[#This Row],[Corregimiento]],Hoja3!$A$2:$D$676,4,0)</f>
        <v>80807</v>
      </c>
      <c r="E1150">
        <v>28</v>
      </c>
    </row>
    <row r="1151" spans="1:5" x14ac:dyDescent="0.2">
      <c r="A1151" s="40">
        <v>44033</v>
      </c>
      <c r="B1151" s="22">
        <v>44033</v>
      </c>
      <c r="C1151" t="s">
        <v>555</v>
      </c>
      <c r="D1151" s="42">
        <f>VLOOKUP(Pag_Inicio_Corr_mas_casos[[#This Row],[Corregimiento]],Hoja3!$A$2:$D$676,4,0)</f>
        <v>80815</v>
      </c>
      <c r="E1151">
        <v>21</v>
      </c>
    </row>
    <row r="1152" spans="1:5" x14ac:dyDescent="0.2">
      <c r="A1152" s="40">
        <v>44033</v>
      </c>
      <c r="B1152" s="22">
        <v>44033</v>
      </c>
      <c r="C1152" t="s">
        <v>546</v>
      </c>
      <c r="D1152" s="42">
        <f>VLOOKUP(Pag_Inicio_Corr_mas_casos[[#This Row],[Corregimiento]],Hoja3!$A$2:$D$676,4,0)</f>
        <v>30107</v>
      </c>
      <c r="E1152">
        <v>15</v>
      </c>
    </row>
    <row r="1153" spans="1:5" x14ac:dyDescent="0.2">
      <c r="A1153" s="40">
        <v>44033</v>
      </c>
      <c r="B1153" s="22">
        <v>44033</v>
      </c>
      <c r="C1153" t="s">
        <v>600</v>
      </c>
      <c r="D1153" s="42">
        <f>VLOOKUP(Pag_Inicio_Corr_mas_casos[[#This Row],[Corregimiento]],Hoja3!$A$2:$D$676,4,0)</f>
        <v>30115</v>
      </c>
      <c r="E1153">
        <v>11</v>
      </c>
    </row>
    <row r="1154" spans="1:5" x14ac:dyDescent="0.2">
      <c r="A1154" s="40">
        <v>44033</v>
      </c>
      <c r="B1154" s="22">
        <v>44033</v>
      </c>
      <c r="C1154" t="s">
        <v>535</v>
      </c>
      <c r="D1154" s="42">
        <f>VLOOKUP(Pag_Inicio_Corr_mas_casos[[#This Row],[Corregimiento]],Hoja3!$A$2:$D$676,4,0)</f>
        <v>80823</v>
      </c>
      <c r="E1154">
        <v>10</v>
      </c>
    </row>
    <row r="1155" spans="1:5" x14ac:dyDescent="0.2">
      <c r="A1155" s="40">
        <v>44033</v>
      </c>
      <c r="B1155" s="22">
        <v>44033</v>
      </c>
      <c r="C1155" t="s">
        <v>540</v>
      </c>
      <c r="D1155" s="42">
        <f>VLOOKUP(Pag_Inicio_Corr_mas_casos[[#This Row],[Corregimiento]],Hoja3!$A$2:$D$676,4,0)</f>
        <v>80812</v>
      </c>
      <c r="E1155">
        <v>18</v>
      </c>
    </row>
    <row r="1156" spans="1:5" x14ac:dyDescent="0.2">
      <c r="A1156" s="40">
        <v>44033</v>
      </c>
      <c r="B1156" s="22">
        <v>44033</v>
      </c>
      <c r="C1156" t="s">
        <v>601</v>
      </c>
      <c r="D1156" s="42">
        <f>VLOOKUP(Pag_Inicio_Corr_mas_casos[[#This Row],[Corregimiento]],Hoja3!$A$2:$D$676,4,0)</f>
        <v>120701</v>
      </c>
      <c r="E1156">
        <v>10</v>
      </c>
    </row>
    <row r="1157" spans="1:5" x14ac:dyDescent="0.2">
      <c r="A1157" s="40">
        <v>44033</v>
      </c>
      <c r="B1157" s="22">
        <v>44033</v>
      </c>
      <c r="C1157" t="s">
        <v>532</v>
      </c>
      <c r="D1157" s="42">
        <f>VLOOKUP(Pag_Inicio_Corr_mas_casos[[#This Row],[Corregimiento]],Hoja3!$A$2:$D$676,4,0)</f>
        <v>80816</v>
      </c>
      <c r="E1157">
        <v>16</v>
      </c>
    </row>
    <row r="1158" spans="1:5" x14ac:dyDescent="0.2">
      <c r="A1158" s="40">
        <v>44033</v>
      </c>
      <c r="B1158" s="22">
        <v>44033</v>
      </c>
      <c r="C1158" t="s">
        <v>554</v>
      </c>
      <c r="D1158" s="42">
        <f>VLOOKUP(Pag_Inicio_Corr_mas_casos[[#This Row],[Corregimiento]],Hoja3!$A$2:$D$676,4,0)</f>
        <v>80820</v>
      </c>
      <c r="E1158">
        <v>10</v>
      </c>
    </row>
    <row r="1159" spans="1:5" x14ac:dyDescent="0.2">
      <c r="A1159" s="40">
        <v>44033</v>
      </c>
      <c r="B1159" s="22">
        <v>44033</v>
      </c>
      <c r="C1159" t="s">
        <v>531</v>
      </c>
      <c r="D1159" s="42">
        <f>VLOOKUP(Pag_Inicio_Corr_mas_casos[[#This Row],[Corregimiento]],Hoja3!$A$2:$D$676,4,0)</f>
        <v>81008</v>
      </c>
      <c r="E1159">
        <v>11</v>
      </c>
    </row>
    <row r="1160" spans="1:5" x14ac:dyDescent="0.2">
      <c r="A1160" s="40">
        <v>44033</v>
      </c>
      <c r="B1160" s="22">
        <v>44033</v>
      </c>
      <c r="C1160" t="s">
        <v>533</v>
      </c>
      <c r="D1160" s="42">
        <f>VLOOKUP(Pag_Inicio_Corr_mas_casos[[#This Row],[Corregimiento]],Hoja3!$A$2:$D$676,4,0)</f>
        <v>80817</v>
      </c>
      <c r="E1160">
        <v>34</v>
      </c>
    </row>
    <row r="1161" spans="1:5" x14ac:dyDescent="0.2">
      <c r="A1161" s="40">
        <v>44033</v>
      </c>
      <c r="B1161" s="22">
        <v>44033</v>
      </c>
      <c r="C1161" t="s">
        <v>537</v>
      </c>
      <c r="D1161" s="42">
        <f>VLOOKUP(Pag_Inicio_Corr_mas_casos[[#This Row],[Corregimiento]],Hoja3!$A$2:$D$676,4,0)</f>
        <v>80819</v>
      </c>
      <c r="E1161">
        <v>20</v>
      </c>
    </row>
    <row r="1162" spans="1:5" x14ac:dyDescent="0.2">
      <c r="A1162" s="40">
        <v>44033</v>
      </c>
      <c r="B1162" s="22">
        <v>44033</v>
      </c>
      <c r="C1162" t="s">
        <v>563</v>
      </c>
      <c r="D1162" s="42">
        <f>VLOOKUP(Pag_Inicio_Corr_mas_casos[[#This Row],[Corregimiento]],Hoja3!$A$2:$D$676,4,0)</f>
        <v>130105</v>
      </c>
      <c r="E1162">
        <v>45</v>
      </c>
    </row>
    <row r="1163" spans="1:5" x14ac:dyDescent="0.2">
      <c r="A1163" s="40">
        <v>44034</v>
      </c>
      <c r="B1163" s="22">
        <v>44034</v>
      </c>
      <c r="C1163" t="s">
        <v>534</v>
      </c>
      <c r="D1163" s="42">
        <f>VLOOKUP(Pag_Inicio_Corr_mas_casos[[#This Row],[Corregimiento]],Hoja3!$A$2:$D$676,4,0)</f>
        <v>80822</v>
      </c>
      <c r="E1163">
        <v>12</v>
      </c>
    </row>
    <row r="1164" spans="1:5" x14ac:dyDescent="0.2">
      <c r="A1164" s="40">
        <v>44034</v>
      </c>
      <c r="B1164" s="22">
        <v>44034</v>
      </c>
      <c r="C1164" t="s">
        <v>576</v>
      </c>
      <c r="D1164" s="42">
        <f>VLOOKUP(Pag_Inicio_Corr_mas_casos[[#This Row],[Corregimiento]],Hoja3!$A$2:$D$676,4,0)</f>
        <v>80814</v>
      </c>
      <c r="E1164">
        <v>11</v>
      </c>
    </row>
    <row r="1165" spans="1:5" x14ac:dyDescent="0.2">
      <c r="A1165" s="40">
        <v>44034</v>
      </c>
      <c r="B1165" s="22">
        <v>44034</v>
      </c>
      <c r="C1165" t="s">
        <v>524</v>
      </c>
      <c r="D1165" s="42">
        <f>VLOOKUP(Pag_Inicio_Corr_mas_casos[[#This Row],[Corregimiento]],Hoja3!$A$2:$D$676,4,0)</f>
        <v>130101</v>
      </c>
      <c r="E1165">
        <v>21</v>
      </c>
    </row>
    <row r="1166" spans="1:5" x14ac:dyDescent="0.2">
      <c r="A1166" s="40">
        <v>44034</v>
      </c>
      <c r="B1166" s="22">
        <v>44034</v>
      </c>
      <c r="C1166" t="s">
        <v>530</v>
      </c>
      <c r="D1166" s="42">
        <f>VLOOKUP(Pag_Inicio_Corr_mas_casos[[#This Row],[Corregimiento]],Hoja3!$A$2:$D$676,4,0)</f>
        <v>81007</v>
      </c>
      <c r="E1166">
        <v>20</v>
      </c>
    </row>
    <row r="1167" spans="1:5" x14ac:dyDescent="0.2">
      <c r="A1167" s="40">
        <v>44034</v>
      </c>
      <c r="B1167" s="22">
        <v>44034</v>
      </c>
      <c r="C1167" t="s">
        <v>525</v>
      </c>
      <c r="D1167" s="42">
        <f>VLOOKUP(Pag_Inicio_Corr_mas_casos[[#This Row],[Corregimiento]],Hoja3!$A$2:$D$676,4,0)</f>
        <v>81002</v>
      </c>
      <c r="E1167">
        <v>17</v>
      </c>
    </row>
    <row r="1168" spans="1:5" x14ac:dyDescent="0.2">
      <c r="A1168" s="40">
        <v>44034</v>
      </c>
      <c r="B1168" s="22">
        <v>44034</v>
      </c>
      <c r="C1168" t="s">
        <v>555</v>
      </c>
      <c r="D1168" s="42">
        <f>VLOOKUP(Pag_Inicio_Corr_mas_casos[[#This Row],[Corregimiento]],Hoja3!$A$2:$D$676,4,0)</f>
        <v>80815</v>
      </c>
      <c r="E1168">
        <v>13</v>
      </c>
    </row>
    <row r="1169" spans="1:5" x14ac:dyDescent="0.2">
      <c r="A1169" s="40">
        <v>44034</v>
      </c>
      <c r="B1169" s="22">
        <v>44034</v>
      </c>
      <c r="C1169" t="s">
        <v>571</v>
      </c>
      <c r="D1169" s="42">
        <f>VLOOKUP(Pag_Inicio_Corr_mas_casos[[#This Row],[Corregimiento]],Hoja3!$A$2:$D$676,4,0)</f>
        <v>30104</v>
      </c>
      <c r="E1169">
        <v>11</v>
      </c>
    </row>
    <row r="1170" spans="1:5" x14ac:dyDescent="0.2">
      <c r="A1170" s="40">
        <v>44034</v>
      </c>
      <c r="B1170" s="22">
        <v>44034</v>
      </c>
      <c r="C1170" t="s">
        <v>609</v>
      </c>
      <c r="D1170" s="42">
        <f>VLOOKUP(Pag_Inicio_Corr_mas_casos[[#This Row],[Corregimiento]],Hoja3!$A$2:$D$676,4,0)</f>
        <v>41402</v>
      </c>
      <c r="E1170">
        <v>27</v>
      </c>
    </row>
    <row r="1171" spans="1:5" x14ac:dyDescent="0.2">
      <c r="A1171" s="40">
        <v>44034</v>
      </c>
      <c r="B1171" s="22">
        <v>44034</v>
      </c>
      <c r="C1171" t="s">
        <v>548</v>
      </c>
      <c r="D1171" s="42">
        <f>VLOOKUP(Pag_Inicio_Corr_mas_casos[[#This Row],[Corregimiento]],Hoja3!$A$2:$D$676,4,0)</f>
        <v>10201</v>
      </c>
      <c r="E1171">
        <v>19</v>
      </c>
    </row>
    <row r="1172" spans="1:5" x14ac:dyDescent="0.2">
      <c r="A1172" s="40">
        <v>44034</v>
      </c>
      <c r="B1172" s="22">
        <v>44034</v>
      </c>
      <c r="C1172" t="s">
        <v>552</v>
      </c>
      <c r="D1172" s="42">
        <f>VLOOKUP(Pag_Inicio_Corr_mas_casos[[#This Row],[Corregimiento]],Hoja3!$A$2:$D$676,4,0)</f>
        <v>80501</v>
      </c>
      <c r="E1172">
        <v>11</v>
      </c>
    </row>
    <row r="1173" spans="1:5" x14ac:dyDescent="0.2">
      <c r="A1173" s="40">
        <v>44034</v>
      </c>
      <c r="B1173" s="22">
        <v>44034</v>
      </c>
      <c r="C1173" t="s">
        <v>600</v>
      </c>
      <c r="D1173" s="42">
        <f>VLOOKUP(Pag_Inicio_Corr_mas_casos[[#This Row],[Corregimiento]],Hoja3!$A$2:$D$676,4,0)</f>
        <v>30115</v>
      </c>
      <c r="E1173">
        <v>12</v>
      </c>
    </row>
    <row r="1174" spans="1:5" x14ac:dyDescent="0.2">
      <c r="A1174" s="40">
        <v>44034</v>
      </c>
      <c r="B1174" s="22">
        <v>44034</v>
      </c>
      <c r="C1174" t="s">
        <v>542</v>
      </c>
      <c r="D1174" s="42">
        <f>VLOOKUP(Pag_Inicio_Corr_mas_casos[[#This Row],[Corregimiento]],Hoja3!$A$2:$D$676,4,0)</f>
        <v>40601</v>
      </c>
      <c r="E1174">
        <v>18</v>
      </c>
    </row>
    <row r="1175" spans="1:5" x14ac:dyDescent="0.2">
      <c r="A1175" s="40">
        <v>44034</v>
      </c>
      <c r="B1175" s="22">
        <v>44034</v>
      </c>
      <c r="C1175" t="s">
        <v>535</v>
      </c>
      <c r="D1175" s="42">
        <f>VLOOKUP(Pag_Inicio_Corr_mas_casos[[#This Row],[Corregimiento]],Hoja3!$A$2:$D$676,4,0)</f>
        <v>80823</v>
      </c>
      <c r="E1175">
        <v>12</v>
      </c>
    </row>
    <row r="1176" spans="1:5" x14ac:dyDescent="0.2">
      <c r="A1176" s="40">
        <v>44034</v>
      </c>
      <c r="B1176" s="22">
        <v>44034</v>
      </c>
      <c r="C1176" t="s">
        <v>540</v>
      </c>
      <c r="D1176" s="42">
        <f>VLOOKUP(Pag_Inicio_Corr_mas_casos[[#This Row],[Corregimiento]],Hoja3!$A$2:$D$676,4,0)</f>
        <v>80812</v>
      </c>
      <c r="E1176">
        <v>22</v>
      </c>
    </row>
    <row r="1177" spans="1:5" x14ac:dyDescent="0.2">
      <c r="A1177" s="40">
        <v>44034</v>
      </c>
      <c r="B1177" s="22">
        <v>44034</v>
      </c>
      <c r="C1177" t="s">
        <v>532</v>
      </c>
      <c r="D1177" s="42">
        <f>VLOOKUP(Pag_Inicio_Corr_mas_casos[[#This Row],[Corregimiento]],Hoja3!$A$2:$D$676,4,0)</f>
        <v>80816</v>
      </c>
      <c r="E1177">
        <v>11</v>
      </c>
    </row>
    <row r="1178" spans="1:5" x14ac:dyDescent="0.2">
      <c r="A1178" s="40">
        <v>44034</v>
      </c>
      <c r="B1178" s="22">
        <v>44034</v>
      </c>
      <c r="C1178" t="s">
        <v>554</v>
      </c>
      <c r="D1178" s="42">
        <f>VLOOKUP(Pag_Inicio_Corr_mas_casos[[#This Row],[Corregimiento]],Hoja3!$A$2:$D$676,4,0)</f>
        <v>80820</v>
      </c>
      <c r="E1178">
        <v>13</v>
      </c>
    </row>
    <row r="1179" spans="1:5" x14ac:dyDescent="0.2">
      <c r="A1179" s="40">
        <v>44034</v>
      </c>
      <c r="B1179" s="22">
        <v>44034</v>
      </c>
      <c r="C1179" t="s">
        <v>531</v>
      </c>
      <c r="D1179" s="42">
        <f>VLOOKUP(Pag_Inicio_Corr_mas_casos[[#This Row],[Corregimiento]],Hoja3!$A$2:$D$676,4,0)</f>
        <v>81008</v>
      </c>
      <c r="E1179">
        <v>19</v>
      </c>
    </row>
    <row r="1180" spans="1:5" x14ac:dyDescent="0.2">
      <c r="A1180" s="40">
        <v>44034</v>
      </c>
      <c r="B1180" s="22">
        <v>44034</v>
      </c>
      <c r="C1180" t="s">
        <v>533</v>
      </c>
      <c r="D1180" s="42">
        <f>VLOOKUP(Pag_Inicio_Corr_mas_casos[[#This Row],[Corregimiento]],Hoja3!$A$2:$D$676,4,0)</f>
        <v>80817</v>
      </c>
      <c r="E1180">
        <v>14</v>
      </c>
    </row>
    <row r="1181" spans="1:5" x14ac:dyDescent="0.2">
      <c r="A1181" s="40">
        <v>44034</v>
      </c>
      <c r="B1181" s="22">
        <v>44034</v>
      </c>
      <c r="C1181" t="s">
        <v>566</v>
      </c>
      <c r="D1181" s="42">
        <f>VLOOKUP(Pag_Inicio_Corr_mas_casos[[#This Row],[Corregimiento]],Hoja3!$A$2:$D$676,4,0)</f>
        <v>40201</v>
      </c>
      <c r="E1181">
        <v>11</v>
      </c>
    </row>
    <row r="1182" spans="1:5" x14ac:dyDescent="0.2">
      <c r="A1182" s="40">
        <v>44034</v>
      </c>
      <c r="B1182" s="22">
        <v>44034</v>
      </c>
      <c r="C1182" t="s">
        <v>557</v>
      </c>
      <c r="D1182" s="42">
        <f>VLOOKUP(Pag_Inicio_Corr_mas_casos[[#This Row],[Corregimiento]],Hoja3!$A$2:$D$676,4,0)</f>
        <v>80811</v>
      </c>
      <c r="E1182">
        <v>15</v>
      </c>
    </row>
    <row r="1183" spans="1:5" x14ac:dyDescent="0.2">
      <c r="A1183" s="40">
        <v>44034</v>
      </c>
      <c r="B1183" s="22">
        <v>44034</v>
      </c>
      <c r="C1183" t="s">
        <v>565</v>
      </c>
      <c r="D1183" s="42">
        <f>VLOOKUP(Pag_Inicio_Corr_mas_casos[[#This Row],[Corregimiento]],Hoja3!$A$2:$D$676,4,0)</f>
        <v>80809</v>
      </c>
      <c r="E1183">
        <v>15</v>
      </c>
    </row>
    <row r="1184" spans="1:5" x14ac:dyDescent="0.2">
      <c r="A1184" s="40">
        <v>44034</v>
      </c>
      <c r="B1184" s="22">
        <v>44034</v>
      </c>
      <c r="C1184" t="s">
        <v>624</v>
      </c>
      <c r="D1184" s="42">
        <f>VLOOKUP(Pag_Inicio_Corr_mas_casos[[#This Row],[Corregimiento]],Hoja3!$A$2:$D$676,4,0)</f>
        <v>81101</v>
      </c>
      <c r="E1184">
        <v>12</v>
      </c>
    </row>
    <row r="1185" spans="1:5" x14ac:dyDescent="0.2">
      <c r="A1185" s="40">
        <v>44034</v>
      </c>
      <c r="B1185" s="22">
        <v>44034</v>
      </c>
      <c r="C1185" t="s">
        <v>537</v>
      </c>
      <c r="D1185" s="42">
        <f>VLOOKUP(Pag_Inicio_Corr_mas_casos[[#This Row],[Corregimiento]],Hoja3!$A$2:$D$676,4,0)</f>
        <v>80819</v>
      </c>
      <c r="E1185">
        <v>20</v>
      </c>
    </row>
    <row r="1186" spans="1:5" x14ac:dyDescent="0.2">
      <c r="A1186" s="40">
        <v>44034</v>
      </c>
      <c r="B1186" s="22">
        <v>44034</v>
      </c>
      <c r="C1186" t="s">
        <v>526</v>
      </c>
      <c r="D1186" s="42">
        <f>VLOOKUP(Pag_Inicio_Corr_mas_casos[[#This Row],[Corregimiento]],Hoja3!$A$2:$D$676,4,0)</f>
        <v>130106</v>
      </c>
      <c r="E1186">
        <v>20</v>
      </c>
    </row>
    <row r="1187" spans="1:5" x14ac:dyDescent="0.2">
      <c r="A1187" s="40">
        <v>44035</v>
      </c>
      <c r="B1187" s="22">
        <v>44035</v>
      </c>
      <c r="C1187" t="s">
        <v>529</v>
      </c>
      <c r="D1187" s="42">
        <f>VLOOKUP(Pag_Inicio_Corr_mas_casos[[#This Row],[Corregimiento]],Hoja3!$A$2:$D$676,4,0)</f>
        <v>80821</v>
      </c>
      <c r="E1187">
        <v>20</v>
      </c>
    </row>
    <row r="1188" spans="1:5" x14ac:dyDescent="0.2">
      <c r="A1188" s="40">
        <v>44035</v>
      </c>
      <c r="B1188" s="22">
        <v>44035</v>
      </c>
      <c r="C1188" t="s">
        <v>623</v>
      </c>
      <c r="D1188" s="42">
        <f>VLOOKUP(Pag_Inicio_Corr_mas_casos[[#This Row],[Corregimiento]],Hoja3!$A$2:$D$676,4,0)</f>
        <v>100102</v>
      </c>
      <c r="E1188">
        <v>25</v>
      </c>
    </row>
    <row r="1189" spans="1:5" x14ac:dyDescent="0.2">
      <c r="A1189" s="40">
        <v>44035</v>
      </c>
      <c r="B1189" s="22">
        <v>44035</v>
      </c>
      <c r="C1189" t="s">
        <v>576</v>
      </c>
      <c r="D1189" s="42">
        <f>VLOOKUP(Pag_Inicio_Corr_mas_casos[[#This Row],[Corregimiento]],Hoja3!$A$2:$D$676,4,0)</f>
        <v>80814</v>
      </c>
      <c r="E1189">
        <v>15</v>
      </c>
    </row>
    <row r="1190" spans="1:5" x14ac:dyDescent="0.2">
      <c r="A1190" s="40">
        <v>44035</v>
      </c>
      <c r="B1190" s="22">
        <v>44035</v>
      </c>
      <c r="C1190" t="s">
        <v>524</v>
      </c>
      <c r="D1190" s="42">
        <f>VLOOKUP(Pag_Inicio_Corr_mas_casos[[#This Row],[Corregimiento]],Hoja3!$A$2:$D$676,4,0)</f>
        <v>130101</v>
      </c>
      <c r="E1190">
        <v>19</v>
      </c>
    </row>
    <row r="1191" spans="1:5" x14ac:dyDescent="0.2">
      <c r="A1191" s="40">
        <v>44035</v>
      </c>
      <c r="B1191" s="22">
        <v>44035</v>
      </c>
      <c r="C1191" t="s">
        <v>625</v>
      </c>
      <c r="D1191" s="42">
        <f>VLOOKUP(Pag_Inicio_Corr_mas_casos[[#This Row],[Corregimiento]],Hoja3!$A$2:$D$676,4,0)</f>
        <v>91102</v>
      </c>
      <c r="E1191">
        <v>33</v>
      </c>
    </row>
    <row r="1192" spans="1:5" x14ac:dyDescent="0.2">
      <c r="A1192" s="40">
        <v>44035</v>
      </c>
      <c r="B1192" s="22">
        <v>44035</v>
      </c>
      <c r="C1192" t="s">
        <v>541</v>
      </c>
      <c r="D1192" s="42">
        <f>VLOOKUP(Pag_Inicio_Corr_mas_casos[[#This Row],[Corregimiento]],Hoja3!$A$2:$D$676,4,0)</f>
        <v>130702</v>
      </c>
      <c r="E1192">
        <v>13</v>
      </c>
    </row>
    <row r="1193" spans="1:5" x14ac:dyDescent="0.2">
      <c r="A1193" s="40">
        <v>44035</v>
      </c>
      <c r="B1193" s="22">
        <v>44035</v>
      </c>
      <c r="C1193" t="s">
        <v>530</v>
      </c>
      <c r="D1193" s="42">
        <f>VLOOKUP(Pag_Inicio_Corr_mas_casos[[#This Row],[Corregimiento]],Hoja3!$A$2:$D$676,4,0)</f>
        <v>81007</v>
      </c>
      <c r="E1193">
        <v>14</v>
      </c>
    </row>
    <row r="1194" spans="1:5" x14ac:dyDescent="0.2">
      <c r="A1194" s="40">
        <v>44035</v>
      </c>
      <c r="B1194" s="22">
        <v>44035</v>
      </c>
      <c r="C1194" t="s">
        <v>525</v>
      </c>
      <c r="D1194" s="42">
        <f>VLOOKUP(Pag_Inicio_Corr_mas_casos[[#This Row],[Corregimiento]],Hoja3!$A$2:$D$676,4,0)</f>
        <v>81002</v>
      </c>
      <c r="E1194">
        <v>27</v>
      </c>
    </row>
    <row r="1195" spans="1:5" x14ac:dyDescent="0.2">
      <c r="A1195" s="40">
        <v>44035</v>
      </c>
      <c r="B1195" s="22">
        <v>44035</v>
      </c>
      <c r="C1195" t="s">
        <v>555</v>
      </c>
      <c r="D1195" s="42">
        <f>VLOOKUP(Pag_Inicio_Corr_mas_casos[[#This Row],[Corregimiento]],Hoja3!$A$2:$D$676,4,0)</f>
        <v>80815</v>
      </c>
      <c r="E1195">
        <v>16</v>
      </c>
    </row>
    <row r="1196" spans="1:5" x14ac:dyDescent="0.2">
      <c r="A1196" s="40">
        <v>44035</v>
      </c>
      <c r="B1196" s="22">
        <v>44035</v>
      </c>
      <c r="C1196" t="s">
        <v>626</v>
      </c>
      <c r="D1196" s="42">
        <f>VLOOKUP(Pag_Inicio_Corr_mas_casos[[#This Row],[Corregimiento]],Hoja3!$A$2:$D$676,4,0)</f>
        <v>90301</v>
      </c>
      <c r="E1196">
        <v>11</v>
      </c>
    </row>
    <row r="1197" spans="1:5" x14ac:dyDescent="0.2">
      <c r="A1197" s="40">
        <v>44035</v>
      </c>
      <c r="B1197" s="22">
        <v>44035</v>
      </c>
      <c r="C1197" t="s">
        <v>552</v>
      </c>
      <c r="D1197" s="42">
        <f>VLOOKUP(Pag_Inicio_Corr_mas_casos[[#This Row],[Corregimiento]],Hoja3!$A$2:$D$676,4,0)</f>
        <v>80501</v>
      </c>
      <c r="E1197">
        <v>13</v>
      </c>
    </row>
    <row r="1198" spans="1:5" x14ac:dyDescent="0.2">
      <c r="A1198" s="40">
        <v>44035</v>
      </c>
      <c r="B1198" s="22">
        <v>44035</v>
      </c>
      <c r="C1198" t="s">
        <v>542</v>
      </c>
      <c r="D1198" s="42">
        <f>VLOOKUP(Pag_Inicio_Corr_mas_casos[[#This Row],[Corregimiento]],Hoja3!$A$2:$D$676,4,0)</f>
        <v>40601</v>
      </c>
      <c r="E1198">
        <v>27</v>
      </c>
    </row>
    <row r="1199" spans="1:5" x14ac:dyDescent="0.2">
      <c r="A1199" s="40">
        <v>44035</v>
      </c>
      <c r="B1199" s="22">
        <v>44035</v>
      </c>
      <c r="C1199" t="s">
        <v>608</v>
      </c>
      <c r="D1199" s="42">
        <f>VLOOKUP(Pag_Inicio_Corr_mas_casos[[#This Row],[Corregimiento]],Hoja3!$A$2:$D$676,4,0)</f>
        <v>40701</v>
      </c>
      <c r="E1199">
        <v>11</v>
      </c>
    </row>
    <row r="1200" spans="1:5" x14ac:dyDescent="0.2">
      <c r="A1200" s="40">
        <v>44035</v>
      </c>
      <c r="B1200" s="22">
        <v>44035</v>
      </c>
      <c r="C1200" t="s">
        <v>560</v>
      </c>
      <c r="D1200" s="42">
        <f>VLOOKUP(Pag_Inicio_Corr_mas_casos[[#This Row],[Corregimiento]],Hoja3!$A$2:$D$676,4,0)</f>
        <v>80826</v>
      </c>
      <c r="E1200">
        <v>15</v>
      </c>
    </row>
    <row r="1201" spans="1:5" x14ac:dyDescent="0.2">
      <c r="A1201" s="40">
        <v>44035</v>
      </c>
      <c r="B1201" s="22">
        <v>44035</v>
      </c>
      <c r="C1201" t="s">
        <v>527</v>
      </c>
      <c r="D1201" s="42">
        <f>VLOOKUP(Pag_Inicio_Corr_mas_casos[[#This Row],[Corregimiento]],Hoja3!$A$2:$D$676,4,0)</f>
        <v>80802</v>
      </c>
      <c r="E1201">
        <v>12</v>
      </c>
    </row>
    <row r="1202" spans="1:5" x14ac:dyDescent="0.2">
      <c r="A1202" s="40">
        <v>44035</v>
      </c>
      <c r="B1202" s="22">
        <v>44035</v>
      </c>
      <c r="C1202" t="s">
        <v>613</v>
      </c>
      <c r="D1202" s="42">
        <f>VLOOKUP(Pag_Inicio_Corr_mas_casos[[#This Row],[Corregimiento]],Hoja3!$A$2:$D$676,4,0)</f>
        <v>120507</v>
      </c>
      <c r="E1202">
        <v>11</v>
      </c>
    </row>
    <row r="1203" spans="1:5" x14ac:dyDescent="0.2">
      <c r="A1203" s="40">
        <v>44035</v>
      </c>
      <c r="B1203" s="22">
        <v>44035</v>
      </c>
      <c r="C1203" t="s">
        <v>535</v>
      </c>
      <c r="D1203" s="42">
        <f>VLOOKUP(Pag_Inicio_Corr_mas_casos[[#This Row],[Corregimiento]],Hoja3!$A$2:$D$676,4,0)</f>
        <v>80823</v>
      </c>
      <c r="E1203">
        <v>19</v>
      </c>
    </row>
    <row r="1204" spans="1:5" x14ac:dyDescent="0.2">
      <c r="A1204" s="40">
        <v>44035</v>
      </c>
      <c r="B1204" s="22">
        <v>44035</v>
      </c>
      <c r="C1204" t="s">
        <v>559</v>
      </c>
      <c r="D1204" s="42">
        <f>VLOOKUP(Pag_Inicio_Corr_mas_casos[[#This Row],[Corregimiento]],Hoja3!$A$2:$D$676,4,0)</f>
        <v>130708</v>
      </c>
      <c r="E1204">
        <v>11</v>
      </c>
    </row>
    <row r="1205" spans="1:5" x14ac:dyDescent="0.2">
      <c r="A1205" s="40">
        <v>44035</v>
      </c>
      <c r="B1205" s="22">
        <v>44035</v>
      </c>
      <c r="C1205" t="s">
        <v>517</v>
      </c>
      <c r="D1205" s="42">
        <f>VLOOKUP(Pag_Inicio_Corr_mas_casos[[#This Row],[Corregimiento]],Hoja3!$A$2:$D$676,4,0)</f>
        <v>130709</v>
      </c>
      <c r="E1205">
        <v>14</v>
      </c>
    </row>
    <row r="1206" spans="1:5" x14ac:dyDescent="0.2">
      <c r="A1206" s="40">
        <v>44035</v>
      </c>
      <c r="B1206" s="22">
        <v>44035</v>
      </c>
      <c r="C1206" t="s">
        <v>528</v>
      </c>
      <c r="D1206" s="42">
        <f>VLOOKUP(Pag_Inicio_Corr_mas_casos[[#This Row],[Corregimiento]],Hoja3!$A$2:$D$676,4,0)</f>
        <v>130102</v>
      </c>
      <c r="E1206">
        <v>15</v>
      </c>
    </row>
    <row r="1207" spans="1:5" x14ac:dyDescent="0.2">
      <c r="A1207" s="40">
        <v>44035</v>
      </c>
      <c r="B1207" s="22">
        <v>44035</v>
      </c>
      <c r="C1207" t="s">
        <v>540</v>
      </c>
      <c r="D1207" s="42">
        <f>VLOOKUP(Pag_Inicio_Corr_mas_casos[[#This Row],[Corregimiento]],Hoja3!$A$2:$D$676,4,0)</f>
        <v>80812</v>
      </c>
      <c r="E1207">
        <v>14</v>
      </c>
    </row>
    <row r="1208" spans="1:5" x14ac:dyDescent="0.2">
      <c r="A1208" s="40">
        <v>44035</v>
      </c>
      <c r="B1208" s="22">
        <v>44035</v>
      </c>
      <c r="C1208" t="s">
        <v>532</v>
      </c>
      <c r="D1208" s="42">
        <f>VLOOKUP(Pag_Inicio_Corr_mas_casos[[#This Row],[Corregimiento]],Hoja3!$A$2:$D$676,4,0)</f>
        <v>80816</v>
      </c>
      <c r="E1208">
        <v>15</v>
      </c>
    </row>
    <row r="1209" spans="1:5" x14ac:dyDescent="0.2">
      <c r="A1209" s="40">
        <v>44035</v>
      </c>
      <c r="B1209" s="22">
        <v>44035</v>
      </c>
      <c r="C1209" t="s">
        <v>627</v>
      </c>
      <c r="D1209" s="42">
        <f>VLOOKUP(Pag_Inicio_Corr_mas_casos[[#This Row],[Corregimiento]],Hoja3!$A$2:$D$676,4,0)</f>
        <v>40606</v>
      </c>
      <c r="E1209">
        <v>11</v>
      </c>
    </row>
    <row r="1210" spans="1:5" x14ac:dyDescent="0.2">
      <c r="A1210" s="40">
        <v>44035</v>
      </c>
      <c r="B1210" s="22">
        <v>44035</v>
      </c>
      <c r="C1210" t="s">
        <v>533</v>
      </c>
      <c r="D1210" s="42">
        <f>VLOOKUP(Pag_Inicio_Corr_mas_casos[[#This Row],[Corregimiento]],Hoja3!$A$2:$D$676,4,0)</f>
        <v>80817</v>
      </c>
      <c r="E1210">
        <v>19</v>
      </c>
    </row>
    <row r="1211" spans="1:5" x14ac:dyDescent="0.2">
      <c r="A1211" s="40">
        <v>44035</v>
      </c>
      <c r="B1211" s="22">
        <v>44035</v>
      </c>
      <c r="C1211" t="s">
        <v>550</v>
      </c>
      <c r="D1211" s="42">
        <f>VLOOKUP(Pag_Inicio_Corr_mas_casos[[#This Row],[Corregimiento]],Hoja3!$A$2:$D$676,4,0)</f>
        <v>80813</v>
      </c>
      <c r="E1211">
        <v>12</v>
      </c>
    </row>
    <row r="1212" spans="1:5" x14ac:dyDescent="0.2">
      <c r="A1212" s="40">
        <v>44035</v>
      </c>
      <c r="B1212" s="22">
        <v>44035</v>
      </c>
      <c r="C1212" t="s">
        <v>587</v>
      </c>
      <c r="D1212" s="42">
        <f>VLOOKUP(Pag_Inicio_Corr_mas_casos[[#This Row],[Corregimiento]],Hoja3!$A$2:$D$676,4,0)</f>
        <v>130716</v>
      </c>
      <c r="E1212">
        <v>11</v>
      </c>
    </row>
    <row r="1213" spans="1:5" x14ac:dyDescent="0.2">
      <c r="A1213" s="40">
        <v>44035</v>
      </c>
      <c r="B1213" s="22">
        <v>44035</v>
      </c>
      <c r="C1213" t="s">
        <v>610</v>
      </c>
      <c r="D1213" s="42">
        <f>VLOOKUP(Pag_Inicio_Corr_mas_casos[[#This Row],[Corregimiento]],Hoja3!$A$2:$D$676,4,0)</f>
        <v>40203</v>
      </c>
      <c r="E1213">
        <v>12</v>
      </c>
    </row>
    <row r="1214" spans="1:5" x14ac:dyDescent="0.2">
      <c r="A1214" s="40">
        <v>44035</v>
      </c>
      <c r="B1214" s="22">
        <v>44035</v>
      </c>
      <c r="C1214" t="s">
        <v>565</v>
      </c>
      <c r="D1214" s="42">
        <f>VLOOKUP(Pag_Inicio_Corr_mas_casos[[#This Row],[Corregimiento]],Hoja3!$A$2:$D$676,4,0)</f>
        <v>80809</v>
      </c>
      <c r="E1214">
        <v>14</v>
      </c>
    </row>
    <row r="1215" spans="1:5" x14ac:dyDescent="0.2">
      <c r="A1215" s="40">
        <v>44035</v>
      </c>
      <c r="B1215" s="22">
        <v>44035</v>
      </c>
      <c r="C1215" t="s">
        <v>580</v>
      </c>
      <c r="D1215" s="42">
        <f>VLOOKUP(Pag_Inicio_Corr_mas_casos[[#This Row],[Corregimiento]],Hoja3!$A$2:$D$676,4,0)</f>
        <v>91001</v>
      </c>
      <c r="E1215">
        <v>11</v>
      </c>
    </row>
    <row r="1216" spans="1:5" x14ac:dyDescent="0.2">
      <c r="A1216" s="40">
        <v>44035</v>
      </c>
      <c r="B1216" s="22">
        <v>44035</v>
      </c>
      <c r="C1216" t="s">
        <v>537</v>
      </c>
      <c r="D1216" s="42">
        <f>VLOOKUP(Pag_Inicio_Corr_mas_casos[[#This Row],[Corregimiento]],Hoja3!$A$2:$D$676,4,0)</f>
        <v>80819</v>
      </c>
      <c r="E1216">
        <v>25</v>
      </c>
    </row>
    <row r="1217" spans="1:5" x14ac:dyDescent="0.2">
      <c r="A1217" s="40">
        <v>44035</v>
      </c>
      <c r="B1217" s="22">
        <v>44035</v>
      </c>
      <c r="C1217" t="s">
        <v>526</v>
      </c>
      <c r="D1217" s="42">
        <f>VLOOKUP(Pag_Inicio_Corr_mas_casos[[#This Row],[Corregimiento]],Hoja3!$A$2:$D$676,4,0)</f>
        <v>130106</v>
      </c>
      <c r="E1217">
        <v>12</v>
      </c>
    </row>
    <row r="1218" spans="1:5" x14ac:dyDescent="0.2">
      <c r="A1218" s="40">
        <v>44036</v>
      </c>
      <c r="B1218" s="22">
        <v>44036</v>
      </c>
      <c r="C1218" t="s">
        <v>529</v>
      </c>
      <c r="D1218" s="42">
        <f>VLOOKUP(Pag_Inicio_Corr_mas_casos[[#This Row],[Corregimiento]],Hoja3!$A$2:$D$676,4,0)</f>
        <v>80821</v>
      </c>
      <c r="E1218">
        <v>40</v>
      </c>
    </row>
    <row r="1219" spans="1:5" x14ac:dyDescent="0.2">
      <c r="A1219" s="40">
        <v>44036</v>
      </c>
      <c r="B1219" s="22">
        <v>44036</v>
      </c>
      <c r="C1219" t="s">
        <v>534</v>
      </c>
      <c r="D1219" s="42">
        <f>VLOOKUP(Pag_Inicio_Corr_mas_casos[[#This Row],[Corregimiento]],Hoja3!$A$2:$D$676,4,0)</f>
        <v>80822</v>
      </c>
      <c r="E1219">
        <v>18</v>
      </c>
    </row>
    <row r="1220" spans="1:5" x14ac:dyDescent="0.2">
      <c r="A1220" s="40">
        <v>44036</v>
      </c>
      <c r="B1220" s="22">
        <v>44036</v>
      </c>
      <c r="C1220" t="s">
        <v>524</v>
      </c>
      <c r="D1220" s="42">
        <f>VLOOKUP(Pag_Inicio_Corr_mas_casos[[#This Row],[Corregimiento]],Hoja3!$A$2:$D$676,4,0)</f>
        <v>130101</v>
      </c>
      <c r="E1220">
        <v>30</v>
      </c>
    </row>
    <row r="1221" spans="1:5" x14ac:dyDescent="0.2">
      <c r="A1221" s="40">
        <v>44036</v>
      </c>
      <c r="B1221" s="22">
        <v>44036</v>
      </c>
      <c r="C1221" t="s">
        <v>572</v>
      </c>
      <c r="D1221" s="42">
        <f>VLOOKUP(Pag_Inicio_Corr_mas_casos[[#This Row],[Corregimiento]],Hoja3!$A$2:$D$676,4,0)</f>
        <v>130701</v>
      </c>
      <c r="E1221">
        <v>20</v>
      </c>
    </row>
    <row r="1222" spans="1:5" x14ac:dyDescent="0.2">
      <c r="A1222" s="40">
        <v>44036</v>
      </c>
      <c r="B1222" s="22">
        <v>44036</v>
      </c>
      <c r="C1222" t="s">
        <v>541</v>
      </c>
      <c r="D1222" s="42">
        <f>VLOOKUP(Pag_Inicio_Corr_mas_casos[[#This Row],[Corregimiento]],Hoja3!$A$2:$D$676,4,0)</f>
        <v>130702</v>
      </c>
      <c r="E1222">
        <v>13</v>
      </c>
    </row>
    <row r="1223" spans="1:5" x14ac:dyDescent="0.2">
      <c r="A1223" s="40">
        <v>44036</v>
      </c>
      <c r="B1223" s="22">
        <v>44036</v>
      </c>
      <c r="C1223" t="s">
        <v>606</v>
      </c>
      <c r="D1223" s="42">
        <f>VLOOKUP(Pag_Inicio_Corr_mas_casos[[#This Row],[Corregimiento]],Hoja3!$A$2:$D$676,4,0)</f>
        <v>30101</v>
      </c>
      <c r="E1223">
        <v>11</v>
      </c>
    </row>
    <row r="1224" spans="1:5" x14ac:dyDescent="0.2">
      <c r="A1224" s="40">
        <v>44036</v>
      </c>
      <c r="B1224" s="22">
        <v>44036</v>
      </c>
      <c r="C1224" t="s">
        <v>530</v>
      </c>
      <c r="D1224" s="42">
        <f>VLOOKUP(Pag_Inicio_Corr_mas_casos[[#This Row],[Corregimiento]],Hoja3!$A$2:$D$676,4,0)</f>
        <v>81007</v>
      </c>
      <c r="E1224">
        <v>15</v>
      </c>
    </row>
    <row r="1225" spans="1:5" x14ac:dyDescent="0.2">
      <c r="A1225" s="40">
        <v>44036</v>
      </c>
      <c r="B1225" s="22">
        <v>44036</v>
      </c>
      <c r="C1225" t="s">
        <v>525</v>
      </c>
      <c r="D1225" s="42">
        <f>VLOOKUP(Pag_Inicio_Corr_mas_casos[[#This Row],[Corregimiento]],Hoja3!$A$2:$D$676,4,0)</f>
        <v>81002</v>
      </c>
      <c r="E1225">
        <v>12</v>
      </c>
    </row>
    <row r="1226" spans="1:5" x14ac:dyDescent="0.2">
      <c r="A1226" s="40">
        <v>44036</v>
      </c>
      <c r="B1226" s="22">
        <v>44036</v>
      </c>
      <c r="C1226" t="s">
        <v>538</v>
      </c>
      <c r="D1226" s="42">
        <f>VLOOKUP(Pag_Inicio_Corr_mas_casos[[#This Row],[Corregimiento]],Hoja3!$A$2:$D$676,4,0)</f>
        <v>130107</v>
      </c>
      <c r="E1226">
        <v>27</v>
      </c>
    </row>
    <row r="1227" spans="1:5" x14ac:dyDescent="0.2">
      <c r="A1227" s="40">
        <v>44036</v>
      </c>
      <c r="B1227" s="22">
        <v>44036</v>
      </c>
      <c r="C1227" t="s">
        <v>555</v>
      </c>
      <c r="D1227" s="42">
        <f>VLOOKUP(Pag_Inicio_Corr_mas_casos[[#This Row],[Corregimiento]],Hoja3!$A$2:$D$676,4,0)</f>
        <v>80815</v>
      </c>
      <c r="E1227">
        <v>12</v>
      </c>
    </row>
    <row r="1228" spans="1:5" x14ac:dyDescent="0.2">
      <c r="A1228" s="40">
        <v>44036</v>
      </c>
      <c r="B1228" s="22">
        <v>44036</v>
      </c>
      <c r="C1228" t="s">
        <v>571</v>
      </c>
      <c r="D1228" s="42">
        <f>VLOOKUP(Pag_Inicio_Corr_mas_casos[[#This Row],[Corregimiento]],Hoja3!$A$2:$D$676,4,0)</f>
        <v>30104</v>
      </c>
      <c r="E1228">
        <v>23</v>
      </c>
    </row>
    <row r="1229" spans="1:5" x14ac:dyDescent="0.2">
      <c r="A1229" s="40">
        <v>44036</v>
      </c>
      <c r="B1229" s="22">
        <v>44036</v>
      </c>
      <c r="C1229" t="s">
        <v>552</v>
      </c>
      <c r="D1229" s="42">
        <f>VLOOKUP(Pag_Inicio_Corr_mas_casos[[#This Row],[Corregimiento]],Hoja3!$A$2:$D$676,4,0)</f>
        <v>80501</v>
      </c>
      <c r="E1229">
        <v>11</v>
      </c>
    </row>
    <row r="1230" spans="1:5" x14ac:dyDescent="0.2">
      <c r="A1230" s="40">
        <v>44036</v>
      </c>
      <c r="B1230" s="22">
        <v>44036</v>
      </c>
      <c r="C1230" t="s">
        <v>546</v>
      </c>
      <c r="D1230" s="42">
        <f>VLOOKUP(Pag_Inicio_Corr_mas_casos[[#This Row],[Corregimiento]],Hoja3!$A$2:$D$676,4,0)</f>
        <v>30107</v>
      </c>
      <c r="E1230">
        <v>25</v>
      </c>
    </row>
    <row r="1231" spans="1:5" x14ac:dyDescent="0.2">
      <c r="A1231" s="40">
        <v>44036</v>
      </c>
      <c r="B1231" s="22">
        <v>44036</v>
      </c>
      <c r="C1231" t="s">
        <v>600</v>
      </c>
      <c r="D1231" s="42">
        <f>VLOOKUP(Pag_Inicio_Corr_mas_casos[[#This Row],[Corregimiento]],Hoja3!$A$2:$D$676,4,0)</f>
        <v>30115</v>
      </c>
      <c r="E1231">
        <v>14</v>
      </c>
    </row>
    <row r="1232" spans="1:5" x14ac:dyDescent="0.2">
      <c r="A1232" s="40">
        <v>44036</v>
      </c>
      <c r="B1232" s="22">
        <v>44036</v>
      </c>
      <c r="C1232" t="s">
        <v>542</v>
      </c>
      <c r="D1232" s="42">
        <f>VLOOKUP(Pag_Inicio_Corr_mas_casos[[#This Row],[Corregimiento]],Hoja3!$A$2:$D$676,4,0)</f>
        <v>40601</v>
      </c>
      <c r="E1232">
        <v>14</v>
      </c>
    </row>
    <row r="1233" spans="1:5" x14ac:dyDescent="0.2">
      <c r="A1233" s="40">
        <v>44036</v>
      </c>
      <c r="B1233" s="22">
        <v>44036</v>
      </c>
      <c r="C1233" t="s">
        <v>560</v>
      </c>
      <c r="D1233" s="42">
        <f>VLOOKUP(Pag_Inicio_Corr_mas_casos[[#This Row],[Corregimiento]],Hoja3!$A$2:$D$676,4,0)</f>
        <v>80826</v>
      </c>
      <c r="E1233">
        <v>16</v>
      </c>
    </row>
    <row r="1234" spans="1:5" x14ac:dyDescent="0.2">
      <c r="A1234" s="40">
        <v>44036</v>
      </c>
      <c r="B1234" s="22">
        <v>44036</v>
      </c>
      <c r="C1234" t="s">
        <v>579</v>
      </c>
      <c r="D1234" s="42">
        <f>VLOOKUP(Pag_Inicio_Corr_mas_casos[[#This Row],[Corregimiento]],Hoja3!$A$2:$D$676,4,0)</f>
        <v>130706</v>
      </c>
      <c r="E1234">
        <v>12</v>
      </c>
    </row>
    <row r="1235" spans="1:5" x14ac:dyDescent="0.2">
      <c r="A1235" s="40">
        <v>44036</v>
      </c>
      <c r="B1235" s="22">
        <v>44036</v>
      </c>
      <c r="C1235" t="s">
        <v>535</v>
      </c>
      <c r="D1235" s="42">
        <f>VLOOKUP(Pag_Inicio_Corr_mas_casos[[#This Row],[Corregimiento]],Hoja3!$A$2:$D$676,4,0)</f>
        <v>80823</v>
      </c>
      <c r="E1235">
        <v>11</v>
      </c>
    </row>
    <row r="1236" spans="1:5" x14ac:dyDescent="0.2">
      <c r="A1236" s="40">
        <v>44036</v>
      </c>
      <c r="B1236" s="22">
        <v>44036</v>
      </c>
      <c r="C1236" t="s">
        <v>559</v>
      </c>
      <c r="D1236" s="42">
        <f>VLOOKUP(Pag_Inicio_Corr_mas_casos[[#This Row],[Corregimiento]],Hoja3!$A$2:$D$676,4,0)</f>
        <v>130708</v>
      </c>
      <c r="E1236">
        <v>20</v>
      </c>
    </row>
    <row r="1237" spans="1:5" x14ac:dyDescent="0.2">
      <c r="A1237" s="40">
        <v>44036</v>
      </c>
      <c r="B1237" s="22">
        <v>44036</v>
      </c>
      <c r="C1237" t="s">
        <v>517</v>
      </c>
      <c r="D1237" s="42">
        <f>VLOOKUP(Pag_Inicio_Corr_mas_casos[[#This Row],[Corregimiento]],Hoja3!$A$2:$D$676,4,0)</f>
        <v>130709</v>
      </c>
      <c r="E1237">
        <v>16</v>
      </c>
    </row>
    <row r="1238" spans="1:5" x14ac:dyDescent="0.2">
      <c r="A1238" s="40">
        <v>44036</v>
      </c>
      <c r="B1238" s="22">
        <v>44036</v>
      </c>
      <c r="C1238" t="s">
        <v>528</v>
      </c>
      <c r="D1238" s="42">
        <f>VLOOKUP(Pag_Inicio_Corr_mas_casos[[#This Row],[Corregimiento]],Hoja3!$A$2:$D$676,4,0)</f>
        <v>130102</v>
      </c>
      <c r="E1238">
        <v>24</v>
      </c>
    </row>
    <row r="1239" spans="1:5" x14ac:dyDescent="0.2">
      <c r="A1239" s="40">
        <v>44036</v>
      </c>
      <c r="B1239" s="22">
        <v>44036</v>
      </c>
      <c r="C1239" t="s">
        <v>540</v>
      </c>
      <c r="D1239" s="42">
        <f>VLOOKUP(Pag_Inicio_Corr_mas_casos[[#This Row],[Corregimiento]],Hoja3!$A$2:$D$676,4,0)</f>
        <v>80812</v>
      </c>
      <c r="E1239">
        <v>32</v>
      </c>
    </row>
    <row r="1240" spans="1:5" x14ac:dyDescent="0.2">
      <c r="A1240" s="40">
        <v>44036</v>
      </c>
      <c r="B1240" s="22">
        <v>44036</v>
      </c>
      <c r="C1240" t="s">
        <v>532</v>
      </c>
      <c r="D1240" s="42">
        <f>VLOOKUP(Pag_Inicio_Corr_mas_casos[[#This Row],[Corregimiento]],Hoja3!$A$2:$D$676,4,0)</f>
        <v>80816</v>
      </c>
      <c r="E1240">
        <v>21</v>
      </c>
    </row>
    <row r="1241" spans="1:5" x14ac:dyDescent="0.2">
      <c r="A1241" s="40">
        <v>44036</v>
      </c>
      <c r="B1241" s="22">
        <v>44036</v>
      </c>
      <c r="C1241" t="s">
        <v>554</v>
      </c>
      <c r="D1241" s="42">
        <f>VLOOKUP(Pag_Inicio_Corr_mas_casos[[#This Row],[Corregimiento]],Hoja3!$A$2:$D$676,4,0)</f>
        <v>80820</v>
      </c>
      <c r="E1241">
        <v>26</v>
      </c>
    </row>
    <row r="1242" spans="1:5" x14ac:dyDescent="0.2">
      <c r="A1242" s="40">
        <v>44036</v>
      </c>
      <c r="B1242" s="22">
        <v>44036</v>
      </c>
      <c r="C1242" t="s">
        <v>621</v>
      </c>
      <c r="D1242" s="42">
        <f>VLOOKUP(Pag_Inicio_Corr_mas_casos[[#This Row],[Corregimiento]],Hoja3!$A$2:$D$676,4,0)</f>
        <v>10207</v>
      </c>
      <c r="E1242">
        <v>12</v>
      </c>
    </row>
    <row r="1243" spans="1:5" x14ac:dyDescent="0.2">
      <c r="A1243" s="40">
        <v>44036</v>
      </c>
      <c r="B1243" s="22">
        <v>44036</v>
      </c>
      <c r="C1243" t="s">
        <v>533</v>
      </c>
      <c r="D1243" s="42">
        <f>VLOOKUP(Pag_Inicio_Corr_mas_casos[[#This Row],[Corregimiento]],Hoja3!$A$2:$D$676,4,0)</f>
        <v>80817</v>
      </c>
      <c r="E1243">
        <v>29</v>
      </c>
    </row>
    <row r="1244" spans="1:5" x14ac:dyDescent="0.2">
      <c r="A1244" s="40">
        <v>44036</v>
      </c>
      <c r="B1244" s="22">
        <v>44036</v>
      </c>
      <c r="C1244" t="s">
        <v>550</v>
      </c>
      <c r="D1244" s="42">
        <f>VLOOKUP(Pag_Inicio_Corr_mas_casos[[#This Row],[Corregimiento]],Hoja3!$A$2:$D$676,4,0)</f>
        <v>80813</v>
      </c>
      <c r="E1244">
        <v>33</v>
      </c>
    </row>
    <row r="1245" spans="1:5" x14ac:dyDescent="0.2">
      <c r="A1245" s="40">
        <v>44036</v>
      </c>
      <c r="B1245" s="22">
        <v>44036</v>
      </c>
      <c r="C1245" t="s">
        <v>568</v>
      </c>
      <c r="D1245" s="42">
        <f>VLOOKUP(Pag_Inicio_Corr_mas_casos[[#This Row],[Corregimiento]],Hoja3!$A$2:$D$676,4,0)</f>
        <v>130717</v>
      </c>
      <c r="E1245">
        <v>15</v>
      </c>
    </row>
    <row r="1246" spans="1:5" x14ac:dyDescent="0.2">
      <c r="A1246" s="40">
        <v>44036</v>
      </c>
      <c r="B1246" s="22">
        <v>44036</v>
      </c>
      <c r="C1246" t="s">
        <v>557</v>
      </c>
      <c r="D1246" s="42">
        <f>VLOOKUP(Pag_Inicio_Corr_mas_casos[[#This Row],[Corregimiento]],Hoja3!$A$2:$D$676,4,0)</f>
        <v>80811</v>
      </c>
      <c r="E1246">
        <v>35</v>
      </c>
    </row>
    <row r="1247" spans="1:5" x14ac:dyDescent="0.2">
      <c r="A1247" s="40">
        <v>44036</v>
      </c>
      <c r="B1247" s="22">
        <v>44036</v>
      </c>
      <c r="C1247" t="s">
        <v>578</v>
      </c>
      <c r="D1247" s="42">
        <f>VLOOKUP(Pag_Inicio_Corr_mas_casos[[#This Row],[Corregimiento]],Hoja3!$A$2:$D$676,4,0)</f>
        <v>30111</v>
      </c>
      <c r="E1247">
        <v>32</v>
      </c>
    </row>
    <row r="1248" spans="1:5" x14ac:dyDescent="0.2">
      <c r="A1248" s="40">
        <v>44036</v>
      </c>
      <c r="B1248" s="22">
        <v>44036</v>
      </c>
      <c r="C1248" t="s">
        <v>565</v>
      </c>
      <c r="D1248" s="42">
        <f>VLOOKUP(Pag_Inicio_Corr_mas_casos[[#This Row],[Corregimiento]],Hoja3!$A$2:$D$676,4,0)</f>
        <v>80809</v>
      </c>
      <c r="E1248">
        <v>11</v>
      </c>
    </row>
    <row r="1249" spans="1:5" x14ac:dyDescent="0.2">
      <c r="A1249" s="40">
        <v>44036</v>
      </c>
      <c r="B1249" s="22">
        <v>44036</v>
      </c>
      <c r="C1249" t="s">
        <v>585</v>
      </c>
      <c r="D1249" s="42">
        <f>VLOOKUP(Pag_Inicio_Corr_mas_casos[[#This Row],[Corregimiento]],Hoja3!$A$2:$D$676,4,0)</f>
        <v>80818</v>
      </c>
      <c r="E1249">
        <v>13</v>
      </c>
    </row>
    <row r="1250" spans="1:5" x14ac:dyDescent="0.2">
      <c r="A1250" s="40">
        <v>44036</v>
      </c>
      <c r="B1250" s="22">
        <v>44036</v>
      </c>
      <c r="C1250" t="s">
        <v>537</v>
      </c>
      <c r="D1250" s="42">
        <f>VLOOKUP(Pag_Inicio_Corr_mas_casos[[#This Row],[Corregimiento]],Hoja3!$A$2:$D$676,4,0)</f>
        <v>80819</v>
      </c>
      <c r="E1250">
        <v>46</v>
      </c>
    </row>
    <row r="1251" spans="1:5" x14ac:dyDescent="0.2">
      <c r="A1251" s="40">
        <v>44036</v>
      </c>
      <c r="B1251" s="22">
        <v>44036</v>
      </c>
      <c r="C1251" t="s">
        <v>563</v>
      </c>
      <c r="D1251" s="42">
        <f>VLOOKUP(Pag_Inicio_Corr_mas_casos[[#This Row],[Corregimiento]],Hoja3!$A$2:$D$676,4,0)</f>
        <v>130105</v>
      </c>
      <c r="E1251">
        <v>14</v>
      </c>
    </row>
    <row r="1252" spans="1:5" x14ac:dyDescent="0.2">
      <c r="A1252" s="40">
        <v>44036</v>
      </c>
      <c r="B1252" s="22">
        <v>44036</v>
      </c>
      <c r="C1252" t="s">
        <v>526</v>
      </c>
      <c r="D1252" s="42">
        <f>VLOOKUP(Pag_Inicio_Corr_mas_casos[[#This Row],[Corregimiento]],Hoja3!$A$2:$D$676,4,0)</f>
        <v>130106</v>
      </c>
      <c r="E1252">
        <v>21</v>
      </c>
    </row>
    <row r="1253" spans="1:5" x14ac:dyDescent="0.2">
      <c r="A1253" s="40">
        <v>44037</v>
      </c>
      <c r="B1253" s="22">
        <v>44037</v>
      </c>
      <c r="C1253" t="s">
        <v>529</v>
      </c>
      <c r="D1253" s="42">
        <f>VLOOKUP(Pag_Inicio_Corr_mas_casos[[#This Row],[Corregimiento]],Hoja3!$A$2:$D$676,4,0)</f>
        <v>80821</v>
      </c>
      <c r="E1253">
        <v>12</v>
      </c>
    </row>
    <row r="1254" spans="1:5" x14ac:dyDescent="0.2">
      <c r="A1254" s="40">
        <v>44037</v>
      </c>
      <c r="B1254" s="22">
        <v>44037</v>
      </c>
      <c r="C1254" t="s">
        <v>534</v>
      </c>
      <c r="D1254" s="42">
        <f>VLOOKUP(Pag_Inicio_Corr_mas_casos[[#This Row],[Corregimiento]],Hoja3!$A$2:$D$676,4,0)</f>
        <v>80822</v>
      </c>
      <c r="E1254">
        <v>23</v>
      </c>
    </row>
    <row r="1255" spans="1:5" x14ac:dyDescent="0.2">
      <c r="A1255" s="40">
        <v>44037</v>
      </c>
      <c r="B1255" s="22">
        <v>44037</v>
      </c>
      <c r="C1255" t="s">
        <v>530</v>
      </c>
      <c r="D1255" s="42">
        <f>VLOOKUP(Pag_Inicio_Corr_mas_casos[[#This Row],[Corregimiento]],Hoja3!$A$2:$D$676,4,0)</f>
        <v>81007</v>
      </c>
      <c r="E1255">
        <v>24</v>
      </c>
    </row>
    <row r="1256" spans="1:5" x14ac:dyDescent="0.2">
      <c r="A1256" s="40">
        <v>44037</v>
      </c>
      <c r="B1256" s="22">
        <v>44037</v>
      </c>
      <c r="C1256" t="s">
        <v>525</v>
      </c>
      <c r="D1256" s="42">
        <f>VLOOKUP(Pag_Inicio_Corr_mas_casos[[#This Row],[Corregimiento]],Hoja3!$A$2:$D$676,4,0)</f>
        <v>81002</v>
      </c>
      <c r="E1256">
        <v>15</v>
      </c>
    </row>
    <row r="1257" spans="1:5" x14ac:dyDescent="0.2">
      <c r="A1257" s="40">
        <v>44037</v>
      </c>
      <c r="B1257" s="22">
        <v>44037</v>
      </c>
      <c r="C1257" t="s">
        <v>575</v>
      </c>
      <c r="D1257" s="42">
        <f>VLOOKUP(Pag_Inicio_Corr_mas_casos[[#This Row],[Corregimiento]],Hoja3!$A$2:$D$676,4,0)</f>
        <v>80807</v>
      </c>
      <c r="E1257">
        <v>12</v>
      </c>
    </row>
    <row r="1258" spans="1:5" x14ac:dyDescent="0.2">
      <c r="A1258" s="40">
        <v>44037</v>
      </c>
      <c r="B1258" s="22">
        <v>44037</v>
      </c>
      <c r="C1258" t="s">
        <v>594</v>
      </c>
      <c r="D1258" s="42">
        <f>VLOOKUP(Pag_Inicio_Corr_mas_casos[[#This Row],[Corregimiento]],Hoja3!$A$2:$D$676,4,0)</f>
        <v>40503</v>
      </c>
      <c r="E1258">
        <v>17</v>
      </c>
    </row>
    <row r="1259" spans="1:5" x14ac:dyDescent="0.2">
      <c r="A1259" s="40">
        <v>44037</v>
      </c>
      <c r="B1259" s="22">
        <v>44037</v>
      </c>
      <c r="C1259" t="s">
        <v>555</v>
      </c>
      <c r="D1259" s="42">
        <f>VLOOKUP(Pag_Inicio_Corr_mas_casos[[#This Row],[Corregimiento]],Hoja3!$A$2:$D$676,4,0)</f>
        <v>80815</v>
      </c>
      <c r="E1259">
        <v>13</v>
      </c>
    </row>
    <row r="1260" spans="1:5" x14ac:dyDescent="0.2">
      <c r="A1260" s="40">
        <v>44037</v>
      </c>
      <c r="B1260" s="22">
        <v>44037</v>
      </c>
      <c r="C1260" t="s">
        <v>571</v>
      </c>
      <c r="D1260" s="42">
        <f>VLOOKUP(Pag_Inicio_Corr_mas_casos[[#This Row],[Corregimiento]],Hoja3!$A$2:$D$676,4,0)</f>
        <v>30104</v>
      </c>
      <c r="E1260">
        <v>11</v>
      </c>
    </row>
    <row r="1261" spans="1:5" x14ac:dyDescent="0.2">
      <c r="A1261" s="40">
        <v>44037</v>
      </c>
      <c r="B1261" s="22">
        <v>44037</v>
      </c>
      <c r="C1261" t="s">
        <v>548</v>
      </c>
      <c r="D1261" s="42">
        <f>VLOOKUP(Pag_Inicio_Corr_mas_casos[[#This Row],[Corregimiento]],Hoja3!$A$2:$D$676,4,0)</f>
        <v>10201</v>
      </c>
      <c r="E1261">
        <v>43</v>
      </c>
    </row>
    <row r="1262" spans="1:5" x14ac:dyDescent="0.2">
      <c r="A1262" s="40">
        <v>44037</v>
      </c>
      <c r="B1262" s="22">
        <v>44037</v>
      </c>
      <c r="C1262" t="s">
        <v>552</v>
      </c>
      <c r="D1262" s="42">
        <f>VLOOKUP(Pag_Inicio_Corr_mas_casos[[#This Row],[Corregimiento]],Hoja3!$A$2:$D$676,4,0)</f>
        <v>80501</v>
      </c>
      <c r="E1262">
        <v>12</v>
      </c>
    </row>
    <row r="1263" spans="1:5" x14ac:dyDescent="0.2">
      <c r="A1263" s="40">
        <v>44037</v>
      </c>
      <c r="B1263" s="22">
        <v>44037</v>
      </c>
      <c r="C1263" t="s">
        <v>546</v>
      </c>
      <c r="D1263" s="42">
        <f>VLOOKUP(Pag_Inicio_Corr_mas_casos[[#This Row],[Corregimiento]],Hoja3!$A$2:$D$676,4,0)</f>
        <v>30107</v>
      </c>
      <c r="E1263">
        <v>19</v>
      </c>
    </row>
    <row r="1264" spans="1:5" x14ac:dyDescent="0.2">
      <c r="A1264" s="40">
        <v>44037</v>
      </c>
      <c r="B1264" s="22">
        <v>44037</v>
      </c>
      <c r="C1264" t="s">
        <v>542</v>
      </c>
      <c r="D1264" s="42">
        <f>VLOOKUP(Pag_Inicio_Corr_mas_casos[[#This Row],[Corregimiento]],Hoja3!$A$2:$D$676,4,0)</f>
        <v>40601</v>
      </c>
      <c r="E1264">
        <v>39</v>
      </c>
    </row>
    <row r="1265" spans="1:5" x14ac:dyDescent="0.2">
      <c r="A1265" s="40">
        <v>44037</v>
      </c>
      <c r="B1265" s="22">
        <v>44037</v>
      </c>
      <c r="C1265" t="s">
        <v>560</v>
      </c>
      <c r="D1265" s="42">
        <f>VLOOKUP(Pag_Inicio_Corr_mas_casos[[#This Row],[Corregimiento]],Hoja3!$A$2:$D$676,4,0)</f>
        <v>80826</v>
      </c>
      <c r="E1265">
        <v>11</v>
      </c>
    </row>
    <row r="1266" spans="1:5" x14ac:dyDescent="0.2">
      <c r="A1266" s="40">
        <v>44037</v>
      </c>
      <c r="B1266" s="22">
        <v>44037</v>
      </c>
      <c r="C1266" t="s">
        <v>535</v>
      </c>
      <c r="D1266" s="42">
        <f>VLOOKUP(Pag_Inicio_Corr_mas_casos[[#This Row],[Corregimiento]],Hoja3!$A$2:$D$676,4,0)</f>
        <v>80823</v>
      </c>
      <c r="E1266">
        <v>13</v>
      </c>
    </row>
    <row r="1267" spans="1:5" x14ac:dyDescent="0.2">
      <c r="A1267" s="40">
        <v>44037</v>
      </c>
      <c r="B1267" s="22">
        <v>44037</v>
      </c>
      <c r="C1267" t="s">
        <v>540</v>
      </c>
      <c r="D1267" s="42">
        <f>VLOOKUP(Pag_Inicio_Corr_mas_casos[[#This Row],[Corregimiento]],Hoja3!$A$2:$D$676,4,0)</f>
        <v>80812</v>
      </c>
      <c r="E1267">
        <v>15</v>
      </c>
    </row>
    <row r="1268" spans="1:5" x14ac:dyDescent="0.2">
      <c r="A1268" s="40">
        <v>44037</v>
      </c>
      <c r="B1268" s="22">
        <v>44037</v>
      </c>
      <c r="C1268" t="s">
        <v>532</v>
      </c>
      <c r="D1268" s="42">
        <f>VLOOKUP(Pag_Inicio_Corr_mas_casos[[#This Row],[Corregimiento]],Hoja3!$A$2:$D$676,4,0)</f>
        <v>80816</v>
      </c>
      <c r="E1268">
        <v>24</v>
      </c>
    </row>
    <row r="1269" spans="1:5" x14ac:dyDescent="0.2">
      <c r="A1269" s="40">
        <v>44037</v>
      </c>
      <c r="B1269" s="22">
        <v>44037</v>
      </c>
      <c r="C1269" t="s">
        <v>554</v>
      </c>
      <c r="D1269" s="42">
        <f>VLOOKUP(Pag_Inicio_Corr_mas_casos[[#This Row],[Corregimiento]],Hoja3!$A$2:$D$676,4,0)</f>
        <v>80820</v>
      </c>
      <c r="E1269">
        <v>17</v>
      </c>
    </row>
    <row r="1270" spans="1:5" x14ac:dyDescent="0.2">
      <c r="A1270" s="40">
        <v>44037</v>
      </c>
      <c r="B1270" s="22">
        <v>44037</v>
      </c>
      <c r="C1270" t="s">
        <v>533</v>
      </c>
      <c r="D1270" s="42">
        <f>VLOOKUP(Pag_Inicio_Corr_mas_casos[[#This Row],[Corregimiento]],Hoja3!$A$2:$D$676,4,0)</f>
        <v>80817</v>
      </c>
      <c r="E1270">
        <v>24</v>
      </c>
    </row>
    <row r="1271" spans="1:5" x14ac:dyDescent="0.2">
      <c r="A1271" s="40">
        <v>44037</v>
      </c>
      <c r="B1271" s="22">
        <v>44037</v>
      </c>
      <c r="C1271" t="s">
        <v>628</v>
      </c>
      <c r="D1271" s="42">
        <f>VLOOKUP(Pag_Inicio_Corr_mas_casos[[#This Row],[Corregimiento]],Hoja3!$A$2:$D$676,4,0)</f>
        <v>20606</v>
      </c>
      <c r="E1271">
        <v>16</v>
      </c>
    </row>
    <row r="1272" spans="1:5" x14ac:dyDescent="0.2">
      <c r="A1272" s="40">
        <v>44037</v>
      </c>
      <c r="B1272" s="22">
        <v>44037</v>
      </c>
      <c r="C1272" t="s">
        <v>550</v>
      </c>
      <c r="D1272" s="42">
        <f>VLOOKUP(Pag_Inicio_Corr_mas_casos[[#This Row],[Corregimiento]],Hoja3!$A$2:$D$676,4,0)</f>
        <v>80813</v>
      </c>
      <c r="E1272">
        <v>19</v>
      </c>
    </row>
    <row r="1273" spans="1:5" x14ac:dyDescent="0.2">
      <c r="A1273" s="40">
        <v>44037</v>
      </c>
      <c r="B1273" s="22">
        <v>44037</v>
      </c>
      <c r="C1273" t="s">
        <v>566</v>
      </c>
      <c r="D1273" s="42">
        <f>VLOOKUP(Pag_Inicio_Corr_mas_casos[[#This Row],[Corregimiento]],Hoja3!$A$2:$D$676,4,0)</f>
        <v>40201</v>
      </c>
      <c r="E1273">
        <v>15</v>
      </c>
    </row>
    <row r="1274" spans="1:5" x14ac:dyDescent="0.2">
      <c r="A1274" s="40">
        <v>44037</v>
      </c>
      <c r="B1274" s="22">
        <v>44037</v>
      </c>
      <c r="C1274" t="s">
        <v>570</v>
      </c>
      <c r="D1274" s="42">
        <f>VLOOKUP(Pag_Inicio_Corr_mas_casos[[#This Row],[Corregimiento]],Hoja3!$A$2:$D$676,4,0)</f>
        <v>81009</v>
      </c>
      <c r="E1274">
        <v>11</v>
      </c>
    </row>
    <row r="1275" spans="1:5" x14ac:dyDescent="0.2">
      <c r="A1275" s="40">
        <v>44037</v>
      </c>
      <c r="B1275" s="22">
        <v>44037</v>
      </c>
      <c r="C1275" t="s">
        <v>565</v>
      </c>
      <c r="D1275" s="42">
        <f>VLOOKUP(Pag_Inicio_Corr_mas_casos[[#This Row],[Corregimiento]],Hoja3!$A$2:$D$676,4,0)</f>
        <v>80809</v>
      </c>
      <c r="E1275">
        <v>22</v>
      </c>
    </row>
    <row r="1276" spans="1:5" x14ac:dyDescent="0.2">
      <c r="A1276" s="40">
        <v>44037</v>
      </c>
      <c r="B1276" s="22">
        <v>44037</v>
      </c>
      <c r="C1276" t="s">
        <v>562</v>
      </c>
      <c r="D1276" s="42">
        <f>VLOOKUP(Pag_Inicio_Corr_mas_casos[[#This Row],[Corregimiento]],Hoja3!$A$2:$D$676,4,0)</f>
        <v>80803</v>
      </c>
      <c r="E1276">
        <v>11</v>
      </c>
    </row>
    <row r="1277" spans="1:5" x14ac:dyDescent="0.2">
      <c r="A1277" s="40">
        <v>44037</v>
      </c>
      <c r="B1277" s="22">
        <v>44037</v>
      </c>
      <c r="C1277" t="s">
        <v>537</v>
      </c>
      <c r="D1277" s="42">
        <f>VLOOKUP(Pag_Inicio_Corr_mas_casos[[#This Row],[Corregimiento]],Hoja3!$A$2:$D$676,4,0)</f>
        <v>80819</v>
      </c>
      <c r="E1277">
        <v>27</v>
      </c>
    </row>
    <row r="1278" spans="1:5" x14ac:dyDescent="0.2">
      <c r="A1278" s="40">
        <v>44037</v>
      </c>
      <c r="B1278" s="22">
        <v>44037</v>
      </c>
      <c r="C1278" t="s">
        <v>526</v>
      </c>
      <c r="D1278" s="42">
        <f>VLOOKUP(Pag_Inicio_Corr_mas_casos[[#This Row],[Corregimiento]],Hoja3!$A$2:$D$676,4,0)</f>
        <v>130106</v>
      </c>
      <c r="E1278">
        <v>18</v>
      </c>
    </row>
    <row r="1279" spans="1:5" x14ac:dyDescent="0.2">
      <c r="A1279" s="40">
        <v>44037</v>
      </c>
      <c r="B1279" s="22">
        <v>44037</v>
      </c>
      <c r="C1279" t="s">
        <v>629</v>
      </c>
      <c r="D1279" s="42">
        <f>VLOOKUP(Pag_Inicio_Corr_mas_casos[[#This Row],[Corregimiento]],Hoja3!$A$2:$D$676,4,0)</f>
        <v>41401</v>
      </c>
      <c r="E1279">
        <v>16</v>
      </c>
    </row>
    <row r="1280" spans="1:5" x14ac:dyDescent="0.2">
      <c r="A1280" s="40">
        <v>44038</v>
      </c>
      <c r="B1280" s="22">
        <v>44038</v>
      </c>
      <c r="C1280" t="s">
        <v>529</v>
      </c>
      <c r="D1280" s="42">
        <f>VLOOKUP(Pag_Inicio_Corr_mas_casos[[#This Row],[Corregimiento]],Hoja3!$A$2:$D$676,4,0)</f>
        <v>80821</v>
      </c>
      <c r="E1280">
        <v>41</v>
      </c>
    </row>
    <row r="1281" spans="1:5" x14ac:dyDescent="0.2">
      <c r="A1281" s="40">
        <v>44038</v>
      </c>
      <c r="B1281" s="22">
        <v>44038</v>
      </c>
      <c r="C1281" t="s">
        <v>623</v>
      </c>
      <c r="D1281" s="42">
        <f>VLOOKUP(Pag_Inicio_Corr_mas_casos[[#This Row],[Corregimiento]],Hoja3!$A$2:$D$676,4,0)</f>
        <v>100102</v>
      </c>
      <c r="E1281">
        <v>43</v>
      </c>
    </row>
    <row r="1282" spans="1:5" x14ac:dyDescent="0.2">
      <c r="A1282" s="40">
        <v>44038</v>
      </c>
      <c r="B1282" s="22">
        <v>44038</v>
      </c>
      <c r="C1282" t="s">
        <v>534</v>
      </c>
      <c r="D1282" s="42">
        <f>VLOOKUP(Pag_Inicio_Corr_mas_casos[[#This Row],[Corregimiento]],Hoja3!$A$2:$D$676,4,0)</f>
        <v>80822</v>
      </c>
      <c r="E1282">
        <v>30</v>
      </c>
    </row>
    <row r="1283" spans="1:5" x14ac:dyDescent="0.2">
      <c r="A1283" s="40">
        <v>44038</v>
      </c>
      <c r="B1283" s="22">
        <v>44038</v>
      </c>
      <c r="C1283" t="s">
        <v>536</v>
      </c>
      <c r="D1283" s="42">
        <f>VLOOKUP(Pag_Inicio_Corr_mas_casos[[#This Row],[Corregimiento]],Hoja3!$A$2:$D$676,4,0)</f>
        <v>81001</v>
      </c>
      <c r="E1283">
        <v>21</v>
      </c>
    </row>
    <row r="1284" spans="1:5" x14ac:dyDescent="0.2">
      <c r="A1284" s="40">
        <v>44038</v>
      </c>
      <c r="B1284" s="22">
        <v>44038</v>
      </c>
      <c r="C1284" t="s">
        <v>539</v>
      </c>
      <c r="D1284" s="42">
        <f>VLOOKUP(Pag_Inicio_Corr_mas_casos[[#This Row],[Corregimiento]],Hoja3!$A$2:$D$676,4,0)</f>
        <v>81006</v>
      </c>
      <c r="E1284">
        <v>11</v>
      </c>
    </row>
    <row r="1285" spans="1:5" x14ac:dyDescent="0.2">
      <c r="A1285" s="40">
        <v>44038</v>
      </c>
      <c r="B1285" s="22">
        <v>44038</v>
      </c>
      <c r="C1285" t="s">
        <v>524</v>
      </c>
      <c r="D1285" s="42">
        <f>VLOOKUP(Pag_Inicio_Corr_mas_casos[[#This Row],[Corregimiento]],Hoja3!$A$2:$D$676,4,0)</f>
        <v>130101</v>
      </c>
      <c r="E1285">
        <v>50</v>
      </c>
    </row>
    <row r="1286" spans="1:5" x14ac:dyDescent="0.2">
      <c r="A1286" s="40">
        <v>44038</v>
      </c>
      <c r="B1286" s="22">
        <v>44038</v>
      </c>
      <c r="C1286" t="s">
        <v>572</v>
      </c>
      <c r="D1286" s="42">
        <f>VLOOKUP(Pag_Inicio_Corr_mas_casos[[#This Row],[Corregimiento]],Hoja3!$A$2:$D$676,4,0)</f>
        <v>130701</v>
      </c>
      <c r="E1286">
        <v>13</v>
      </c>
    </row>
    <row r="1287" spans="1:5" x14ac:dyDescent="0.2">
      <c r="A1287" s="40">
        <v>44038</v>
      </c>
      <c r="B1287" s="22">
        <v>44038</v>
      </c>
      <c r="C1287" t="s">
        <v>541</v>
      </c>
      <c r="D1287" s="42">
        <f>VLOOKUP(Pag_Inicio_Corr_mas_casos[[#This Row],[Corregimiento]],Hoja3!$A$2:$D$676,4,0)</f>
        <v>130702</v>
      </c>
      <c r="E1287">
        <v>23</v>
      </c>
    </row>
    <row r="1288" spans="1:5" x14ac:dyDescent="0.2">
      <c r="A1288" s="40">
        <v>44038</v>
      </c>
      <c r="B1288" s="22">
        <v>44038</v>
      </c>
      <c r="C1288" t="s">
        <v>530</v>
      </c>
      <c r="D1288" s="42">
        <f>VLOOKUP(Pag_Inicio_Corr_mas_casos[[#This Row],[Corregimiento]],Hoja3!$A$2:$D$676,4,0)</f>
        <v>81007</v>
      </c>
      <c r="E1288">
        <v>26</v>
      </c>
    </row>
    <row r="1289" spans="1:5" x14ac:dyDescent="0.2">
      <c r="A1289" s="40">
        <v>44038</v>
      </c>
      <c r="B1289" s="22">
        <v>44038</v>
      </c>
      <c r="C1289" t="s">
        <v>525</v>
      </c>
      <c r="D1289" s="42">
        <f>VLOOKUP(Pag_Inicio_Corr_mas_casos[[#This Row],[Corregimiento]],Hoja3!$A$2:$D$676,4,0)</f>
        <v>81002</v>
      </c>
      <c r="E1289">
        <v>36</v>
      </c>
    </row>
    <row r="1290" spans="1:5" x14ac:dyDescent="0.2">
      <c r="A1290" s="40">
        <v>44038</v>
      </c>
      <c r="B1290" s="22">
        <v>44038</v>
      </c>
      <c r="C1290" t="s">
        <v>543</v>
      </c>
      <c r="D1290" s="42">
        <f>VLOOKUP(Pag_Inicio_Corr_mas_casos[[#This Row],[Corregimiento]],Hoja3!$A$2:$D$676,4,0)</f>
        <v>80806</v>
      </c>
      <c r="E1290">
        <v>26</v>
      </c>
    </row>
    <row r="1291" spans="1:5" x14ac:dyDescent="0.2">
      <c r="A1291" s="40">
        <v>44038</v>
      </c>
      <c r="B1291" s="22">
        <v>44038</v>
      </c>
      <c r="C1291" t="s">
        <v>594</v>
      </c>
      <c r="D1291" s="42">
        <f>VLOOKUP(Pag_Inicio_Corr_mas_casos[[#This Row],[Corregimiento]],Hoja3!$A$2:$D$676,4,0)</f>
        <v>40503</v>
      </c>
      <c r="E1291">
        <v>15</v>
      </c>
    </row>
    <row r="1292" spans="1:5" x14ac:dyDescent="0.2">
      <c r="A1292" s="40">
        <v>44038</v>
      </c>
      <c r="B1292" s="22">
        <v>44038</v>
      </c>
      <c r="C1292" t="s">
        <v>538</v>
      </c>
      <c r="D1292" s="42">
        <f>VLOOKUP(Pag_Inicio_Corr_mas_casos[[#This Row],[Corregimiento]],Hoja3!$A$2:$D$676,4,0)</f>
        <v>130107</v>
      </c>
      <c r="E1292">
        <v>26</v>
      </c>
    </row>
    <row r="1293" spans="1:5" x14ac:dyDescent="0.2">
      <c r="A1293" s="40">
        <v>44038</v>
      </c>
      <c r="B1293" s="22">
        <v>44038</v>
      </c>
      <c r="C1293" t="s">
        <v>555</v>
      </c>
      <c r="D1293" s="42">
        <f>VLOOKUP(Pag_Inicio_Corr_mas_casos[[#This Row],[Corregimiento]],Hoja3!$A$2:$D$676,4,0)</f>
        <v>80815</v>
      </c>
      <c r="E1293">
        <v>34</v>
      </c>
    </row>
    <row r="1294" spans="1:5" x14ac:dyDescent="0.2">
      <c r="A1294" s="40">
        <v>44038</v>
      </c>
      <c r="B1294" s="22">
        <v>44038</v>
      </c>
      <c r="C1294" t="s">
        <v>571</v>
      </c>
      <c r="D1294" s="42">
        <f>VLOOKUP(Pag_Inicio_Corr_mas_casos[[#This Row],[Corregimiento]],Hoja3!$A$2:$D$676,4,0)</f>
        <v>30104</v>
      </c>
      <c r="E1294">
        <v>35</v>
      </c>
    </row>
    <row r="1295" spans="1:5" x14ac:dyDescent="0.2">
      <c r="A1295" s="40">
        <v>44038</v>
      </c>
      <c r="B1295" s="22">
        <v>44038</v>
      </c>
      <c r="C1295" t="s">
        <v>552</v>
      </c>
      <c r="D1295" s="42">
        <f>VLOOKUP(Pag_Inicio_Corr_mas_casos[[#This Row],[Corregimiento]],Hoja3!$A$2:$D$676,4,0)</f>
        <v>80501</v>
      </c>
      <c r="E1295">
        <v>22</v>
      </c>
    </row>
    <row r="1296" spans="1:5" x14ac:dyDescent="0.2">
      <c r="A1296" s="40">
        <v>44038</v>
      </c>
      <c r="B1296" s="22">
        <v>44038</v>
      </c>
      <c r="C1296" t="s">
        <v>546</v>
      </c>
      <c r="D1296" s="42">
        <f>VLOOKUP(Pag_Inicio_Corr_mas_casos[[#This Row],[Corregimiento]],Hoja3!$A$2:$D$676,4,0)</f>
        <v>30107</v>
      </c>
      <c r="E1296">
        <v>26</v>
      </c>
    </row>
    <row r="1297" spans="1:5" x14ac:dyDescent="0.2">
      <c r="A1297" s="40">
        <v>44038</v>
      </c>
      <c r="B1297" s="22">
        <v>44038</v>
      </c>
      <c r="C1297" t="s">
        <v>600</v>
      </c>
      <c r="D1297" s="42">
        <f>VLOOKUP(Pag_Inicio_Corr_mas_casos[[#This Row],[Corregimiento]],Hoja3!$A$2:$D$676,4,0)</f>
        <v>30115</v>
      </c>
      <c r="E1297">
        <v>21</v>
      </c>
    </row>
    <row r="1298" spans="1:5" x14ac:dyDescent="0.2">
      <c r="A1298" s="40">
        <v>44038</v>
      </c>
      <c r="B1298" s="22">
        <v>44038</v>
      </c>
      <c r="C1298" t="s">
        <v>542</v>
      </c>
      <c r="D1298" s="42">
        <f>VLOOKUP(Pag_Inicio_Corr_mas_casos[[#This Row],[Corregimiento]],Hoja3!$A$2:$D$676,4,0)</f>
        <v>40601</v>
      </c>
      <c r="E1298">
        <v>50</v>
      </c>
    </row>
    <row r="1299" spans="1:5" x14ac:dyDescent="0.2">
      <c r="A1299" s="40">
        <v>44038</v>
      </c>
      <c r="B1299" s="22">
        <v>44038</v>
      </c>
      <c r="C1299" t="s">
        <v>608</v>
      </c>
      <c r="D1299" s="42">
        <f>VLOOKUP(Pag_Inicio_Corr_mas_casos[[#This Row],[Corregimiento]],Hoja3!$A$2:$D$676,4,0)</f>
        <v>40701</v>
      </c>
      <c r="E1299">
        <v>15</v>
      </c>
    </row>
    <row r="1300" spans="1:5" x14ac:dyDescent="0.2">
      <c r="A1300" s="40">
        <v>44038</v>
      </c>
      <c r="B1300" s="22">
        <v>44038</v>
      </c>
      <c r="C1300" t="s">
        <v>560</v>
      </c>
      <c r="D1300" s="42">
        <f>VLOOKUP(Pag_Inicio_Corr_mas_casos[[#This Row],[Corregimiento]],Hoja3!$A$2:$D$676,4,0)</f>
        <v>80826</v>
      </c>
      <c r="E1300">
        <v>28</v>
      </c>
    </row>
    <row r="1301" spans="1:5" x14ac:dyDescent="0.2">
      <c r="A1301" s="40">
        <v>44038</v>
      </c>
      <c r="B1301" s="22">
        <v>44038</v>
      </c>
      <c r="C1301" t="s">
        <v>527</v>
      </c>
      <c r="D1301" s="42">
        <f>VLOOKUP(Pag_Inicio_Corr_mas_casos[[#This Row],[Corregimiento]],Hoja3!$A$2:$D$676,4,0)</f>
        <v>80802</v>
      </c>
      <c r="E1301">
        <v>11</v>
      </c>
    </row>
    <row r="1302" spans="1:5" x14ac:dyDescent="0.2">
      <c r="A1302" s="40">
        <v>44038</v>
      </c>
      <c r="B1302" s="22">
        <v>44038</v>
      </c>
      <c r="C1302" t="s">
        <v>535</v>
      </c>
      <c r="D1302" s="42">
        <f>VLOOKUP(Pag_Inicio_Corr_mas_casos[[#This Row],[Corregimiento]],Hoja3!$A$2:$D$676,4,0)</f>
        <v>80823</v>
      </c>
      <c r="E1302">
        <v>26</v>
      </c>
    </row>
    <row r="1303" spans="1:5" x14ac:dyDescent="0.2">
      <c r="A1303" s="40">
        <v>44038</v>
      </c>
      <c r="B1303" s="22">
        <v>44038</v>
      </c>
      <c r="C1303" t="s">
        <v>559</v>
      </c>
      <c r="D1303" s="42">
        <f>VLOOKUP(Pag_Inicio_Corr_mas_casos[[#This Row],[Corregimiento]],Hoja3!$A$2:$D$676,4,0)</f>
        <v>130708</v>
      </c>
      <c r="E1303">
        <v>25</v>
      </c>
    </row>
    <row r="1304" spans="1:5" x14ac:dyDescent="0.2">
      <c r="A1304" s="40">
        <v>44038</v>
      </c>
      <c r="B1304" s="22">
        <v>44038</v>
      </c>
      <c r="C1304" t="s">
        <v>517</v>
      </c>
      <c r="D1304" s="42">
        <f>VLOOKUP(Pag_Inicio_Corr_mas_casos[[#This Row],[Corregimiento]],Hoja3!$A$2:$D$676,4,0)</f>
        <v>130709</v>
      </c>
      <c r="E1304">
        <v>15</v>
      </c>
    </row>
    <row r="1305" spans="1:5" x14ac:dyDescent="0.2">
      <c r="A1305" s="40">
        <v>44038</v>
      </c>
      <c r="B1305" s="22">
        <v>44038</v>
      </c>
      <c r="C1305" t="s">
        <v>569</v>
      </c>
      <c r="D1305" s="42">
        <f>VLOOKUP(Pag_Inicio_Corr_mas_casos[[#This Row],[Corregimiento]],Hoja3!$A$2:$D$676,4,0)</f>
        <v>81003</v>
      </c>
      <c r="E1305">
        <v>11</v>
      </c>
    </row>
    <row r="1306" spans="1:5" x14ac:dyDescent="0.2">
      <c r="A1306" s="40">
        <v>44038</v>
      </c>
      <c r="B1306" s="22">
        <v>44038</v>
      </c>
      <c r="C1306" t="s">
        <v>528</v>
      </c>
      <c r="D1306" s="42">
        <f>VLOOKUP(Pag_Inicio_Corr_mas_casos[[#This Row],[Corregimiento]],Hoja3!$A$2:$D$676,4,0)</f>
        <v>130102</v>
      </c>
      <c r="E1306">
        <v>15</v>
      </c>
    </row>
    <row r="1307" spans="1:5" x14ac:dyDescent="0.2">
      <c r="A1307" s="40">
        <v>44038</v>
      </c>
      <c r="B1307" s="22">
        <v>44038</v>
      </c>
      <c r="C1307" t="s">
        <v>540</v>
      </c>
      <c r="D1307" s="42">
        <f>VLOOKUP(Pag_Inicio_Corr_mas_casos[[#This Row],[Corregimiento]],Hoja3!$A$2:$D$676,4,0)</f>
        <v>80812</v>
      </c>
      <c r="E1307">
        <v>27</v>
      </c>
    </row>
    <row r="1308" spans="1:5" x14ac:dyDescent="0.2">
      <c r="A1308" s="40">
        <v>44038</v>
      </c>
      <c r="B1308" s="22">
        <v>44038</v>
      </c>
      <c r="C1308" t="s">
        <v>532</v>
      </c>
      <c r="D1308" s="42">
        <f>VLOOKUP(Pag_Inicio_Corr_mas_casos[[#This Row],[Corregimiento]],Hoja3!$A$2:$D$676,4,0)</f>
        <v>80816</v>
      </c>
      <c r="E1308">
        <v>29</v>
      </c>
    </row>
    <row r="1309" spans="1:5" x14ac:dyDescent="0.2">
      <c r="A1309" s="40">
        <v>44038</v>
      </c>
      <c r="B1309" s="22">
        <v>44038</v>
      </c>
      <c r="C1309" t="s">
        <v>554</v>
      </c>
      <c r="D1309" s="42">
        <f>VLOOKUP(Pag_Inicio_Corr_mas_casos[[#This Row],[Corregimiento]],Hoja3!$A$2:$D$676,4,0)</f>
        <v>80820</v>
      </c>
      <c r="E1309">
        <v>23</v>
      </c>
    </row>
    <row r="1310" spans="1:5" x14ac:dyDescent="0.2">
      <c r="A1310" s="40">
        <v>44038</v>
      </c>
      <c r="B1310" s="22">
        <v>44038</v>
      </c>
      <c r="C1310" t="s">
        <v>531</v>
      </c>
      <c r="D1310" s="42">
        <f>VLOOKUP(Pag_Inicio_Corr_mas_casos[[#This Row],[Corregimiento]],Hoja3!$A$2:$D$676,4,0)</f>
        <v>81008</v>
      </c>
      <c r="E1310">
        <v>32</v>
      </c>
    </row>
    <row r="1311" spans="1:5" x14ac:dyDescent="0.2">
      <c r="A1311" s="40">
        <v>44038</v>
      </c>
      <c r="B1311" s="22">
        <v>44038</v>
      </c>
      <c r="C1311" t="s">
        <v>533</v>
      </c>
      <c r="D1311" s="42">
        <f>VLOOKUP(Pag_Inicio_Corr_mas_casos[[#This Row],[Corregimiento]],Hoja3!$A$2:$D$676,4,0)</f>
        <v>80817</v>
      </c>
      <c r="E1311">
        <v>26</v>
      </c>
    </row>
    <row r="1312" spans="1:5" x14ac:dyDescent="0.2">
      <c r="A1312" s="40">
        <v>44038</v>
      </c>
      <c r="B1312" s="22">
        <v>44038</v>
      </c>
      <c r="C1312" t="s">
        <v>550</v>
      </c>
      <c r="D1312" s="42">
        <f>VLOOKUP(Pag_Inicio_Corr_mas_casos[[#This Row],[Corregimiento]],Hoja3!$A$2:$D$676,4,0)</f>
        <v>80813</v>
      </c>
      <c r="E1312">
        <v>35</v>
      </c>
    </row>
    <row r="1313" spans="1:5" x14ac:dyDescent="0.2">
      <c r="A1313" s="40">
        <v>44038</v>
      </c>
      <c r="B1313" s="22">
        <v>44038</v>
      </c>
      <c r="C1313" t="s">
        <v>568</v>
      </c>
      <c r="D1313" s="42">
        <f>VLOOKUP(Pag_Inicio_Corr_mas_casos[[#This Row],[Corregimiento]],Hoja3!$A$2:$D$676,4,0)</f>
        <v>130717</v>
      </c>
      <c r="E1313">
        <v>14</v>
      </c>
    </row>
    <row r="1314" spans="1:5" x14ac:dyDescent="0.2">
      <c r="A1314" s="40">
        <v>44038</v>
      </c>
      <c r="B1314" s="22">
        <v>44038</v>
      </c>
      <c r="C1314" t="s">
        <v>614</v>
      </c>
      <c r="D1314" s="42">
        <f>VLOOKUP(Pag_Inicio_Corr_mas_casos[[#This Row],[Corregimiento]],Hoja3!$A$2:$D$676,4,0)</f>
        <v>30110</v>
      </c>
      <c r="E1314">
        <v>11</v>
      </c>
    </row>
    <row r="1315" spans="1:5" x14ac:dyDescent="0.2">
      <c r="A1315" s="40">
        <v>44038</v>
      </c>
      <c r="B1315" s="22">
        <v>44038</v>
      </c>
      <c r="C1315" t="s">
        <v>578</v>
      </c>
      <c r="D1315" s="42">
        <f>VLOOKUP(Pag_Inicio_Corr_mas_casos[[#This Row],[Corregimiento]],Hoja3!$A$2:$D$676,4,0)</f>
        <v>30111</v>
      </c>
      <c r="E1315">
        <v>29</v>
      </c>
    </row>
    <row r="1316" spans="1:5" x14ac:dyDescent="0.2">
      <c r="A1316" s="40">
        <v>44038</v>
      </c>
      <c r="B1316" s="22">
        <v>44038</v>
      </c>
      <c r="C1316" t="s">
        <v>565</v>
      </c>
      <c r="D1316" s="42">
        <f>VLOOKUP(Pag_Inicio_Corr_mas_casos[[#This Row],[Corregimiento]],Hoja3!$A$2:$D$676,4,0)</f>
        <v>80809</v>
      </c>
      <c r="E1316">
        <v>27</v>
      </c>
    </row>
    <row r="1317" spans="1:5" x14ac:dyDescent="0.2">
      <c r="A1317" s="40">
        <v>44038</v>
      </c>
      <c r="B1317" s="22">
        <v>44038</v>
      </c>
      <c r="C1317" t="s">
        <v>547</v>
      </c>
      <c r="D1317" s="42">
        <f>VLOOKUP(Pag_Inicio_Corr_mas_casos[[#This Row],[Corregimiento]],Hoja3!$A$2:$D$676,4,0)</f>
        <v>30113</v>
      </c>
      <c r="E1317">
        <v>13</v>
      </c>
    </row>
    <row r="1318" spans="1:5" x14ac:dyDescent="0.2">
      <c r="A1318" s="40">
        <v>44038</v>
      </c>
      <c r="B1318" s="22">
        <v>44038</v>
      </c>
      <c r="C1318" t="s">
        <v>537</v>
      </c>
      <c r="D1318" s="42">
        <f>VLOOKUP(Pag_Inicio_Corr_mas_casos[[#This Row],[Corregimiento]],Hoja3!$A$2:$D$676,4,0)</f>
        <v>80819</v>
      </c>
      <c r="E1318">
        <v>48</v>
      </c>
    </row>
    <row r="1319" spans="1:5" x14ac:dyDescent="0.2">
      <c r="A1319" s="40">
        <v>44038</v>
      </c>
      <c r="B1319" s="22">
        <v>44038</v>
      </c>
      <c r="C1319" t="s">
        <v>526</v>
      </c>
      <c r="D1319" s="42">
        <f>VLOOKUP(Pag_Inicio_Corr_mas_casos[[#This Row],[Corregimiento]],Hoja3!$A$2:$D$676,4,0)</f>
        <v>130106</v>
      </c>
      <c r="E1319">
        <v>51</v>
      </c>
    </row>
    <row r="1320" spans="1:5" x14ac:dyDescent="0.2">
      <c r="A1320" s="40">
        <v>44039</v>
      </c>
      <c r="B1320" s="22">
        <v>44039</v>
      </c>
      <c r="C1320" t="s">
        <v>529</v>
      </c>
      <c r="D1320" s="42">
        <f>VLOOKUP(Pag_Inicio_Corr_mas_casos[[#This Row],[Corregimiento]],Hoja3!$A$2:$D$676,4,0)</f>
        <v>80821</v>
      </c>
      <c r="E1320">
        <v>23</v>
      </c>
    </row>
    <row r="1321" spans="1:5" x14ac:dyDescent="0.2">
      <c r="A1321" s="40">
        <v>44039</v>
      </c>
      <c r="B1321" s="22">
        <v>44039</v>
      </c>
      <c r="C1321" t="s">
        <v>534</v>
      </c>
      <c r="D1321" s="42">
        <f>VLOOKUP(Pag_Inicio_Corr_mas_casos[[#This Row],[Corregimiento]],Hoja3!$A$2:$D$676,4,0)</f>
        <v>80822</v>
      </c>
      <c r="E1321">
        <v>12</v>
      </c>
    </row>
    <row r="1322" spans="1:5" x14ac:dyDescent="0.2">
      <c r="A1322" s="40">
        <v>44039</v>
      </c>
      <c r="B1322" s="22">
        <v>44039</v>
      </c>
      <c r="C1322" t="s">
        <v>536</v>
      </c>
      <c r="D1322" s="42">
        <f>VLOOKUP(Pag_Inicio_Corr_mas_casos[[#This Row],[Corregimiento]],Hoja3!$A$2:$D$676,4,0)</f>
        <v>81001</v>
      </c>
      <c r="E1322">
        <v>13</v>
      </c>
    </row>
    <row r="1323" spans="1:5" x14ac:dyDescent="0.2">
      <c r="A1323" s="40">
        <v>44039</v>
      </c>
      <c r="B1323" s="22">
        <v>44039</v>
      </c>
      <c r="C1323" t="s">
        <v>539</v>
      </c>
      <c r="D1323" s="42">
        <f>VLOOKUP(Pag_Inicio_Corr_mas_casos[[#This Row],[Corregimiento]],Hoja3!$A$2:$D$676,4,0)</f>
        <v>81006</v>
      </c>
      <c r="E1323">
        <v>14</v>
      </c>
    </row>
    <row r="1324" spans="1:5" x14ac:dyDescent="0.2">
      <c r="A1324" s="40">
        <v>44039</v>
      </c>
      <c r="B1324" s="22">
        <v>44039</v>
      </c>
      <c r="C1324" t="s">
        <v>524</v>
      </c>
      <c r="D1324" s="42">
        <f>VLOOKUP(Pag_Inicio_Corr_mas_casos[[#This Row],[Corregimiento]],Hoja3!$A$2:$D$676,4,0)</f>
        <v>130101</v>
      </c>
      <c r="E1324">
        <v>42</v>
      </c>
    </row>
    <row r="1325" spans="1:5" x14ac:dyDescent="0.2">
      <c r="A1325" s="40">
        <v>44039</v>
      </c>
      <c r="B1325" s="22">
        <v>44039</v>
      </c>
      <c r="C1325" t="s">
        <v>572</v>
      </c>
      <c r="D1325" s="42">
        <f>VLOOKUP(Pag_Inicio_Corr_mas_casos[[#This Row],[Corregimiento]],Hoja3!$A$2:$D$676,4,0)</f>
        <v>130701</v>
      </c>
      <c r="E1325">
        <v>11</v>
      </c>
    </row>
    <row r="1326" spans="1:5" x14ac:dyDescent="0.2">
      <c r="A1326" s="40">
        <v>44039</v>
      </c>
      <c r="B1326" s="22">
        <v>44039</v>
      </c>
      <c r="C1326" t="s">
        <v>541</v>
      </c>
      <c r="D1326" s="42">
        <f>VLOOKUP(Pag_Inicio_Corr_mas_casos[[#This Row],[Corregimiento]],Hoja3!$A$2:$D$676,4,0)</f>
        <v>130702</v>
      </c>
      <c r="E1326">
        <v>24</v>
      </c>
    </row>
    <row r="1327" spans="1:5" x14ac:dyDescent="0.2">
      <c r="A1327" s="40">
        <v>44039</v>
      </c>
      <c r="B1327" s="22">
        <v>44039</v>
      </c>
      <c r="C1327" t="s">
        <v>530</v>
      </c>
      <c r="D1327" s="42">
        <f>VLOOKUP(Pag_Inicio_Corr_mas_casos[[#This Row],[Corregimiento]],Hoja3!$A$2:$D$676,4,0)</f>
        <v>81007</v>
      </c>
      <c r="E1327">
        <v>34</v>
      </c>
    </row>
    <row r="1328" spans="1:5" x14ac:dyDescent="0.2">
      <c r="A1328" s="40">
        <v>44039</v>
      </c>
      <c r="B1328" s="22">
        <v>44039</v>
      </c>
      <c r="C1328" t="s">
        <v>525</v>
      </c>
      <c r="D1328" s="42">
        <f>VLOOKUP(Pag_Inicio_Corr_mas_casos[[#This Row],[Corregimiento]],Hoja3!$A$2:$D$676,4,0)</f>
        <v>81002</v>
      </c>
      <c r="E1328">
        <v>50</v>
      </c>
    </row>
    <row r="1329" spans="1:5" x14ac:dyDescent="0.2">
      <c r="A1329" s="40">
        <v>44039</v>
      </c>
      <c r="B1329" s="22">
        <v>44039</v>
      </c>
      <c r="C1329" t="s">
        <v>607</v>
      </c>
      <c r="D1329" s="42">
        <f>VLOOKUP(Pag_Inicio_Corr_mas_casos[[#This Row],[Corregimiento]],Hoja3!$A$2:$D$676,4,0)</f>
        <v>30103</v>
      </c>
      <c r="E1329">
        <v>13</v>
      </c>
    </row>
    <row r="1330" spans="1:5" x14ac:dyDescent="0.2">
      <c r="A1330" s="40">
        <v>44039</v>
      </c>
      <c r="B1330" s="22">
        <v>44039</v>
      </c>
      <c r="C1330" t="s">
        <v>538</v>
      </c>
      <c r="D1330" s="42">
        <f>VLOOKUP(Pag_Inicio_Corr_mas_casos[[#This Row],[Corregimiento]],Hoja3!$A$2:$D$676,4,0)</f>
        <v>130107</v>
      </c>
      <c r="E1330">
        <v>18</v>
      </c>
    </row>
    <row r="1331" spans="1:5" x14ac:dyDescent="0.2">
      <c r="A1331" s="40">
        <v>44039</v>
      </c>
      <c r="B1331" s="22">
        <v>44039</v>
      </c>
      <c r="C1331" t="s">
        <v>555</v>
      </c>
      <c r="D1331" s="42">
        <f>VLOOKUP(Pag_Inicio_Corr_mas_casos[[#This Row],[Corregimiento]],Hoja3!$A$2:$D$676,4,0)</f>
        <v>80815</v>
      </c>
      <c r="E1331">
        <v>35</v>
      </c>
    </row>
    <row r="1332" spans="1:5" x14ac:dyDescent="0.2">
      <c r="A1332" s="40">
        <v>44039</v>
      </c>
      <c r="B1332" s="22">
        <v>44039</v>
      </c>
      <c r="C1332" t="s">
        <v>571</v>
      </c>
      <c r="D1332" s="42">
        <f>VLOOKUP(Pag_Inicio_Corr_mas_casos[[#This Row],[Corregimiento]],Hoja3!$A$2:$D$676,4,0)</f>
        <v>30104</v>
      </c>
      <c r="E1332">
        <v>14</v>
      </c>
    </row>
    <row r="1333" spans="1:5" x14ac:dyDescent="0.2">
      <c r="A1333" s="40">
        <v>44039</v>
      </c>
      <c r="B1333" s="22">
        <v>44039</v>
      </c>
      <c r="C1333" t="s">
        <v>544</v>
      </c>
      <c r="D1333" s="42">
        <f>VLOOKUP(Pag_Inicio_Corr_mas_casos[[#This Row],[Corregimiento]],Hoja3!$A$2:$D$676,4,0)</f>
        <v>130108</v>
      </c>
      <c r="E1333">
        <v>15</v>
      </c>
    </row>
    <row r="1334" spans="1:5" x14ac:dyDescent="0.2">
      <c r="A1334" s="40">
        <v>44039</v>
      </c>
      <c r="B1334" s="22">
        <v>44039</v>
      </c>
      <c r="C1334" t="s">
        <v>552</v>
      </c>
      <c r="D1334" s="42">
        <f>VLOOKUP(Pag_Inicio_Corr_mas_casos[[#This Row],[Corregimiento]],Hoja3!$A$2:$D$676,4,0)</f>
        <v>80501</v>
      </c>
      <c r="E1334">
        <v>25</v>
      </c>
    </row>
    <row r="1335" spans="1:5" x14ac:dyDescent="0.2">
      <c r="A1335" s="40">
        <v>44039</v>
      </c>
      <c r="B1335" s="22">
        <v>44039</v>
      </c>
      <c r="C1335" t="s">
        <v>546</v>
      </c>
      <c r="D1335" s="42">
        <f>VLOOKUP(Pag_Inicio_Corr_mas_casos[[#This Row],[Corregimiento]],Hoja3!$A$2:$D$676,4,0)</f>
        <v>30107</v>
      </c>
      <c r="E1335">
        <v>18</v>
      </c>
    </row>
    <row r="1336" spans="1:5" x14ac:dyDescent="0.2">
      <c r="A1336" s="40">
        <v>44039</v>
      </c>
      <c r="B1336" s="22">
        <v>44039</v>
      </c>
      <c r="C1336" t="s">
        <v>600</v>
      </c>
      <c r="D1336" s="42">
        <f>VLOOKUP(Pag_Inicio_Corr_mas_casos[[#This Row],[Corregimiento]],Hoja3!$A$2:$D$676,4,0)</f>
        <v>30115</v>
      </c>
      <c r="E1336">
        <v>14</v>
      </c>
    </row>
    <row r="1337" spans="1:5" x14ac:dyDescent="0.2">
      <c r="A1337" s="40">
        <v>44039</v>
      </c>
      <c r="B1337" s="22">
        <v>44039</v>
      </c>
      <c r="C1337" t="s">
        <v>560</v>
      </c>
      <c r="D1337" s="42">
        <f>VLOOKUP(Pag_Inicio_Corr_mas_casos[[#This Row],[Corregimiento]],Hoja3!$A$2:$D$676,4,0)</f>
        <v>80826</v>
      </c>
      <c r="E1337">
        <v>15</v>
      </c>
    </row>
    <row r="1338" spans="1:5" x14ac:dyDescent="0.2">
      <c r="A1338" s="40">
        <v>44039</v>
      </c>
      <c r="B1338" s="22">
        <v>44039</v>
      </c>
      <c r="C1338" t="s">
        <v>535</v>
      </c>
      <c r="D1338" s="42">
        <f>VLOOKUP(Pag_Inicio_Corr_mas_casos[[#This Row],[Corregimiento]],Hoja3!$A$2:$D$676,4,0)</f>
        <v>80823</v>
      </c>
      <c r="E1338">
        <v>20</v>
      </c>
    </row>
    <row r="1339" spans="1:5" x14ac:dyDescent="0.2">
      <c r="A1339" s="40">
        <v>44039</v>
      </c>
      <c r="B1339" s="22">
        <v>44039</v>
      </c>
      <c r="C1339" t="s">
        <v>559</v>
      </c>
      <c r="D1339" s="42">
        <f>VLOOKUP(Pag_Inicio_Corr_mas_casos[[#This Row],[Corregimiento]],Hoja3!$A$2:$D$676,4,0)</f>
        <v>130708</v>
      </c>
      <c r="E1339">
        <v>20</v>
      </c>
    </row>
    <row r="1340" spans="1:5" x14ac:dyDescent="0.2">
      <c r="A1340" s="40">
        <v>44039</v>
      </c>
      <c r="B1340" s="22">
        <v>44039</v>
      </c>
      <c r="C1340" t="s">
        <v>517</v>
      </c>
      <c r="D1340" s="42">
        <f>VLOOKUP(Pag_Inicio_Corr_mas_casos[[#This Row],[Corregimiento]],Hoja3!$A$2:$D$676,4,0)</f>
        <v>130709</v>
      </c>
      <c r="E1340">
        <v>13</v>
      </c>
    </row>
    <row r="1341" spans="1:5" x14ac:dyDescent="0.2">
      <c r="A1341" s="40">
        <v>44039</v>
      </c>
      <c r="B1341" s="22">
        <v>44039</v>
      </c>
      <c r="C1341" t="s">
        <v>569</v>
      </c>
      <c r="D1341" s="42">
        <f>VLOOKUP(Pag_Inicio_Corr_mas_casos[[#This Row],[Corregimiento]],Hoja3!$A$2:$D$676,4,0)</f>
        <v>81003</v>
      </c>
      <c r="E1341">
        <v>17</v>
      </c>
    </row>
    <row r="1342" spans="1:5" x14ac:dyDescent="0.2">
      <c r="A1342" s="40">
        <v>44039</v>
      </c>
      <c r="B1342" s="22">
        <v>44039</v>
      </c>
      <c r="C1342" t="s">
        <v>528</v>
      </c>
      <c r="D1342" s="42">
        <f>VLOOKUP(Pag_Inicio_Corr_mas_casos[[#This Row],[Corregimiento]],Hoja3!$A$2:$D$676,4,0)</f>
        <v>130102</v>
      </c>
      <c r="E1342">
        <v>20</v>
      </c>
    </row>
    <row r="1343" spans="1:5" x14ac:dyDescent="0.2">
      <c r="A1343" s="40">
        <v>44039</v>
      </c>
      <c r="B1343" s="22">
        <v>44039</v>
      </c>
      <c r="C1343" t="s">
        <v>540</v>
      </c>
      <c r="D1343" s="42">
        <f>VLOOKUP(Pag_Inicio_Corr_mas_casos[[#This Row],[Corregimiento]],Hoja3!$A$2:$D$676,4,0)</f>
        <v>80812</v>
      </c>
      <c r="E1343">
        <v>30</v>
      </c>
    </row>
    <row r="1344" spans="1:5" x14ac:dyDescent="0.2">
      <c r="A1344" s="40">
        <v>44039</v>
      </c>
      <c r="B1344" s="22">
        <v>44039</v>
      </c>
      <c r="C1344" t="s">
        <v>532</v>
      </c>
      <c r="D1344" s="42">
        <f>VLOOKUP(Pag_Inicio_Corr_mas_casos[[#This Row],[Corregimiento]],Hoja3!$A$2:$D$676,4,0)</f>
        <v>80816</v>
      </c>
      <c r="E1344">
        <v>16</v>
      </c>
    </row>
    <row r="1345" spans="1:5" x14ac:dyDescent="0.2">
      <c r="A1345" s="40">
        <v>44039</v>
      </c>
      <c r="B1345" s="22">
        <v>44039</v>
      </c>
      <c r="C1345" t="s">
        <v>554</v>
      </c>
      <c r="D1345" s="42">
        <f>VLOOKUP(Pag_Inicio_Corr_mas_casos[[#This Row],[Corregimiento]],Hoja3!$A$2:$D$676,4,0)</f>
        <v>80820</v>
      </c>
      <c r="E1345">
        <v>39</v>
      </c>
    </row>
    <row r="1346" spans="1:5" x14ac:dyDescent="0.2">
      <c r="A1346" s="40">
        <v>44039</v>
      </c>
      <c r="B1346" s="22">
        <v>44039</v>
      </c>
      <c r="C1346" t="s">
        <v>599</v>
      </c>
      <c r="D1346" s="42">
        <f>VLOOKUP(Pag_Inicio_Corr_mas_casos[[#This Row],[Corregimiento]],Hoja3!$A$2:$D$676,4,0)</f>
        <v>81004</v>
      </c>
      <c r="E1346">
        <v>15</v>
      </c>
    </row>
    <row r="1347" spans="1:5" x14ac:dyDescent="0.2">
      <c r="A1347" s="40">
        <v>44039</v>
      </c>
      <c r="B1347" s="22">
        <v>44039</v>
      </c>
      <c r="C1347" t="s">
        <v>531</v>
      </c>
      <c r="D1347" s="42">
        <f>VLOOKUP(Pag_Inicio_Corr_mas_casos[[#This Row],[Corregimiento]],Hoja3!$A$2:$D$676,4,0)</f>
        <v>81008</v>
      </c>
      <c r="E1347">
        <v>24</v>
      </c>
    </row>
    <row r="1348" spans="1:5" x14ac:dyDescent="0.2">
      <c r="A1348" s="40">
        <v>44039</v>
      </c>
      <c r="B1348" s="22">
        <v>44039</v>
      </c>
      <c r="C1348" t="s">
        <v>533</v>
      </c>
      <c r="D1348" s="42">
        <f>VLOOKUP(Pag_Inicio_Corr_mas_casos[[#This Row],[Corregimiento]],Hoja3!$A$2:$D$676,4,0)</f>
        <v>80817</v>
      </c>
      <c r="E1348">
        <v>22</v>
      </c>
    </row>
    <row r="1349" spans="1:5" x14ac:dyDescent="0.2">
      <c r="A1349" s="40">
        <v>44039</v>
      </c>
      <c r="B1349" s="22">
        <v>44039</v>
      </c>
      <c r="C1349" t="s">
        <v>545</v>
      </c>
      <c r="D1349" s="42">
        <f>VLOOKUP(Pag_Inicio_Corr_mas_casos[[#This Row],[Corregimiento]],Hoja3!$A$2:$D$676,4,0)</f>
        <v>80810</v>
      </c>
      <c r="E1349">
        <v>11</v>
      </c>
    </row>
    <row r="1350" spans="1:5" x14ac:dyDescent="0.2">
      <c r="A1350" s="40">
        <v>44039</v>
      </c>
      <c r="B1350" s="22">
        <v>44039</v>
      </c>
      <c r="C1350" t="s">
        <v>550</v>
      </c>
      <c r="D1350" s="42">
        <f>VLOOKUP(Pag_Inicio_Corr_mas_casos[[#This Row],[Corregimiento]],Hoja3!$A$2:$D$676,4,0)</f>
        <v>80813</v>
      </c>
      <c r="E1350">
        <v>23</v>
      </c>
    </row>
    <row r="1351" spans="1:5" x14ac:dyDescent="0.2">
      <c r="A1351" s="40">
        <v>44039</v>
      </c>
      <c r="B1351" s="22">
        <v>44039</v>
      </c>
      <c r="C1351" t="s">
        <v>587</v>
      </c>
      <c r="D1351" s="42">
        <f>VLOOKUP(Pag_Inicio_Corr_mas_casos[[#This Row],[Corregimiento]],Hoja3!$A$2:$D$676,4,0)</f>
        <v>130716</v>
      </c>
      <c r="E1351">
        <v>12</v>
      </c>
    </row>
    <row r="1352" spans="1:5" x14ac:dyDescent="0.2">
      <c r="A1352" s="40">
        <v>44039</v>
      </c>
      <c r="B1352" s="22">
        <v>44039</v>
      </c>
      <c r="C1352" t="s">
        <v>568</v>
      </c>
      <c r="D1352" s="42">
        <f>VLOOKUP(Pag_Inicio_Corr_mas_casos[[#This Row],[Corregimiento]],Hoja3!$A$2:$D$676,4,0)</f>
        <v>130717</v>
      </c>
      <c r="E1352">
        <v>19</v>
      </c>
    </row>
    <row r="1353" spans="1:5" x14ac:dyDescent="0.2">
      <c r="A1353" s="40">
        <v>44039</v>
      </c>
      <c r="B1353" s="22">
        <v>44039</v>
      </c>
      <c r="C1353" t="s">
        <v>570</v>
      </c>
      <c r="D1353" s="42">
        <f>VLOOKUP(Pag_Inicio_Corr_mas_casos[[#This Row],[Corregimiento]],Hoja3!$A$2:$D$676,4,0)</f>
        <v>81009</v>
      </c>
      <c r="E1353">
        <v>14</v>
      </c>
    </row>
    <row r="1354" spans="1:5" x14ac:dyDescent="0.2">
      <c r="A1354" s="40">
        <v>44039</v>
      </c>
      <c r="B1354" s="22">
        <v>44039</v>
      </c>
      <c r="C1354" t="s">
        <v>578</v>
      </c>
      <c r="D1354" s="42">
        <f>VLOOKUP(Pag_Inicio_Corr_mas_casos[[#This Row],[Corregimiento]],Hoja3!$A$2:$D$676,4,0)</f>
        <v>30111</v>
      </c>
      <c r="E1354">
        <v>31</v>
      </c>
    </row>
    <row r="1355" spans="1:5" x14ac:dyDescent="0.2">
      <c r="A1355" s="40">
        <v>44039</v>
      </c>
      <c r="B1355" s="22">
        <v>44039</v>
      </c>
      <c r="C1355" t="s">
        <v>537</v>
      </c>
      <c r="D1355" s="42">
        <f>VLOOKUP(Pag_Inicio_Corr_mas_casos[[#This Row],[Corregimiento]],Hoja3!$A$2:$D$676,4,0)</f>
        <v>80819</v>
      </c>
      <c r="E1355">
        <v>42</v>
      </c>
    </row>
    <row r="1356" spans="1:5" x14ac:dyDescent="0.2">
      <c r="A1356" s="40">
        <v>44039</v>
      </c>
      <c r="B1356" s="22">
        <v>44039</v>
      </c>
      <c r="C1356" t="s">
        <v>586</v>
      </c>
      <c r="D1356" s="42">
        <f>VLOOKUP(Pag_Inicio_Corr_mas_casos[[#This Row],[Corregimiento]],Hoja3!$A$2:$D$676,4,0)</f>
        <v>81005</v>
      </c>
      <c r="E1356">
        <v>16</v>
      </c>
    </row>
    <row r="1357" spans="1:5" x14ac:dyDescent="0.2">
      <c r="A1357" s="40">
        <v>44039</v>
      </c>
      <c r="B1357" s="22">
        <v>44039</v>
      </c>
      <c r="C1357" t="s">
        <v>526</v>
      </c>
      <c r="D1357" s="42">
        <f>VLOOKUP(Pag_Inicio_Corr_mas_casos[[#This Row],[Corregimiento]],Hoja3!$A$2:$D$676,4,0)</f>
        <v>130106</v>
      </c>
      <c r="E1357">
        <v>27</v>
      </c>
    </row>
    <row r="1358" spans="1:5" x14ac:dyDescent="0.2">
      <c r="A1358" s="40">
        <v>44040</v>
      </c>
      <c r="B1358" s="22">
        <v>44040</v>
      </c>
      <c r="C1358" t="s">
        <v>529</v>
      </c>
      <c r="D1358" s="42">
        <f>VLOOKUP(Pag_Inicio_Corr_mas_casos[[#This Row],[Corregimiento]],Hoja3!$A$2:$D$676,4,0)</f>
        <v>80821</v>
      </c>
      <c r="E1358">
        <v>11</v>
      </c>
    </row>
    <row r="1359" spans="1:5" x14ac:dyDescent="0.2">
      <c r="A1359" s="40">
        <v>44040</v>
      </c>
      <c r="B1359" s="22">
        <v>44040</v>
      </c>
      <c r="C1359" t="s">
        <v>524</v>
      </c>
      <c r="D1359" s="42">
        <f>VLOOKUP(Pag_Inicio_Corr_mas_casos[[#This Row],[Corregimiento]],Hoja3!$A$2:$D$676,4,0)</f>
        <v>130101</v>
      </c>
      <c r="E1359">
        <v>11</v>
      </c>
    </row>
    <row r="1360" spans="1:5" x14ac:dyDescent="0.2">
      <c r="A1360" s="40">
        <v>44040</v>
      </c>
      <c r="B1360" s="22">
        <v>44040</v>
      </c>
      <c r="C1360" t="s">
        <v>543</v>
      </c>
      <c r="D1360" s="42">
        <f>VLOOKUP(Pag_Inicio_Corr_mas_casos[[#This Row],[Corregimiento]],Hoja3!$A$2:$D$676,4,0)</f>
        <v>80806</v>
      </c>
      <c r="E1360">
        <v>15</v>
      </c>
    </row>
    <row r="1361" spans="1:5" x14ac:dyDescent="0.2">
      <c r="A1361" s="40">
        <v>44040</v>
      </c>
      <c r="B1361" s="22">
        <v>44040</v>
      </c>
      <c r="C1361" t="s">
        <v>555</v>
      </c>
      <c r="D1361" s="42">
        <f>VLOOKUP(Pag_Inicio_Corr_mas_casos[[#This Row],[Corregimiento]],Hoja3!$A$2:$D$676,4,0)</f>
        <v>80815</v>
      </c>
      <c r="E1361">
        <v>14</v>
      </c>
    </row>
    <row r="1362" spans="1:5" x14ac:dyDescent="0.2">
      <c r="A1362" s="40">
        <v>44040</v>
      </c>
      <c r="B1362" s="22">
        <v>44040</v>
      </c>
      <c r="C1362" t="s">
        <v>552</v>
      </c>
      <c r="D1362" s="42">
        <f>VLOOKUP(Pag_Inicio_Corr_mas_casos[[#This Row],[Corregimiento]],Hoja3!$A$2:$D$676,4,0)</f>
        <v>80501</v>
      </c>
      <c r="E1362">
        <v>18</v>
      </c>
    </row>
    <row r="1363" spans="1:5" x14ac:dyDescent="0.2">
      <c r="A1363" s="40">
        <v>44040</v>
      </c>
      <c r="B1363" s="22">
        <v>44040</v>
      </c>
      <c r="C1363" t="s">
        <v>546</v>
      </c>
      <c r="D1363" s="42">
        <f>VLOOKUP(Pag_Inicio_Corr_mas_casos[[#This Row],[Corregimiento]],Hoja3!$A$2:$D$676,4,0)</f>
        <v>30107</v>
      </c>
      <c r="E1363">
        <v>20</v>
      </c>
    </row>
    <row r="1364" spans="1:5" x14ac:dyDescent="0.2">
      <c r="A1364" s="40">
        <v>44040</v>
      </c>
      <c r="B1364" s="22">
        <v>44040</v>
      </c>
      <c r="C1364" t="s">
        <v>605</v>
      </c>
      <c r="D1364" s="42">
        <f>VLOOKUP(Pag_Inicio_Corr_mas_casos[[#This Row],[Corregimiento]],Hoja3!$A$2:$D$676,4,0)</f>
        <v>10206</v>
      </c>
      <c r="E1364">
        <v>11</v>
      </c>
    </row>
    <row r="1365" spans="1:5" x14ac:dyDescent="0.2">
      <c r="A1365" s="40">
        <v>44040</v>
      </c>
      <c r="B1365" s="22">
        <v>44040</v>
      </c>
      <c r="C1365" t="s">
        <v>528</v>
      </c>
      <c r="D1365" s="42">
        <f>VLOOKUP(Pag_Inicio_Corr_mas_casos[[#This Row],[Corregimiento]],Hoja3!$A$2:$D$676,4,0)</f>
        <v>130102</v>
      </c>
      <c r="E1365">
        <v>12</v>
      </c>
    </row>
    <row r="1366" spans="1:5" x14ac:dyDescent="0.2">
      <c r="A1366" s="40">
        <v>44040</v>
      </c>
      <c r="B1366" s="22">
        <v>44040</v>
      </c>
      <c r="C1366" t="s">
        <v>540</v>
      </c>
      <c r="D1366" s="42">
        <f>VLOOKUP(Pag_Inicio_Corr_mas_casos[[#This Row],[Corregimiento]],Hoja3!$A$2:$D$676,4,0)</f>
        <v>80812</v>
      </c>
      <c r="E1366">
        <v>20</v>
      </c>
    </row>
    <row r="1367" spans="1:5" x14ac:dyDescent="0.2">
      <c r="A1367" s="40">
        <v>44040</v>
      </c>
      <c r="B1367" s="22">
        <v>44040</v>
      </c>
      <c r="C1367" t="s">
        <v>531</v>
      </c>
      <c r="D1367" s="42">
        <f>VLOOKUP(Pag_Inicio_Corr_mas_casos[[#This Row],[Corregimiento]],Hoja3!$A$2:$D$676,4,0)</f>
        <v>81008</v>
      </c>
      <c r="E1367">
        <v>17</v>
      </c>
    </row>
    <row r="1368" spans="1:5" x14ac:dyDescent="0.2">
      <c r="A1368" s="40">
        <v>44040</v>
      </c>
      <c r="B1368" s="22">
        <v>44040</v>
      </c>
      <c r="C1368" t="s">
        <v>533</v>
      </c>
      <c r="D1368" s="42">
        <f>VLOOKUP(Pag_Inicio_Corr_mas_casos[[#This Row],[Corregimiento]],Hoja3!$A$2:$D$676,4,0)</f>
        <v>80817</v>
      </c>
      <c r="E1368">
        <v>20</v>
      </c>
    </row>
    <row r="1369" spans="1:5" x14ac:dyDescent="0.2">
      <c r="A1369" s="40">
        <v>44040</v>
      </c>
      <c r="B1369" s="22">
        <v>44040</v>
      </c>
      <c r="C1369" t="s">
        <v>545</v>
      </c>
      <c r="D1369" s="42">
        <f>VLOOKUP(Pag_Inicio_Corr_mas_casos[[#This Row],[Corregimiento]],Hoja3!$A$2:$D$676,4,0)</f>
        <v>80810</v>
      </c>
      <c r="E1369">
        <v>12</v>
      </c>
    </row>
    <row r="1370" spans="1:5" x14ac:dyDescent="0.2">
      <c r="A1370" s="40">
        <v>44040</v>
      </c>
      <c r="B1370" s="22">
        <v>44040</v>
      </c>
      <c r="C1370" t="s">
        <v>550</v>
      </c>
      <c r="D1370" s="42">
        <f>VLOOKUP(Pag_Inicio_Corr_mas_casos[[#This Row],[Corregimiento]],Hoja3!$A$2:$D$676,4,0)</f>
        <v>80813</v>
      </c>
      <c r="E1370">
        <v>18</v>
      </c>
    </row>
    <row r="1371" spans="1:5" x14ac:dyDescent="0.2">
      <c r="A1371" s="40">
        <v>44040</v>
      </c>
      <c r="B1371" s="22">
        <v>44040</v>
      </c>
      <c r="C1371" t="s">
        <v>568</v>
      </c>
      <c r="D1371" s="42">
        <f>VLOOKUP(Pag_Inicio_Corr_mas_casos[[#This Row],[Corregimiento]],Hoja3!$A$2:$D$676,4,0)</f>
        <v>130717</v>
      </c>
      <c r="E1371">
        <v>12</v>
      </c>
    </row>
    <row r="1372" spans="1:5" x14ac:dyDescent="0.2">
      <c r="A1372" s="40">
        <v>44040</v>
      </c>
      <c r="B1372" s="22">
        <v>44040</v>
      </c>
      <c r="C1372" t="s">
        <v>557</v>
      </c>
      <c r="D1372" s="42">
        <f>VLOOKUP(Pag_Inicio_Corr_mas_casos[[#This Row],[Corregimiento]],Hoja3!$A$2:$D$676,4,0)</f>
        <v>80811</v>
      </c>
      <c r="E1372">
        <v>15</v>
      </c>
    </row>
    <row r="1373" spans="1:5" x14ac:dyDescent="0.2">
      <c r="A1373" s="40">
        <v>44040</v>
      </c>
      <c r="B1373" s="22">
        <v>44040</v>
      </c>
      <c r="C1373" t="s">
        <v>570</v>
      </c>
      <c r="D1373" s="42">
        <f>VLOOKUP(Pag_Inicio_Corr_mas_casos[[#This Row],[Corregimiento]],Hoja3!$A$2:$D$676,4,0)</f>
        <v>81009</v>
      </c>
      <c r="E1373">
        <v>11</v>
      </c>
    </row>
    <row r="1374" spans="1:5" x14ac:dyDescent="0.2">
      <c r="A1374" s="40">
        <v>44040</v>
      </c>
      <c r="B1374" s="22">
        <v>44040</v>
      </c>
      <c r="C1374" t="s">
        <v>565</v>
      </c>
      <c r="D1374" s="42">
        <f>VLOOKUP(Pag_Inicio_Corr_mas_casos[[#This Row],[Corregimiento]],Hoja3!$A$2:$D$676,4,0)</f>
        <v>80809</v>
      </c>
      <c r="E1374">
        <v>15</v>
      </c>
    </row>
    <row r="1375" spans="1:5" x14ac:dyDescent="0.2">
      <c r="A1375" s="40">
        <v>44040</v>
      </c>
      <c r="B1375" s="22">
        <v>44040</v>
      </c>
      <c r="C1375" t="s">
        <v>537</v>
      </c>
      <c r="D1375" s="42">
        <f>VLOOKUP(Pag_Inicio_Corr_mas_casos[[#This Row],[Corregimiento]],Hoja3!$A$2:$D$676,4,0)</f>
        <v>80819</v>
      </c>
      <c r="E1375">
        <v>16</v>
      </c>
    </row>
    <row r="1376" spans="1:5" x14ac:dyDescent="0.2">
      <c r="A1376" s="40">
        <v>44040</v>
      </c>
      <c r="B1376" s="22">
        <v>44040</v>
      </c>
      <c r="C1376" t="s">
        <v>526</v>
      </c>
      <c r="D1376" s="42">
        <f>VLOOKUP(Pag_Inicio_Corr_mas_casos[[#This Row],[Corregimiento]],Hoja3!$A$2:$D$676,4,0)</f>
        <v>130106</v>
      </c>
      <c r="E1376">
        <v>14</v>
      </c>
    </row>
    <row r="1377" spans="1:5" x14ac:dyDescent="0.2">
      <c r="A1377" s="40">
        <v>44041</v>
      </c>
      <c r="B1377" s="22">
        <v>44041</v>
      </c>
      <c r="C1377" t="s">
        <v>529</v>
      </c>
      <c r="D1377" s="42">
        <f>VLOOKUP(Pag_Inicio_Corr_mas_casos[[#This Row],[Corregimiento]],Hoja3!$A$2:$D$676,4,0)</f>
        <v>80821</v>
      </c>
      <c r="E1377">
        <v>25</v>
      </c>
    </row>
    <row r="1378" spans="1:5" x14ac:dyDescent="0.2">
      <c r="A1378" s="40">
        <v>44041</v>
      </c>
      <c r="B1378" s="22">
        <v>44041</v>
      </c>
      <c r="C1378" t="s">
        <v>534</v>
      </c>
      <c r="D1378" s="42">
        <f>VLOOKUP(Pag_Inicio_Corr_mas_casos[[#This Row],[Corregimiento]],Hoja3!$A$2:$D$676,4,0)</f>
        <v>80822</v>
      </c>
      <c r="E1378">
        <v>28</v>
      </c>
    </row>
    <row r="1379" spans="1:5" x14ac:dyDescent="0.2">
      <c r="A1379" s="40">
        <v>44041</v>
      </c>
      <c r="B1379" s="22">
        <v>44041</v>
      </c>
      <c r="C1379" t="s">
        <v>630</v>
      </c>
      <c r="D1379" s="42">
        <f>VLOOKUP(Pag_Inicio_Corr_mas_casos[[#This Row],[Corregimiento]],Hoja3!$A$2:$D$676,4,0)</f>
        <v>120302</v>
      </c>
      <c r="E1379">
        <v>13</v>
      </c>
    </row>
    <row r="1380" spans="1:5" x14ac:dyDescent="0.2">
      <c r="A1380" s="40">
        <v>44041</v>
      </c>
      <c r="B1380" s="22">
        <v>44041</v>
      </c>
      <c r="C1380" t="s">
        <v>539</v>
      </c>
      <c r="D1380" s="42">
        <f>VLOOKUP(Pag_Inicio_Corr_mas_casos[[#This Row],[Corregimiento]],Hoja3!$A$2:$D$676,4,0)</f>
        <v>81006</v>
      </c>
      <c r="E1380">
        <v>12</v>
      </c>
    </row>
    <row r="1381" spans="1:5" x14ac:dyDescent="0.2">
      <c r="A1381" s="40">
        <v>44041</v>
      </c>
      <c r="B1381" s="22">
        <v>44041</v>
      </c>
      <c r="C1381" t="s">
        <v>524</v>
      </c>
      <c r="D1381" s="42">
        <f>VLOOKUP(Pag_Inicio_Corr_mas_casos[[#This Row],[Corregimiento]],Hoja3!$A$2:$D$676,4,0)</f>
        <v>130101</v>
      </c>
      <c r="E1381">
        <v>14</v>
      </c>
    </row>
    <row r="1382" spans="1:5" x14ac:dyDescent="0.2">
      <c r="A1382" s="40">
        <v>44041</v>
      </c>
      <c r="B1382" s="22">
        <v>44041</v>
      </c>
      <c r="C1382" t="s">
        <v>572</v>
      </c>
      <c r="D1382" s="42">
        <f>VLOOKUP(Pag_Inicio_Corr_mas_casos[[#This Row],[Corregimiento]],Hoja3!$A$2:$D$676,4,0)</f>
        <v>130701</v>
      </c>
      <c r="E1382">
        <v>21</v>
      </c>
    </row>
    <row r="1383" spans="1:5" x14ac:dyDescent="0.2">
      <c r="A1383" s="40">
        <v>44041</v>
      </c>
      <c r="B1383" s="22">
        <v>44041</v>
      </c>
      <c r="C1383" t="s">
        <v>530</v>
      </c>
      <c r="D1383" s="42">
        <f>VLOOKUP(Pag_Inicio_Corr_mas_casos[[#This Row],[Corregimiento]],Hoja3!$A$2:$D$676,4,0)</f>
        <v>81007</v>
      </c>
      <c r="E1383">
        <v>15</v>
      </c>
    </row>
    <row r="1384" spans="1:5" x14ac:dyDescent="0.2">
      <c r="A1384" s="40">
        <v>44041</v>
      </c>
      <c r="B1384" s="22">
        <v>44041</v>
      </c>
      <c r="C1384" t="s">
        <v>525</v>
      </c>
      <c r="D1384" s="42">
        <f>VLOOKUP(Pag_Inicio_Corr_mas_casos[[#This Row],[Corregimiento]],Hoja3!$A$2:$D$676,4,0)</f>
        <v>81002</v>
      </c>
      <c r="E1384">
        <v>23</v>
      </c>
    </row>
    <row r="1385" spans="1:5" x14ac:dyDescent="0.2">
      <c r="A1385" s="40">
        <v>44041</v>
      </c>
      <c r="B1385" s="22">
        <v>44041</v>
      </c>
      <c r="C1385" t="s">
        <v>575</v>
      </c>
      <c r="D1385" s="42">
        <f>VLOOKUP(Pag_Inicio_Corr_mas_casos[[#This Row],[Corregimiento]],Hoja3!$A$2:$D$676,4,0)</f>
        <v>80807</v>
      </c>
      <c r="E1385">
        <v>15</v>
      </c>
    </row>
    <row r="1386" spans="1:5" x14ac:dyDescent="0.2">
      <c r="A1386" s="40">
        <v>44041</v>
      </c>
      <c r="B1386" s="22">
        <v>44041</v>
      </c>
      <c r="C1386" t="s">
        <v>555</v>
      </c>
      <c r="D1386" s="42">
        <f>VLOOKUP(Pag_Inicio_Corr_mas_casos[[#This Row],[Corregimiento]],Hoja3!$A$2:$D$676,4,0)</f>
        <v>80815</v>
      </c>
      <c r="E1386">
        <v>21</v>
      </c>
    </row>
    <row r="1387" spans="1:5" x14ac:dyDescent="0.2">
      <c r="A1387" s="40">
        <v>44041</v>
      </c>
      <c r="B1387" s="22">
        <v>44041</v>
      </c>
      <c r="C1387" t="s">
        <v>571</v>
      </c>
      <c r="D1387" s="42">
        <f>VLOOKUP(Pag_Inicio_Corr_mas_casos[[#This Row],[Corregimiento]],Hoja3!$A$2:$D$676,4,0)</f>
        <v>30104</v>
      </c>
      <c r="E1387">
        <v>12</v>
      </c>
    </row>
    <row r="1388" spans="1:5" x14ac:dyDescent="0.2">
      <c r="A1388" s="40">
        <v>44041</v>
      </c>
      <c r="B1388" s="22">
        <v>44041</v>
      </c>
      <c r="C1388" t="s">
        <v>609</v>
      </c>
      <c r="D1388" s="42">
        <f>VLOOKUP(Pag_Inicio_Corr_mas_casos[[#This Row],[Corregimiento]],Hoja3!$A$2:$D$676,4,0)</f>
        <v>41402</v>
      </c>
      <c r="E1388">
        <v>30</v>
      </c>
    </row>
    <row r="1389" spans="1:5" x14ac:dyDescent="0.2">
      <c r="A1389" s="40">
        <v>44041</v>
      </c>
      <c r="B1389" s="22">
        <v>44041</v>
      </c>
      <c r="C1389" t="s">
        <v>542</v>
      </c>
      <c r="D1389" s="42">
        <f>VLOOKUP(Pag_Inicio_Corr_mas_casos[[#This Row],[Corregimiento]],Hoja3!$A$2:$D$676,4,0)</f>
        <v>40601</v>
      </c>
      <c r="E1389">
        <v>25</v>
      </c>
    </row>
    <row r="1390" spans="1:5" x14ac:dyDescent="0.2">
      <c r="A1390" s="40">
        <v>44041</v>
      </c>
      <c r="B1390" s="22">
        <v>44041</v>
      </c>
      <c r="C1390" t="s">
        <v>535</v>
      </c>
      <c r="D1390" s="42">
        <f>VLOOKUP(Pag_Inicio_Corr_mas_casos[[#This Row],[Corregimiento]],Hoja3!$A$2:$D$676,4,0)</f>
        <v>80823</v>
      </c>
      <c r="E1390">
        <v>20</v>
      </c>
    </row>
    <row r="1391" spans="1:5" x14ac:dyDescent="0.2">
      <c r="A1391" s="40">
        <v>44041</v>
      </c>
      <c r="B1391" s="22">
        <v>44041</v>
      </c>
      <c r="C1391" t="s">
        <v>559</v>
      </c>
      <c r="D1391" s="42">
        <f>VLOOKUP(Pag_Inicio_Corr_mas_casos[[#This Row],[Corregimiento]],Hoja3!$A$2:$D$676,4,0)</f>
        <v>130708</v>
      </c>
      <c r="E1391">
        <v>12</v>
      </c>
    </row>
    <row r="1392" spans="1:5" x14ac:dyDescent="0.2">
      <c r="A1392" s="40">
        <v>44041</v>
      </c>
      <c r="B1392" s="22">
        <v>44041</v>
      </c>
      <c r="C1392" t="s">
        <v>569</v>
      </c>
      <c r="D1392" s="42">
        <f>VLOOKUP(Pag_Inicio_Corr_mas_casos[[#This Row],[Corregimiento]],Hoja3!$A$2:$D$676,4,0)</f>
        <v>81003</v>
      </c>
      <c r="E1392">
        <v>14</v>
      </c>
    </row>
    <row r="1393" spans="1:5" x14ac:dyDescent="0.2">
      <c r="A1393" s="40">
        <v>44041</v>
      </c>
      <c r="B1393" s="22">
        <v>44041</v>
      </c>
      <c r="C1393" t="s">
        <v>528</v>
      </c>
      <c r="D1393" s="42">
        <f>VLOOKUP(Pag_Inicio_Corr_mas_casos[[#This Row],[Corregimiento]],Hoja3!$A$2:$D$676,4,0)</f>
        <v>130102</v>
      </c>
      <c r="E1393">
        <v>24</v>
      </c>
    </row>
    <row r="1394" spans="1:5" x14ac:dyDescent="0.2">
      <c r="A1394" s="40">
        <v>44041</v>
      </c>
      <c r="B1394" s="22">
        <v>44041</v>
      </c>
      <c r="C1394" t="s">
        <v>540</v>
      </c>
      <c r="D1394" s="42">
        <f>VLOOKUP(Pag_Inicio_Corr_mas_casos[[#This Row],[Corregimiento]],Hoja3!$A$2:$D$676,4,0)</f>
        <v>80812</v>
      </c>
      <c r="E1394">
        <v>18</v>
      </c>
    </row>
    <row r="1395" spans="1:5" x14ac:dyDescent="0.2">
      <c r="A1395" s="40">
        <v>44041</v>
      </c>
      <c r="B1395" s="22">
        <v>44041</v>
      </c>
      <c r="C1395" t="s">
        <v>532</v>
      </c>
      <c r="D1395" s="42">
        <f>VLOOKUP(Pag_Inicio_Corr_mas_casos[[#This Row],[Corregimiento]],Hoja3!$A$2:$D$676,4,0)</f>
        <v>80816</v>
      </c>
      <c r="E1395">
        <v>12</v>
      </c>
    </row>
    <row r="1396" spans="1:5" x14ac:dyDescent="0.2">
      <c r="A1396" s="40">
        <v>44041</v>
      </c>
      <c r="B1396" s="22">
        <v>44041</v>
      </c>
      <c r="C1396" t="s">
        <v>627</v>
      </c>
      <c r="D1396" s="42">
        <f>VLOOKUP(Pag_Inicio_Corr_mas_casos[[#This Row],[Corregimiento]],Hoja3!$A$2:$D$676,4,0)</f>
        <v>40606</v>
      </c>
      <c r="E1396">
        <v>12</v>
      </c>
    </row>
    <row r="1397" spans="1:5" x14ac:dyDescent="0.2">
      <c r="A1397" s="40">
        <v>44041</v>
      </c>
      <c r="B1397" s="22">
        <v>44041</v>
      </c>
      <c r="C1397" t="s">
        <v>554</v>
      </c>
      <c r="D1397" s="42">
        <f>VLOOKUP(Pag_Inicio_Corr_mas_casos[[#This Row],[Corregimiento]],Hoja3!$A$2:$D$676,4,0)</f>
        <v>80820</v>
      </c>
      <c r="E1397">
        <v>15</v>
      </c>
    </row>
    <row r="1398" spans="1:5" x14ac:dyDescent="0.2">
      <c r="A1398" s="40">
        <v>44041</v>
      </c>
      <c r="B1398" s="22">
        <v>44041</v>
      </c>
      <c r="C1398" t="s">
        <v>531</v>
      </c>
      <c r="D1398" s="42">
        <f>VLOOKUP(Pag_Inicio_Corr_mas_casos[[#This Row],[Corregimiento]],Hoja3!$A$2:$D$676,4,0)</f>
        <v>81008</v>
      </c>
      <c r="E1398">
        <v>12</v>
      </c>
    </row>
    <row r="1399" spans="1:5" x14ac:dyDescent="0.2">
      <c r="A1399" s="40">
        <v>44041</v>
      </c>
      <c r="B1399" s="22">
        <v>44041</v>
      </c>
      <c r="C1399" t="s">
        <v>533</v>
      </c>
      <c r="D1399" s="42">
        <f>VLOOKUP(Pag_Inicio_Corr_mas_casos[[#This Row],[Corregimiento]],Hoja3!$A$2:$D$676,4,0)</f>
        <v>80817</v>
      </c>
      <c r="E1399">
        <v>36</v>
      </c>
    </row>
    <row r="1400" spans="1:5" x14ac:dyDescent="0.2">
      <c r="A1400" s="40">
        <v>44041</v>
      </c>
      <c r="B1400" s="22">
        <v>44041</v>
      </c>
      <c r="C1400" t="s">
        <v>550</v>
      </c>
      <c r="D1400" s="42">
        <f>VLOOKUP(Pag_Inicio_Corr_mas_casos[[#This Row],[Corregimiento]],Hoja3!$A$2:$D$676,4,0)</f>
        <v>80813</v>
      </c>
      <c r="E1400">
        <v>29</v>
      </c>
    </row>
    <row r="1401" spans="1:5" x14ac:dyDescent="0.2">
      <c r="A1401" s="40">
        <v>44041</v>
      </c>
      <c r="B1401" s="22">
        <v>44041</v>
      </c>
      <c r="C1401" t="s">
        <v>614</v>
      </c>
      <c r="D1401" s="42">
        <f>VLOOKUP(Pag_Inicio_Corr_mas_casos[[#This Row],[Corregimiento]],Hoja3!$A$2:$D$676,4,0)</f>
        <v>30110</v>
      </c>
      <c r="E1401">
        <v>12</v>
      </c>
    </row>
    <row r="1402" spans="1:5" x14ac:dyDescent="0.2">
      <c r="A1402" s="40">
        <v>44041</v>
      </c>
      <c r="B1402" s="22">
        <v>44041</v>
      </c>
      <c r="C1402" t="s">
        <v>557</v>
      </c>
      <c r="D1402" s="42">
        <f>VLOOKUP(Pag_Inicio_Corr_mas_casos[[#This Row],[Corregimiento]],Hoja3!$A$2:$D$676,4,0)</f>
        <v>80811</v>
      </c>
      <c r="E1402">
        <v>12</v>
      </c>
    </row>
    <row r="1403" spans="1:5" x14ac:dyDescent="0.2">
      <c r="A1403" s="40">
        <v>44041</v>
      </c>
      <c r="B1403" s="22">
        <v>44041</v>
      </c>
      <c r="C1403" t="s">
        <v>578</v>
      </c>
      <c r="D1403" s="42">
        <f>VLOOKUP(Pag_Inicio_Corr_mas_casos[[#This Row],[Corregimiento]],Hoja3!$A$2:$D$676,4,0)</f>
        <v>30111</v>
      </c>
      <c r="E1403">
        <v>15</v>
      </c>
    </row>
    <row r="1404" spans="1:5" x14ac:dyDescent="0.2">
      <c r="A1404" s="40">
        <v>44041</v>
      </c>
      <c r="B1404" s="22">
        <v>44041</v>
      </c>
      <c r="C1404" t="s">
        <v>565</v>
      </c>
      <c r="D1404" s="42">
        <f>VLOOKUP(Pag_Inicio_Corr_mas_casos[[#This Row],[Corregimiento]],Hoja3!$A$2:$D$676,4,0)</f>
        <v>80809</v>
      </c>
      <c r="E1404">
        <v>18</v>
      </c>
    </row>
    <row r="1405" spans="1:5" x14ac:dyDescent="0.2">
      <c r="A1405" s="40">
        <v>44041</v>
      </c>
      <c r="B1405" s="22">
        <v>44041</v>
      </c>
      <c r="C1405" t="s">
        <v>562</v>
      </c>
      <c r="D1405" s="42">
        <f>VLOOKUP(Pag_Inicio_Corr_mas_casos[[#This Row],[Corregimiento]],Hoja3!$A$2:$D$676,4,0)</f>
        <v>80803</v>
      </c>
      <c r="E1405">
        <v>14</v>
      </c>
    </row>
    <row r="1406" spans="1:5" x14ac:dyDescent="0.2">
      <c r="A1406" s="40">
        <v>44041</v>
      </c>
      <c r="B1406" s="22">
        <v>44041</v>
      </c>
      <c r="C1406" t="s">
        <v>537</v>
      </c>
      <c r="D1406" s="42">
        <f>VLOOKUP(Pag_Inicio_Corr_mas_casos[[#This Row],[Corregimiento]],Hoja3!$A$2:$D$676,4,0)</f>
        <v>80819</v>
      </c>
      <c r="E1406">
        <v>23</v>
      </c>
    </row>
    <row r="1407" spans="1:5" x14ac:dyDescent="0.2">
      <c r="A1407" s="40">
        <v>44041</v>
      </c>
      <c r="B1407" s="22">
        <v>44041</v>
      </c>
      <c r="C1407" t="s">
        <v>563</v>
      </c>
      <c r="D1407" s="42">
        <f>VLOOKUP(Pag_Inicio_Corr_mas_casos[[#This Row],[Corregimiento]],Hoja3!$A$2:$D$676,4,0)</f>
        <v>130105</v>
      </c>
      <c r="E1407">
        <v>16</v>
      </c>
    </row>
    <row r="1408" spans="1:5" x14ac:dyDescent="0.2">
      <c r="A1408" s="40">
        <v>44041</v>
      </c>
      <c r="B1408" s="22">
        <v>44041</v>
      </c>
      <c r="C1408" t="s">
        <v>526</v>
      </c>
      <c r="D1408" s="42">
        <f>VLOOKUP(Pag_Inicio_Corr_mas_casos[[#This Row],[Corregimiento]],Hoja3!$A$2:$D$676,4,0)</f>
        <v>130106</v>
      </c>
      <c r="E1408">
        <v>46</v>
      </c>
    </row>
    <row r="1409" spans="1:5" x14ac:dyDescent="0.2">
      <c r="A1409" s="40">
        <v>44042</v>
      </c>
      <c r="B1409" s="22">
        <v>44042</v>
      </c>
      <c r="C1409" t="s">
        <v>529</v>
      </c>
      <c r="D1409" s="42">
        <f>VLOOKUP(Pag_Inicio_Corr_mas_casos[[#This Row],[Corregimiento]],Hoja3!$A$2:$D$676,4,0)</f>
        <v>80821</v>
      </c>
      <c r="E1409">
        <v>24</v>
      </c>
    </row>
    <row r="1410" spans="1:5" x14ac:dyDescent="0.2">
      <c r="A1410" s="40">
        <v>44042</v>
      </c>
      <c r="B1410" s="22">
        <v>44042</v>
      </c>
      <c r="C1410" t="s">
        <v>623</v>
      </c>
      <c r="D1410" s="42">
        <f>VLOOKUP(Pag_Inicio_Corr_mas_casos[[#This Row],[Corregimiento]],Hoja3!$A$2:$D$676,4,0)</f>
        <v>100102</v>
      </c>
      <c r="E1410">
        <v>23</v>
      </c>
    </row>
    <row r="1411" spans="1:5" x14ac:dyDescent="0.2">
      <c r="A1411" s="40">
        <v>44042</v>
      </c>
      <c r="B1411" s="22">
        <v>44042</v>
      </c>
      <c r="C1411" t="s">
        <v>534</v>
      </c>
      <c r="D1411" s="42">
        <f>VLOOKUP(Pag_Inicio_Corr_mas_casos[[#This Row],[Corregimiento]],Hoja3!$A$2:$D$676,4,0)</f>
        <v>80822</v>
      </c>
      <c r="E1411">
        <v>26</v>
      </c>
    </row>
    <row r="1412" spans="1:5" x14ac:dyDescent="0.2">
      <c r="A1412" s="40">
        <v>44042</v>
      </c>
      <c r="B1412" s="22">
        <v>44042</v>
      </c>
      <c r="C1412" t="s">
        <v>536</v>
      </c>
      <c r="D1412" s="42">
        <f>VLOOKUP(Pag_Inicio_Corr_mas_casos[[#This Row],[Corregimiento]],Hoja3!$A$2:$D$676,4,0)</f>
        <v>81001</v>
      </c>
      <c r="E1412">
        <v>21</v>
      </c>
    </row>
    <row r="1413" spans="1:5" x14ac:dyDescent="0.2">
      <c r="A1413" s="40">
        <v>44042</v>
      </c>
      <c r="B1413" s="22">
        <v>44042</v>
      </c>
      <c r="C1413" t="s">
        <v>539</v>
      </c>
      <c r="D1413" s="42">
        <f>VLOOKUP(Pag_Inicio_Corr_mas_casos[[#This Row],[Corregimiento]],Hoja3!$A$2:$D$676,4,0)</f>
        <v>81006</v>
      </c>
      <c r="E1413">
        <v>18</v>
      </c>
    </row>
    <row r="1414" spans="1:5" x14ac:dyDescent="0.2">
      <c r="A1414" s="40">
        <v>44042</v>
      </c>
      <c r="B1414" s="22">
        <v>44042</v>
      </c>
      <c r="C1414" t="s">
        <v>524</v>
      </c>
      <c r="D1414" s="42">
        <f>VLOOKUP(Pag_Inicio_Corr_mas_casos[[#This Row],[Corregimiento]],Hoja3!$A$2:$D$676,4,0)</f>
        <v>130101</v>
      </c>
      <c r="E1414">
        <v>30</v>
      </c>
    </row>
    <row r="1415" spans="1:5" x14ac:dyDescent="0.2">
      <c r="A1415" s="40">
        <v>44042</v>
      </c>
      <c r="B1415" s="22">
        <v>44042</v>
      </c>
      <c r="C1415" t="s">
        <v>541</v>
      </c>
      <c r="D1415" s="42">
        <f>VLOOKUP(Pag_Inicio_Corr_mas_casos[[#This Row],[Corregimiento]],Hoja3!$A$2:$D$676,4,0)</f>
        <v>130702</v>
      </c>
      <c r="E1415">
        <v>11</v>
      </c>
    </row>
    <row r="1416" spans="1:5" x14ac:dyDescent="0.2">
      <c r="A1416" s="40">
        <v>44042</v>
      </c>
      <c r="B1416" s="22">
        <v>44042</v>
      </c>
      <c r="C1416" t="s">
        <v>530</v>
      </c>
      <c r="D1416" s="42">
        <f>VLOOKUP(Pag_Inicio_Corr_mas_casos[[#This Row],[Corregimiento]],Hoja3!$A$2:$D$676,4,0)</f>
        <v>81007</v>
      </c>
      <c r="E1416">
        <v>18</v>
      </c>
    </row>
    <row r="1417" spans="1:5" x14ac:dyDescent="0.2">
      <c r="A1417" s="40">
        <v>44042</v>
      </c>
      <c r="B1417" s="22">
        <v>44042</v>
      </c>
      <c r="C1417" t="s">
        <v>525</v>
      </c>
      <c r="D1417" s="42">
        <f>VLOOKUP(Pag_Inicio_Corr_mas_casos[[#This Row],[Corregimiento]],Hoja3!$A$2:$D$676,4,0)</f>
        <v>81002</v>
      </c>
      <c r="E1417">
        <v>37</v>
      </c>
    </row>
    <row r="1418" spans="1:5" x14ac:dyDescent="0.2">
      <c r="A1418" s="40">
        <v>44042</v>
      </c>
      <c r="B1418" s="22">
        <v>44042</v>
      </c>
      <c r="C1418" t="s">
        <v>555</v>
      </c>
      <c r="D1418" s="42">
        <f>VLOOKUP(Pag_Inicio_Corr_mas_casos[[#This Row],[Corregimiento]],Hoja3!$A$2:$D$676,4,0)</f>
        <v>80815</v>
      </c>
      <c r="E1418">
        <v>13</v>
      </c>
    </row>
    <row r="1419" spans="1:5" x14ac:dyDescent="0.2">
      <c r="A1419" s="40">
        <v>44042</v>
      </c>
      <c r="B1419" s="22">
        <v>44042</v>
      </c>
      <c r="C1419" t="s">
        <v>571</v>
      </c>
      <c r="D1419" s="42">
        <f>VLOOKUP(Pag_Inicio_Corr_mas_casos[[#This Row],[Corregimiento]],Hoja3!$A$2:$D$676,4,0)</f>
        <v>30104</v>
      </c>
      <c r="E1419">
        <v>11</v>
      </c>
    </row>
    <row r="1420" spans="1:5" x14ac:dyDescent="0.2">
      <c r="A1420" s="40">
        <v>44042</v>
      </c>
      <c r="B1420" s="22">
        <v>44042</v>
      </c>
      <c r="C1420" t="s">
        <v>600</v>
      </c>
      <c r="D1420" s="42">
        <f>VLOOKUP(Pag_Inicio_Corr_mas_casos[[#This Row],[Corregimiento]],Hoja3!$A$2:$D$676,4,0)</f>
        <v>30115</v>
      </c>
      <c r="E1420">
        <v>11</v>
      </c>
    </row>
    <row r="1421" spans="1:5" x14ac:dyDescent="0.2">
      <c r="A1421" s="40">
        <v>44042</v>
      </c>
      <c r="B1421" s="22">
        <v>44042</v>
      </c>
      <c r="C1421" t="s">
        <v>542</v>
      </c>
      <c r="D1421" s="42">
        <f>VLOOKUP(Pag_Inicio_Corr_mas_casos[[#This Row],[Corregimiento]],Hoja3!$A$2:$D$676,4,0)</f>
        <v>40601</v>
      </c>
      <c r="E1421">
        <v>14</v>
      </c>
    </row>
    <row r="1422" spans="1:5" x14ac:dyDescent="0.2">
      <c r="A1422" s="40">
        <v>44042</v>
      </c>
      <c r="B1422" s="22">
        <v>44042</v>
      </c>
      <c r="C1422" t="s">
        <v>560</v>
      </c>
      <c r="D1422" s="42">
        <f>VLOOKUP(Pag_Inicio_Corr_mas_casos[[#This Row],[Corregimiento]],Hoja3!$A$2:$D$676,4,0)</f>
        <v>80826</v>
      </c>
      <c r="E1422">
        <v>12</v>
      </c>
    </row>
    <row r="1423" spans="1:5" x14ac:dyDescent="0.2">
      <c r="A1423" s="40">
        <v>44042</v>
      </c>
      <c r="B1423" s="22">
        <v>44042</v>
      </c>
      <c r="C1423" t="s">
        <v>535</v>
      </c>
      <c r="D1423" s="42">
        <f>VLOOKUP(Pag_Inicio_Corr_mas_casos[[#This Row],[Corregimiento]],Hoja3!$A$2:$D$676,4,0)</f>
        <v>80823</v>
      </c>
      <c r="E1423">
        <v>16</v>
      </c>
    </row>
    <row r="1424" spans="1:5" x14ac:dyDescent="0.2">
      <c r="A1424" s="40">
        <v>44042</v>
      </c>
      <c r="B1424" s="22">
        <v>44042</v>
      </c>
      <c r="C1424" t="s">
        <v>559</v>
      </c>
      <c r="D1424" s="42">
        <f>VLOOKUP(Pag_Inicio_Corr_mas_casos[[#This Row],[Corregimiento]],Hoja3!$A$2:$D$676,4,0)</f>
        <v>130708</v>
      </c>
      <c r="E1424">
        <v>14</v>
      </c>
    </row>
    <row r="1425" spans="1:5" x14ac:dyDescent="0.2">
      <c r="A1425" s="40">
        <v>44042</v>
      </c>
      <c r="B1425" s="22">
        <v>44042</v>
      </c>
      <c r="C1425" t="s">
        <v>631</v>
      </c>
      <c r="D1425" s="42">
        <f>VLOOKUP(Pag_Inicio_Corr_mas_casos[[#This Row],[Corregimiento]],Hoja3!$A$2:$D$676,4,0)</f>
        <v>120402</v>
      </c>
      <c r="E1425">
        <v>11</v>
      </c>
    </row>
    <row r="1426" spans="1:5" x14ac:dyDescent="0.2">
      <c r="A1426" s="40">
        <v>44042</v>
      </c>
      <c r="B1426" s="22">
        <v>44042</v>
      </c>
      <c r="C1426" t="s">
        <v>528</v>
      </c>
      <c r="D1426" s="42">
        <f>VLOOKUP(Pag_Inicio_Corr_mas_casos[[#This Row],[Corregimiento]],Hoja3!$A$2:$D$676,4,0)</f>
        <v>130102</v>
      </c>
      <c r="E1426">
        <v>11</v>
      </c>
    </row>
    <row r="1427" spans="1:5" x14ac:dyDescent="0.2">
      <c r="A1427" s="40">
        <v>44042</v>
      </c>
      <c r="B1427" s="22">
        <v>44042</v>
      </c>
      <c r="C1427" t="s">
        <v>540</v>
      </c>
      <c r="D1427" s="42">
        <f>VLOOKUP(Pag_Inicio_Corr_mas_casos[[#This Row],[Corregimiento]],Hoja3!$A$2:$D$676,4,0)</f>
        <v>80812</v>
      </c>
      <c r="E1427">
        <v>19</v>
      </c>
    </row>
    <row r="1428" spans="1:5" x14ac:dyDescent="0.2">
      <c r="A1428" s="40">
        <v>44042</v>
      </c>
      <c r="B1428" s="22">
        <v>44042</v>
      </c>
      <c r="C1428" t="s">
        <v>532</v>
      </c>
      <c r="D1428" s="42">
        <f>VLOOKUP(Pag_Inicio_Corr_mas_casos[[#This Row],[Corregimiento]],Hoja3!$A$2:$D$676,4,0)</f>
        <v>80816</v>
      </c>
      <c r="E1428">
        <v>11</v>
      </c>
    </row>
    <row r="1429" spans="1:5" x14ac:dyDescent="0.2">
      <c r="A1429" s="40">
        <v>44042</v>
      </c>
      <c r="B1429" s="22">
        <v>44042</v>
      </c>
      <c r="C1429" t="s">
        <v>554</v>
      </c>
      <c r="D1429" s="42">
        <f>VLOOKUP(Pag_Inicio_Corr_mas_casos[[#This Row],[Corregimiento]],Hoja3!$A$2:$D$676,4,0)</f>
        <v>80820</v>
      </c>
      <c r="E1429">
        <v>14</v>
      </c>
    </row>
    <row r="1430" spans="1:5" x14ac:dyDescent="0.2">
      <c r="A1430" s="40">
        <v>44042</v>
      </c>
      <c r="B1430" s="22">
        <v>44042</v>
      </c>
      <c r="C1430" t="s">
        <v>531</v>
      </c>
      <c r="D1430" s="42">
        <f>VLOOKUP(Pag_Inicio_Corr_mas_casos[[#This Row],[Corregimiento]],Hoja3!$A$2:$D$676,4,0)</f>
        <v>81008</v>
      </c>
      <c r="E1430">
        <v>12</v>
      </c>
    </row>
    <row r="1431" spans="1:5" x14ac:dyDescent="0.2">
      <c r="A1431" s="40">
        <v>44042</v>
      </c>
      <c r="B1431" s="22">
        <v>44042</v>
      </c>
      <c r="C1431" t="s">
        <v>533</v>
      </c>
      <c r="D1431" s="42">
        <f>VLOOKUP(Pag_Inicio_Corr_mas_casos[[#This Row],[Corregimiento]],Hoja3!$A$2:$D$676,4,0)</f>
        <v>80817</v>
      </c>
      <c r="E1431">
        <v>26</v>
      </c>
    </row>
    <row r="1432" spans="1:5" x14ac:dyDescent="0.2">
      <c r="A1432" s="40">
        <v>44042</v>
      </c>
      <c r="B1432" s="22">
        <v>44042</v>
      </c>
      <c r="C1432" t="s">
        <v>545</v>
      </c>
      <c r="D1432" s="42">
        <f>VLOOKUP(Pag_Inicio_Corr_mas_casos[[#This Row],[Corregimiento]],Hoja3!$A$2:$D$676,4,0)</f>
        <v>80810</v>
      </c>
      <c r="E1432">
        <v>11</v>
      </c>
    </row>
    <row r="1433" spans="1:5" x14ac:dyDescent="0.2">
      <c r="A1433" s="40">
        <v>44042</v>
      </c>
      <c r="B1433" s="22">
        <v>44042</v>
      </c>
      <c r="C1433" t="s">
        <v>550</v>
      </c>
      <c r="D1433" s="42">
        <f>VLOOKUP(Pag_Inicio_Corr_mas_casos[[#This Row],[Corregimiento]],Hoja3!$A$2:$D$676,4,0)</f>
        <v>80813</v>
      </c>
      <c r="E1433">
        <v>32</v>
      </c>
    </row>
    <row r="1434" spans="1:5" x14ac:dyDescent="0.2">
      <c r="A1434" s="40">
        <v>44042</v>
      </c>
      <c r="B1434" s="22">
        <v>44042</v>
      </c>
      <c r="C1434" t="s">
        <v>553</v>
      </c>
      <c r="D1434" s="42">
        <f>VLOOKUP(Pag_Inicio_Corr_mas_casos[[#This Row],[Corregimiento]],Hoja3!$A$2:$D$676,4,0)</f>
        <v>80808</v>
      </c>
      <c r="E1434">
        <v>18</v>
      </c>
    </row>
    <row r="1435" spans="1:5" x14ac:dyDescent="0.2">
      <c r="A1435" s="40">
        <v>44042</v>
      </c>
      <c r="B1435" s="22">
        <v>44042</v>
      </c>
      <c r="C1435" t="s">
        <v>568</v>
      </c>
      <c r="D1435" s="42">
        <f>VLOOKUP(Pag_Inicio_Corr_mas_casos[[#This Row],[Corregimiento]],Hoja3!$A$2:$D$676,4,0)</f>
        <v>130717</v>
      </c>
      <c r="E1435">
        <v>16</v>
      </c>
    </row>
    <row r="1436" spans="1:5" x14ac:dyDescent="0.2">
      <c r="A1436" s="40">
        <v>44042</v>
      </c>
      <c r="B1436" s="22">
        <v>44042</v>
      </c>
      <c r="C1436" t="s">
        <v>537</v>
      </c>
      <c r="D1436" s="42">
        <f>VLOOKUP(Pag_Inicio_Corr_mas_casos[[#This Row],[Corregimiento]],Hoja3!$A$2:$D$676,4,0)</f>
        <v>80819</v>
      </c>
      <c r="E1436">
        <v>44</v>
      </c>
    </row>
    <row r="1437" spans="1:5" x14ac:dyDescent="0.2">
      <c r="A1437" s="40">
        <v>44042</v>
      </c>
      <c r="B1437" s="22">
        <v>44042</v>
      </c>
      <c r="C1437" t="s">
        <v>632</v>
      </c>
      <c r="D1437" s="42">
        <f>VLOOKUP(Pag_Inicio_Corr_mas_casos[[#This Row],[Corregimiento]],Hoja3!$A$2:$D$676,4,0)</f>
        <v>100104</v>
      </c>
      <c r="E1437">
        <v>16</v>
      </c>
    </row>
    <row r="1438" spans="1:5" x14ac:dyDescent="0.2">
      <c r="A1438" s="40">
        <v>44042</v>
      </c>
      <c r="B1438" s="22">
        <v>44042</v>
      </c>
      <c r="C1438" t="s">
        <v>526</v>
      </c>
      <c r="D1438" s="42">
        <f>VLOOKUP(Pag_Inicio_Corr_mas_casos[[#This Row],[Corregimiento]],Hoja3!$A$2:$D$676,4,0)</f>
        <v>130106</v>
      </c>
      <c r="E1438">
        <v>18</v>
      </c>
    </row>
    <row r="1439" spans="1:5" x14ac:dyDescent="0.2">
      <c r="A1439" s="40">
        <v>44043</v>
      </c>
      <c r="B1439" s="22">
        <v>44043</v>
      </c>
      <c r="C1439" t="s">
        <v>529</v>
      </c>
      <c r="D1439" s="42">
        <f>VLOOKUP(Pag_Inicio_Corr_mas_casos[[#This Row],[Corregimiento]],Hoja3!$A$2:$D$676,4,0)</f>
        <v>80821</v>
      </c>
      <c r="E1439">
        <v>21</v>
      </c>
    </row>
    <row r="1440" spans="1:5" x14ac:dyDescent="0.2">
      <c r="A1440" s="40">
        <v>44043</v>
      </c>
      <c r="B1440" s="22">
        <v>44043</v>
      </c>
      <c r="C1440" t="s">
        <v>534</v>
      </c>
      <c r="D1440" s="42">
        <f>VLOOKUP(Pag_Inicio_Corr_mas_casos[[#This Row],[Corregimiento]],Hoja3!$A$2:$D$676,4,0)</f>
        <v>80822</v>
      </c>
      <c r="E1440">
        <v>20</v>
      </c>
    </row>
    <row r="1441" spans="1:5" x14ac:dyDescent="0.2">
      <c r="A1441" s="40">
        <v>44043</v>
      </c>
      <c r="B1441" s="22">
        <v>44043</v>
      </c>
      <c r="C1441" t="s">
        <v>536</v>
      </c>
      <c r="D1441" s="42">
        <f>VLOOKUP(Pag_Inicio_Corr_mas_casos[[#This Row],[Corregimiento]],Hoja3!$A$2:$D$676,4,0)</f>
        <v>81001</v>
      </c>
      <c r="E1441">
        <v>11</v>
      </c>
    </row>
    <row r="1442" spans="1:5" x14ac:dyDescent="0.2">
      <c r="A1442" s="40">
        <v>44043</v>
      </c>
      <c r="B1442" s="22">
        <v>44043</v>
      </c>
      <c r="C1442" t="s">
        <v>524</v>
      </c>
      <c r="D1442" s="42">
        <f>VLOOKUP(Pag_Inicio_Corr_mas_casos[[#This Row],[Corregimiento]],Hoja3!$A$2:$D$676,4,0)</f>
        <v>130101</v>
      </c>
      <c r="E1442">
        <v>45</v>
      </c>
    </row>
    <row r="1443" spans="1:5" x14ac:dyDescent="0.2">
      <c r="A1443" s="40">
        <v>44043</v>
      </c>
      <c r="B1443" s="22">
        <v>44043</v>
      </c>
      <c r="C1443" t="s">
        <v>572</v>
      </c>
      <c r="D1443" s="42">
        <f>VLOOKUP(Pag_Inicio_Corr_mas_casos[[#This Row],[Corregimiento]],Hoja3!$A$2:$D$676,4,0)</f>
        <v>130701</v>
      </c>
      <c r="E1443">
        <v>19</v>
      </c>
    </row>
    <row r="1444" spans="1:5" x14ac:dyDescent="0.2">
      <c r="A1444" s="40">
        <v>44043</v>
      </c>
      <c r="B1444" s="22">
        <v>44043</v>
      </c>
      <c r="C1444" t="s">
        <v>541</v>
      </c>
      <c r="D1444" s="42">
        <f>VLOOKUP(Pag_Inicio_Corr_mas_casos[[#This Row],[Corregimiento]],Hoja3!$A$2:$D$676,4,0)</f>
        <v>130702</v>
      </c>
      <c r="E1444">
        <v>14</v>
      </c>
    </row>
    <row r="1445" spans="1:5" x14ac:dyDescent="0.2">
      <c r="A1445" s="40">
        <v>44043</v>
      </c>
      <c r="B1445" s="22">
        <v>44043</v>
      </c>
      <c r="C1445" t="s">
        <v>530</v>
      </c>
      <c r="D1445" s="42">
        <f>VLOOKUP(Pag_Inicio_Corr_mas_casos[[#This Row],[Corregimiento]],Hoja3!$A$2:$D$676,4,0)</f>
        <v>81007</v>
      </c>
      <c r="E1445">
        <v>13</v>
      </c>
    </row>
    <row r="1446" spans="1:5" x14ac:dyDescent="0.2">
      <c r="A1446" s="40">
        <v>44043</v>
      </c>
      <c r="B1446" s="22">
        <v>44043</v>
      </c>
      <c r="C1446" t="s">
        <v>525</v>
      </c>
      <c r="D1446" s="42">
        <f>VLOOKUP(Pag_Inicio_Corr_mas_casos[[#This Row],[Corregimiento]],Hoja3!$A$2:$D$676,4,0)</f>
        <v>81002</v>
      </c>
      <c r="E1446">
        <v>14</v>
      </c>
    </row>
    <row r="1447" spans="1:5" x14ac:dyDescent="0.2">
      <c r="A1447" s="40">
        <v>44043</v>
      </c>
      <c r="B1447" s="22">
        <v>44043</v>
      </c>
      <c r="C1447" t="s">
        <v>575</v>
      </c>
      <c r="D1447" s="42">
        <f>VLOOKUP(Pag_Inicio_Corr_mas_casos[[#This Row],[Corregimiento]],Hoja3!$A$2:$D$676,4,0)</f>
        <v>80807</v>
      </c>
      <c r="E1447">
        <v>13</v>
      </c>
    </row>
    <row r="1448" spans="1:5" x14ac:dyDescent="0.2">
      <c r="A1448" s="40">
        <v>44043</v>
      </c>
      <c r="B1448" s="22">
        <v>44043</v>
      </c>
      <c r="C1448" t="s">
        <v>538</v>
      </c>
      <c r="D1448" s="42">
        <f>VLOOKUP(Pag_Inicio_Corr_mas_casos[[#This Row],[Corregimiento]],Hoja3!$A$2:$D$676,4,0)</f>
        <v>130107</v>
      </c>
      <c r="E1448">
        <v>25</v>
      </c>
    </row>
    <row r="1449" spans="1:5" x14ac:dyDescent="0.2">
      <c r="A1449" s="40">
        <v>44043</v>
      </c>
      <c r="B1449" s="22">
        <v>44043</v>
      </c>
      <c r="C1449" t="s">
        <v>571</v>
      </c>
      <c r="D1449" s="42">
        <f>VLOOKUP(Pag_Inicio_Corr_mas_casos[[#This Row],[Corregimiento]],Hoja3!$A$2:$D$676,4,0)</f>
        <v>30104</v>
      </c>
      <c r="E1449">
        <v>16</v>
      </c>
    </row>
    <row r="1450" spans="1:5" x14ac:dyDescent="0.2">
      <c r="A1450" s="40">
        <v>44043</v>
      </c>
      <c r="B1450" s="22">
        <v>44043</v>
      </c>
      <c r="C1450" t="s">
        <v>552</v>
      </c>
      <c r="D1450" s="42">
        <f>VLOOKUP(Pag_Inicio_Corr_mas_casos[[#This Row],[Corregimiento]],Hoja3!$A$2:$D$676,4,0)</f>
        <v>80501</v>
      </c>
      <c r="E1450">
        <v>18</v>
      </c>
    </row>
    <row r="1451" spans="1:5" x14ac:dyDescent="0.2">
      <c r="A1451" s="40">
        <v>44043</v>
      </c>
      <c r="B1451" s="22">
        <v>44043</v>
      </c>
      <c r="C1451" t="s">
        <v>600</v>
      </c>
      <c r="D1451" s="42">
        <f>VLOOKUP(Pag_Inicio_Corr_mas_casos[[#This Row],[Corregimiento]],Hoja3!$A$2:$D$676,4,0)</f>
        <v>30115</v>
      </c>
      <c r="E1451">
        <v>18</v>
      </c>
    </row>
    <row r="1452" spans="1:5" x14ac:dyDescent="0.2">
      <c r="A1452" s="40">
        <v>44043</v>
      </c>
      <c r="B1452" s="22">
        <v>44043</v>
      </c>
      <c r="C1452" t="s">
        <v>542</v>
      </c>
      <c r="D1452" s="42">
        <f>VLOOKUP(Pag_Inicio_Corr_mas_casos[[#This Row],[Corregimiento]],Hoja3!$A$2:$D$676,4,0)</f>
        <v>40601</v>
      </c>
      <c r="E1452">
        <v>19</v>
      </c>
    </row>
    <row r="1453" spans="1:5" x14ac:dyDescent="0.2">
      <c r="A1453" s="40">
        <v>44043</v>
      </c>
      <c r="B1453" s="22">
        <v>44043</v>
      </c>
      <c r="C1453" t="s">
        <v>608</v>
      </c>
      <c r="D1453" s="42">
        <f>VLOOKUP(Pag_Inicio_Corr_mas_casos[[#This Row],[Corregimiento]],Hoja3!$A$2:$D$676,4,0)</f>
        <v>40701</v>
      </c>
      <c r="E1453">
        <v>11</v>
      </c>
    </row>
    <row r="1454" spans="1:5" x14ac:dyDescent="0.2">
      <c r="A1454" s="40">
        <v>44043</v>
      </c>
      <c r="B1454" s="22">
        <v>44043</v>
      </c>
      <c r="C1454" t="s">
        <v>535</v>
      </c>
      <c r="D1454" s="42">
        <f>VLOOKUP(Pag_Inicio_Corr_mas_casos[[#This Row],[Corregimiento]],Hoja3!$A$2:$D$676,4,0)</f>
        <v>80823</v>
      </c>
      <c r="E1454">
        <v>11</v>
      </c>
    </row>
    <row r="1455" spans="1:5" x14ac:dyDescent="0.2">
      <c r="A1455" s="40">
        <v>44043</v>
      </c>
      <c r="B1455" s="22">
        <v>44043</v>
      </c>
      <c r="C1455" t="s">
        <v>559</v>
      </c>
      <c r="D1455" s="42">
        <f>VLOOKUP(Pag_Inicio_Corr_mas_casos[[#This Row],[Corregimiento]],Hoja3!$A$2:$D$676,4,0)</f>
        <v>130708</v>
      </c>
      <c r="E1455">
        <v>17</v>
      </c>
    </row>
    <row r="1456" spans="1:5" x14ac:dyDescent="0.2">
      <c r="A1456" s="40">
        <v>44043</v>
      </c>
      <c r="B1456" s="22">
        <v>44043</v>
      </c>
      <c r="C1456" t="s">
        <v>528</v>
      </c>
      <c r="D1456" s="42">
        <f>VLOOKUP(Pag_Inicio_Corr_mas_casos[[#This Row],[Corregimiento]],Hoja3!$A$2:$D$676,4,0)</f>
        <v>130102</v>
      </c>
      <c r="E1456">
        <v>16</v>
      </c>
    </row>
    <row r="1457" spans="1:5" x14ac:dyDescent="0.2">
      <c r="A1457" s="40">
        <v>44043</v>
      </c>
      <c r="B1457" s="22">
        <v>44043</v>
      </c>
      <c r="C1457" t="s">
        <v>540</v>
      </c>
      <c r="D1457" s="42">
        <f>VLOOKUP(Pag_Inicio_Corr_mas_casos[[#This Row],[Corregimiento]],Hoja3!$A$2:$D$676,4,0)</f>
        <v>80812</v>
      </c>
      <c r="E1457">
        <v>15</v>
      </c>
    </row>
    <row r="1458" spans="1:5" x14ac:dyDescent="0.2">
      <c r="A1458" s="40">
        <v>44043</v>
      </c>
      <c r="B1458" s="22">
        <v>44043</v>
      </c>
      <c r="C1458" t="s">
        <v>633</v>
      </c>
      <c r="D1458" s="42">
        <f>VLOOKUP(Pag_Inicio_Corr_mas_casos[[#This Row],[Corregimiento]],Hoja3!$A$2:$D$676,4,0)</f>
        <v>40501</v>
      </c>
      <c r="E1458">
        <v>17</v>
      </c>
    </row>
    <row r="1459" spans="1:5" x14ac:dyDescent="0.2">
      <c r="A1459" s="40">
        <v>44043</v>
      </c>
      <c r="B1459" s="22">
        <v>44043</v>
      </c>
      <c r="C1459" t="s">
        <v>627</v>
      </c>
      <c r="D1459" s="42">
        <f>VLOOKUP(Pag_Inicio_Corr_mas_casos[[#This Row],[Corregimiento]],Hoja3!$A$2:$D$676,4,0)</f>
        <v>40606</v>
      </c>
      <c r="E1459">
        <v>12</v>
      </c>
    </row>
    <row r="1460" spans="1:5" x14ac:dyDescent="0.2">
      <c r="A1460" s="40">
        <v>44043</v>
      </c>
      <c r="B1460" s="22">
        <v>44043</v>
      </c>
      <c r="C1460" t="s">
        <v>554</v>
      </c>
      <c r="D1460" s="42">
        <f>VLOOKUP(Pag_Inicio_Corr_mas_casos[[#This Row],[Corregimiento]],Hoja3!$A$2:$D$676,4,0)</f>
        <v>80820</v>
      </c>
      <c r="E1460">
        <v>17</v>
      </c>
    </row>
    <row r="1461" spans="1:5" x14ac:dyDescent="0.2">
      <c r="A1461" s="40">
        <v>44043</v>
      </c>
      <c r="B1461" s="22">
        <v>44043</v>
      </c>
      <c r="C1461" t="s">
        <v>634</v>
      </c>
      <c r="D1461" s="42">
        <f>VLOOKUP(Pag_Inicio_Corr_mas_casos[[#This Row],[Corregimiento]],Hoja3!$A$2:$D$676,4,0)</f>
        <v>91008</v>
      </c>
      <c r="E1461">
        <v>15</v>
      </c>
    </row>
    <row r="1462" spans="1:5" x14ac:dyDescent="0.2">
      <c r="A1462" s="40">
        <v>44043</v>
      </c>
      <c r="B1462" s="22">
        <v>44043</v>
      </c>
      <c r="C1462" t="s">
        <v>533</v>
      </c>
      <c r="D1462" s="42">
        <f>VLOOKUP(Pag_Inicio_Corr_mas_casos[[#This Row],[Corregimiento]],Hoja3!$A$2:$D$676,4,0)</f>
        <v>80817</v>
      </c>
      <c r="E1462">
        <v>14</v>
      </c>
    </row>
    <row r="1463" spans="1:5" x14ac:dyDescent="0.2">
      <c r="A1463" s="40">
        <v>44043</v>
      </c>
      <c r="B1463" s="22">
        <v>44043</v>
      </c>
      <c r="C1463" t="s">
        <v>550</v>
      </c>
      <c r="D1463" s="42">
        <f>VLOOKUP(Pag_Inicio_Corr_mas_casos[[#This Row],[Corregimiento]],Hoja3!$A$2:$D$676,4,0)</f>
        <v>80813</v>
      </c>
      <c r="E1463">
        <v>17</v>
      </c>
    </row>
    <row r="1464" spans="1:5" x14ac:dyDescent="0.2">
      <c r="A1464" s="40">
        <v>44043</v>
      </c>
      <c r="B1464" s="22">
        <v>44043</v>
      </c>
      <c r="C1464" t="s">
        <v>568</v>
      </c>
      <c r="D1464" s="42">
        <f>VLOOKUP(Pag_Inicio_Corr_mas_casos[[#This Row],[Corregimiento]],Hoja3!$A$2:$D$676,4,0)</f>
        <v>130717</v>
      </c>
      <c r="E1464">
        <v>15</v>
      </c>
    </row>
    <row r="1465" spans="1:5" x14ac:dyDescent="0.2">
      <c r="A1465" s="40">
        <v>44043</v>
      </c>
      <c r="B1465" s="22">
        <v>44043</v>
      </c>
      <c r="C1465" t="s">
        <v>578</v>
      </c>
      <c r="D1465" s="42">
        <f>VLOOKUP(Pag_Inicio_Corr_mas_casos[[#This Row],[Corregimiento]],Hoja3!$A$2:$D$676,4,0)</f>
        <v>30111</v>
      </c>
      <c r="E1465">
        <v>11</v>
      </c>
    </row>
    <row r="1466" spans="1:5" x14ac:dyDescent="0.2">
      <c r="A1466" s="40">
        <v>44043</v>
      </c>
      <c r="B1466" s="22">
        <v>44043</v>
      </c>
      <c r="C1466" t="s">
        <v>565</v>
      </c>
      <c r="D1466" s="42">
        <f>VLOOKUP(Pag_Inicio_Corr_mas_casos[[#This Row],[Corregimiento]],Hoja3!$A$2:$D$676,4,0)</f>
        <v>80809</v>
      </c>
      <c r="E1466">
        <v>12</v>
      </c>
    </row>
    <row r="1467" spans="1:5" x14ac:dyDescent="0.2">
      <c r="A1467" s="40">
        <v>44043</v>
      </c>
      <c r="B1467" s="22">
        <v>44043</v>
      </c>
      <c r="C1467" t="s">
        <v>537</v>
      </c>
      <c r="D1467" s="42">
        <f>VLOOKUP(Pag_Inicio_Corr_mas_casos[[#This Row],[Corregimiento]],Hoja3!$A$2:$D$676,4,0)</f>
        <v>80819</v>
      </c>
      <c r="E1467">
        <v>15</v>
      </c>
    </row>
    <row r="1468" spans="1:5" x14ac:dyDescent="0.2">
      <c r="A1468" s="40">
        <v>44043</v>
      </c>
      <c r="B1468" s="22">
        <v>44043</v>
      </c>
      <c r="C1468" t="s">
        <v>526</v>
      </c>
      <c r="D1468" s="42">
        <f>VLOOKUP(Pag_Inicio_Corr_mas_casos[[#This Row],[Corregimiento]],Hoja3!$A$2:$D$676,4,0)</f>
        <v>130106</v>
      </c>
      <c r="E1468">
        <v>28</v>
      </c>
    </row>
    <row r="1469" spans="1:5" x14ac:dyDescent="0.2">
      <c r="A1469" s="40">
        <v>44044</v>
      </c>
      <c r="B1469" s="22">
        <v>44044</v>
      </c>
      <c r="C1469" t="s">
        <v>529</v>
      </c>
      <c r="D1469" s="42">
        <f>VLOOKUP(Pag_Inicio_Corr_mas_casos[[#This Row],[Corregimiento]],Hoja3!$A$2:$D$676,4,0)</f>
        <v>80821</v>
      </c>
      <c r="E1469">
        <v>39</v>
      </c>
    </row>
    <row r="1470" spans="1:5" x14ac:dyDescent="0.2">
      <c r="A1470" s="40">
        <v>44044</v>
      </c>
      <c r="B1470" s="22">
        <v>44044</v>
      </c>
      <c r="C1470" t="s">
        <v>623</v>
      </c>
      <c r="D1470" s="42">
        <f>VLOOKUP(Pag_Inicio_Corr_mas_casos[[#This Row],[Corregimiento]],Hoja3!$A$2:$D$676,4,0)</f>
        <v>100102</v>
      </c>
      <c r="E1470">
        <v>11</v>
      </c>
    </row>
    <row r="1471" spans="1:5" x14ac:dyDescent="0.2">
      <c r="A1471" s="40">
        <v>44044</v>
      </c>
      <c r="B1471" s="22">
        <v>44044</v>
      </c>
      <c r="C1471" t="s">
        <v>534</v>
      </c>
      <c r="D1471" s="42">
        <f>VLOOKUP(Pag_Inicio_Corr_mas_casos[[#This Row],[Corregimiento]],Hoja3!$A$2:$D$676,4,0)</f>
        <v>80822</v>
      </c>
      <c r="E1471">
        <v>14</v>
      </c>
    </row>
    <row r="1472" spans="1:5" x14ac:dyDescent="0.2">
      <c r="A1472" s="40">
        <v>44044</v>
      </c>
      <c r="B1472" s="22">
        <v>44044</v>
      </c>
      <c r="C1472" t="s">
        <v>536</v>
      </c>
      <c r="D1472" s="42">
        <f>VLOOKUP(Pag_Inicio_Corr_mas_casos[[#This Row],[Corregimiento]],Hoja3!$A$2:$D$676,4,0)</f>
        <v>81001</v>
      </c>
      <c r="E1472">
        <v>13</v>
      </c>
    </row>
    <row r="1473" spans="1:5" x14ac:dyDescent="0.2">
      <c r="A1473" s="40">
        <v>44044</v>
      </c>
      <c r="B1473" s="22">
        <v>44044</v>
      </c>
      <c r="C1473" t="s">
        <v>539</v>
      </c>
      <c r="D1473" s="42">
        <f>VLOOKUP(Pag_Inicio_Corr_mas_casos[[#This Row],[Corregimiento]],Hoja3!$A$2:$D$676,4,0)</f>
        <v>81006</v>
      </c>
      <c r="E1473">
        <v>21</v>
      </c>
    </row>
    <row r="1474" spans="1:5" x14ac:dyDescent="0.2">
      <c r="A1474" s="40">
        <v>44044</v>
      </c>
      <c r="B1474" s="22">
        <v>44044</v>
      </c>
      <c r="C1474" t="s">
        <v>524</v>
      </c>
      <c r="D1474" s="42">
        <f>VLOOKUP(Pag_Inicio_Corr_mas_casos[[#This Row],[Corregimiento]],Hoja3!$A$2:$D$676,4,0)</f>
        <v>130101</v>
      </c>
      <c r="E1474">
        <v>32</v>
      </c>
    </row>
    <row r="1475" spans="1:5" x14ac:dyDescent="0.2">
      <c r="A1475" s="40">
        <v>44044</v>
      </c>
      <c r="B1475" s="22">
        <v>44044</v>
      </c>
      <c r="C1475" t="s">
        <v>541</v>
      </c>
      <c r="D1475" s="42">
        <f>VLOOKUP(Pag_Inicio_Corr_mas_casos[[#This Row],[Corregimiento]],Hoja3!$A$2:$D$676,4,0)</f>
        <v>130702</v>
      </c>
      <c r="E1475">
        <v>11</v>
      </c>
    </row>
    <row r="1476" spans="1:5" x14ac:dyDescent="0.2">
      <c r="A1476" s="40">
        <v>44044</v>
      </c>
      <c r="B1476" s="22">
        <v>44044</v>
      </c>
      <c r="C1476" t="s">
        <v>530</v>
      </c>
      <c r="D1476" s="42">
        <f>VLOOKUP(Pag_Inicio_Corr_mas_casos[[#This Row],[Corregimiento]],Hoja3!$A$2:$D$676,4,0)</f>
        <v>81007</v>
      </c>
      <c r="E1476">
        <v>40</v>
      </c>
    </row>
    <row r="1477" spans="1:5" x14ac:dyDescent="0.2">
      <c r="A1477" s="40">
        <v>44044</v>
      </c>
      <c r="B1477" s="22">
        <v>44044</v>
      </c>
      <c r="C1477" t="s">
        <v>525</v>
      </c>
      <c r="D1477" s="42">
        <f>VLOOKUP(Pag_Inicio_Corr_mas_casos[[#This Row],[Corregimiento]],Hoja3!$A$2:$D$676,4,0)</f>
        <v>81002</v>
      </c>
      <c r="E1477">
        <v>16</v>
      </c>
    </row>
    <row r="1478" spans="1:5" x14ac:dyDescent="0.2">
      <c r="A1478" s="40">
        <v>44044</v>
      </c>
      <c r="B1478" s="22">
        <v>44044</v>
      </c>
      <c r="C1478" t="s">
        <v>543</v>
      </c>
      <c r="D1478" s="42">
        <f>VLOOKUP(Pag_Inicio_Corr_mas_casos[[#This Row],[Corregimiento]],Hoja3!$A$2:$D$676,4,0)</f>
        <v>80806</v>
      </c>
      <c r="E1478">
        <v>22</v>
      </c>
    </row>
    <row r="1479" spans="1:5" x14ac:dyDescent="0.2">
      <c r="A1479" s="40">
        <v>44044</v>
      </c>
      <c r="B1479" s="22">
        <v>44044</v>
      </c>
      <c r="C1479" t="s">
        <v>594</v>
      </c>
      <c r="D1479" s="42">
        <f>VLOOKUP(Pag_Inicio_Corr_mas_casos[[#This Row],[Corregimiento]],Hoja3!$A$2:$D$676,4,0)</f>
        <v>40503</v>
      </c>
      <c r="E1479">
        <v>13</v>
      </c>
    </row>
    <row r="1480" spans="1:5" x14ac:dyDescent="0.2">
      <c r="A1480" s="40">
        <v>44044</v>
      </c>
      <c r="B1480" s="22">
        <v>44044</v>
      </c>
      <c r="C1480" t="s">
        <v>538</v>
      </c>
      <c r="D1480" s="42">
        <f>VLOOKUP(Pag_Inicio_Corr_mas_casos[[#This Row],[Corregimiento]],Hoja3!$A$2:$D$676,4,0)</f>
        <v>130107</v>
      </c>
      <c r="E1480">
        <v>26</v>
      </c>
    </row>
    <row r="1481" spans="1:5" x14ac:dyDescent="0.2">
      <c r="A1481" s="40">
        <v>44044</v>
      </c>
      <c r="B1481" s="22">
        <v>44044</v>
      </c>
      <c r="C1481" t="s">
        <v>555</v>
      </c>
      <c r="D1481" s="42">
        <f>VLOOKUP(Pag_Inicio_Corr_mas_casos[[#This Row],[Corregimiento]],Hoja3!$A$2:$D$676,4,0)</f>
        <v>80815</v>
      </c>
      <c r="E1481">
        <v>22</v>
      </c>
    </row>
    <row r="1482" spans="1:5" x14ac:dyDescent="0.2">
      <c r="A1482" s="40">
        <v>44044</v>
      </c>
      <c r="B1482" s="22">
        <v>44044</v>
      </c>
      <c r="C1482" t="s">
        <v>571</v>
      </c>
      <c r="D1482" s="42">
        <f>VLOOKUP(Pag_Inicio_Corr_mas_casos[[#This Row],[Corregimiento]],Hoja3!$A$2:$D$676,4,0)</f>
        <v>30104</v>
      </c>
      <c r="E1482">
        <v>17</v>
      </c>
    </row>
    <row r="1483" spans="1:5" x14ac:dyDescent="0.2">
      <c r="A1483" s="40">
        <v>44044</v>
      </c>
      <c r="B1483" s="22">
        <v>44044</v>
      </c>
      <c r="C1483" t="s">
        <v>552</v>
      </c>
      <c r="D1483" s="42">
        <f>VLOOKUP(Pag_Inicio_Corr_mas_casos[[#This Row],[Corregimiento]],Hoja3!$A$2:$D$676,4,0)</f>
        <v>80501</v>
      </c>
      <c r="E1483">
        <v>18</v>
      </c>
    </row>
    <row r="1484" spans="1:5" x14ac:dyDescent="0.2">
      <c r="A1484" s="40">
        <v>44044</v>
      </c>
      <c r="B1484" s="22">
        <v>44044</v>
      </c>
      <c r="C1484" t="s">
        <v>546</v>
      </c>
      <c r="D1484" s="42">
        <f>VLOOKUP(Pag_Inicio_Corr_mas_casos[[#This Row],[Corregimiento]],Hoja3!$A$2:$D$676,4,0)</f>
        <v>30107</v>
      </c>
      <c r="E1484">
        <v>27</v>
      </c>
    </row>
    <row r="1485" spans="1:5" x14ac:dyDescent="0.2">
      <c r="A1485" s="40">
        <v>44044</v>
      </c>
      <c r="B1485" s="22">
        <v>44044</v>
      </c>
      <c r="C1485" t="s">
        <v>542</v>
      </c>
      <c r="D1485" s="42">
        <f>VLOOKUP(Pag_Inicio_Corr_mas_casos[[#This Row],[Corregimiento]],Hoja3!$A$2:$D$676,4,0)</f>
        <v>40601</v>
      </c>
      <c r="E1485">
        <v>23</v>
      </c>
    </row>
    <row r="1486" spans="1:5" x14ac:dyDescent="0.2">
      <c r="A1486" s="40">
        <v>44044</v>
      </c>
      <c r="B1486" s="22">
        <v>44044</v>
      </c>
      <c r="C1486" t="s">
        <v>560</v>
      </c>
      <c r="D1486" s="42">
        <f>VLOOKUP(Pag_Inicio_Corr_mas_casos[[#This Row],[Corregimiento]],Hoja3!$A$2:$D$676,4,0)</f>
        <v>80826</v>
      </c>
      <c r="E1486">
        <v>11</v>
      </c>
    </row>
    <row r="1487" spans="1:5" x14ac:dyDescent="0.2">
      <c r="A1487" s="40">
        <v>44044</v>
      </c>
      <c r="B1487" s="22">
        <v>44044</v>
      </c>
      <c r="C1487" t="s">
        <v>535</v>
      </c>
      <c r="D1487" s="42">
        <f>VLOOKUP(Pag_Inicio_Corr_mas_casos[[#This Row],[Corregimiento]],Hoja3!$A$2:$D$676,4,0)</f>
        <v>80823</v>
      </c>
      <c r="E1487">
        <v>18</v>
      </c>
    </row>
    <row r="1488" spans="1:5" x14ac:dyDescent="0.2">
      <c r="A1488" s="40">
        <v>44044</v>
      </c>
      <c r="B1488" s="22">
        <v>44044</v>
      </c>
      <c r="C1488" t="s">
        <v>559</v>
      </c>
      <c r="D1488" s="42">
        <f>VLOOKUP(Pag_Inicio_Corr_mas_casos[[#This Row],[Corregimiento]],Hoja3!$A$2:$D$676,4,0)</f>
        <v>130708</v>
      </c>
      <c r="E1488">
        <v>17</v>
      </c>
    </row>
    <row r="1489" spans="1:5" x14ac:dyDescent="0.2">
      <c r="A1489" s="40">
        <v>44044</v>
      </c>
      <c r="B1489" s="22">
        <v>44044</v>
      </c>
      <c r="C1489" t="s">
        <v>540</v>
      </c>
      <c r="D1489" s="42">
        <f>VLOOKUP(Pag_Inicio_Corr_mas_casos[[#This Row],[Corregimiento]],Hoja3!$A$2:$D$676,4,0)</f>
        <v>80812</v>
      </c>
      <c r="E1489">
        <v>27</v>
      </c>
    </row>
    <row r="1490" spans="1:5" x14ac:dyDescent="0.2">
      <c r="A1490" s="40">
        <v>44044</v>
      </c>
      <c r="B1490" s="22">
        <v>44044</v>
      </c>
      <c r="C1490" t="s">
        <v>532</v>
      </c>
      <c r="D1490" s="42">
        <f>VLOOKUP(Pag_Inicio_Corr_mas_casos[[#This Row],[Corregimiento]],Hoja3!$A$2:$D$676,4,0)</f>
        <v>80816</v>
      </c>
      <c r="E1490">
        <v>14</v>
      </c>
    </row>
    <row r="1491" spans="1:5" x14ac:dyDescent="0.2">
      <c r="A1491" s="40">
        <v>44044</v>
      </c>
      <c r="B1491" s="22">
        <v>44044</v>
      </c>
      <c r="C1491" t="s">
        <v>554</v>
      </c>
      <c r="D1491" s="42">
        <f>VLOOKUP(Pag_Inicio_Corr_mas_casos[[#This Row],[Corregimiento]],Hoja3!$A$2:$D$676,4,0)</f>
        <v>80820</v>
      </c>
      <c r="E1491">
        <v>34</v>
      </c>
    </row>
    <row r="1492" spans="1:5" x14ac:dyDescent="0.2">
      <c r="A1492" s="40">
        <v>44044</v>
      </c>
      <c r="B1492" s="22">
        <v>44044</v>
      </c>
      <c r="C1492" t="s">
        <v>531</v>
      </c>
      <c r="D1492" s="42">
        <f>VLOOKUP(Pag_Inicio_Corr_mas_casos[[#This Row],[Corregimiento]],Hoja3!$A$2:$D$676,4,0)</f>
        <v>81008</v>
      </c>
      <c r="E1492">
        <v>11</v>
      </c>
    </row>
    <row r="1493" spans="1:5" x14ac:dyDescent="0.2">
      <c r="A1493" s="40">
        <v>44044</v>
      </c>
      <c r="B1493" s="22">
        <v>44044</v>
      </c>
      <c r="C1493" t="s">
        <v>533</v>
      </c>
      <c r="D1493" s="42">
        <f>VLOOKUP(Pag_Inicio_Corr_mas_casos[[#This Row],[Corregimiento]],Hoja3!$A$2:$D$676,4,0)</f>
        <v>80817</v>
      </c>
      <c r="E1493">
        <v>24</v>
      </c>
    </row>
    <row r="1494" spans="1:5" x14ac:dyDescent="0.2">
      <c r="A1494" s="40">
        <v>44044</v>
      </c>
      <c r="B1494" s="22">
        <v>44044</v>
      </c>
      <c r="C1494" t="s">
        <v>550</v>
      </c>
      <c r="D1494" s="42">
        <f>VLOOKUP(Pag_Inicio_Corr_mas_casos[[#This Row],[Corregimiento]],Hoja3!$A$2:$D$676,4,0)</f>
        <v>80813</v>
      </c>
      <c r="E1494">
        <v>34</v>
      </c>
    </row>
    <row r="1495" spans="1:5" x14ac:dyDescent="0.2">
      <c r="A1495" s="40">
        <v>44044</v>
      </c>
      <c r="B1495" s="22">
        <v>44044</v>
      </c>
      <c r="C1495" t="s">
        <v>587</v>
      </c>
      <c r="D1495" s="42">
        <f>VLOOKUP(Pag_Inicio_Corr_mas_casos[[#This Row],[Corregimiento]],Hoja3!$A$2:$D$676,4,0)</f>
        <v>130716</v>
      </c>
      <c r="E1495">
        <v>11</v>
      </c>
    </row>
    <row r="1496" spans="1:5" x14ac:dyDescent="0.2">
      <c r="A1496" s="40">
        <v>44044</v>
      </c>
      <c r="B1496" s="22">
        <v>44044</v>
      </c>
      <c r="C1496" t="s">
        <v>557</v>
      </c>
      <c r="D1496" s="42">
        <f>VLOOKUP(Pag_Inicio_Corr_mas_casos[[#This Row],[Corregimiento]],Hoja3!$A$2:$D$676,4,0)</f>
        <v>80811</v>
      </c>
      <c r="E1496">
        <v>12</v>
      </c>
    </row>
    <row r="1497" spans="1:5" x14ac:dyDescent="0.2">
      <c r="A1497" s="40">
        <v>44044</v>
      </c>
      <c r="B1497" s="22">
        <v>44044</v>
      </c>
      <c r="C1497" t="s">
        <v>570</v>
      </c>
      <c r="D1497" s="42">
        <f>VLOOKUP(Pag_Inicio_Corr_mas_casos[[#This Row],[Corregimiento]],Hoja3!$A$2:$D$676,4,0)</f>
        <v>81009</v>
      </c>
      <c r="E1497">
        <v>18</v>
      </c>
    </row>
    <row r="1498" spans="1:5" x14ac:dyDescent="0.2">
      <c r="A1498" s="40">
        <v>44044</v>
      </c>
      <c r="B1498" s="22">
        <v>44044</v>
      </c>
      <c r="C1498" t="s">
        <v>565</v>
      </c>
      <c r="D1498" s="42">
        <f>VLOOKUP(Pag_Inicio_Corr_mas_casos[[#This Row],[Corregimiento]],Hoja3!$A$2:$D$676,4,0)</f>
        <v>80809</v>
      </c>
      <c r="E1498">
        <v>18</v>
      </c>
    </row>
    <row r="1499" spans="1:5" x14ac:dyDescent="0.2">
      <c r="A1499" s="40">
        <v>44044</v>
      </c>
      <c r="B1499" s="22">
        <v>44044</v>
      </c>
      <c r="C1499" t="s">
        <v>537</v>
      </c>
      <c r="D1499" s="42">
        <f>VLOOKUP(Pag_Inicio_Corr_mas_casos[[#This Row],[Corregimiento]],Hoja3!$A$2:$D$676,4,0)</f>
        <v>80819</v>
      </c>
      <c r="E1499">
        <v>64</v>
      </c>
    </row>
    <row r="1500" spans="1:5" x14ac:dyDescent="0.2">
      <c r="A1500" s="40">
        <v>44044</v>
      </c>
      <c r="B1500" s="22">
        <v>44044</v>
      </c>
      <c r="C1500" t="s">
        <v>563</v>
      </c>
      <c r="D1500" s="42">
        <f>VLOOKUP(Pag_Inicio_Corr_mas_casos[[#This Row],[Corregimiento]],Hoja3!$A$2:$D$676,4,0)</f>
        <v>130105</v>
      </c>
      <c r="E1500">
        <v>19</v>
      </c>
    </row>
    <row r="1501" spans="1:5" x14ac:dyDescent="0.2">
      <c r="A1501" s="40">
        <v>44044</v>
      </c>
      <c r="B1501" s="22">
        <v>44044</v>
      </c>
      <c r="C1501" t="s">
        <v>526</v>
      </c>
      <c r="D1501" s="42">
        <f>VLOOKUP(Pag_Inicio_Corr_mas_casos[[#This Row],[Corregimiento]],Hoja3!$A$2:$D$676,4,0)</f>
        <v>130106</v>
      </c>
      <c r="E1501">
        <v>34</v>
      </c>
    </row>
    <row r="1502" spans="1:5" x14ac:dyDescent="0.2">
      <c r="A1502" s="40">
        <v>44045</v>
      </c>
      <c r="B1502" s="22">
        <v>44045</v>
      </c>
      <c r="C1502" t="s">
        <v>529</v>
      </c>
      <c r="D1502" s="42">
        <f>VLOOKUP(Pag_Inicio_Corr_mas_casos[[#This Row],[Corregimiento]],Hoja3!$A$2:$D$676,4,0)</f>
        <v>80821</v>
      </c>
      <c r="E1502">
        <v>41</v>
      </c>
    </row>
    <row r="1503" spans="1:5" x14ac:dyDescent="0.2">
      <c r="A1503" s="40">
        <v>44045</v>
      </c>
      <c r="B1503" s="22">
        <v>44045</v>
      </c>
      <c r="C1503" t="s">
        <v>534</v>
      </c>
      <c r="D1503" s="42">
        <f>VLOOKUP(Pag_Inicio_Corr_mas_casos[[#This Row],[Corregimiento]],Hoja3!$A$2:$D$676,4,0)</f>
        <v>80822</v>
      </c>
      <c r="E1503">
        <v>23</v>
      </c>
    </row>
    <row r="1504" spans="1:5" x14ac:dyDescent="0.2">
      <c r="A1504" s="40">
        <v>44045</v>
      </c>
      <c r="B1504" s="22">
        <v>44045</v>
      </c>
      <c r="C1504" t="s">
        <v>524</v>
      </c>
      <c r="D1504" s="42">
        <f>VLOOKUP(Pag_Inicio_Corr_mas_casos[[#This Row],[Corregimiento]],Hoja3!$A$2:$D$676,4,0)</f>
        <v>130101</v>
      </c>
      <c r="E1504">
        <v>17</v>
      </c>
    </row>
    <row r="1505" spans="1:5" x14ac:dyDescent="0.2">
      <c r="A1505" s="40">
        <v>44045</v>
      </c>
      <c r="B1505" s="22">
        <v>44045</v>
      </c>
      <c r="C1505" t="s">
        <v>541</v>
      </c>
      <c r="D1505" s="42">
        <f>VLOOKUP(Pag_Inicio_Corr_mas_casos[[#This Row],[Corregimiento]],Hoja3!$A$2:$D$676,4,0)</f>
        <v>130702</v>
      </c>
      <c r="E1505">
        <v>13</v>
      </c>
    </row>
    <row r="1506" spans="1:5" x14ac:dyDescent="0.2">
      <c r="A1506" s="40">
        <v>44045</v>
      </c>
      <c r="B1506" s="22">
        <v>44045</v>
      </c>
      <c r="C1506" t="s">
        <v>530</v>
      </c>
      <c r="D1506" s="42">
        <f>VLOOKUP(Pag_Inicio_Corr_mas_casos[[#This Row],[Corregimiento]],Hoja3!$A$2:$D$676,4,0)</f>
        <v>81007</v>
      </c>
      <c r="E1506">
        <v>30</v>
      </c>
    </row>
    <row r="1507" spans="1:5" x14ac:dyDescent="0.2">
      <c r="A1507" s="40">
        <v>44045</v>
      </c>
      <c r="B1507" s="22">
        <v>44045</v>
      </c>
      <c r="C1507" t="s">
        <v>525</v>
      </c>
      <c r="D1507" s="42">
        <f>VLOOKUP(Pag_Inicio_Corr_mas_casos[[#This Row],[Corregimiento]],Hoja3!$A$2:$D$676,4,0)</f>
        <v>81002</v>
      </c>
      <c r="E1507">
        <v>18</v>
      </c>
    </row>
    <row r="1508" spans="1:5" x14ac:dyDescent="0.2">
      <c r="A1508" s="40">
        <v>44045</v>
      </c>
      <c r="B1508" s="22">
        <v>44045</v>
      </c>
      <c r="C1508" t="s">
        <v>543</v>
      </c>
      <c r="D1508" s="42">
        <f>VLOOKUP(Pag_Inicio_Corr_mas_casos[[#This Row],[Corregimiento]],Hoja3!$A$2:$D$676,4,0)</f>
        <v>80806</v>
      </c>
      <c r="E1508">
        <v>15</v>
      </c>
    </row>
    <row r="1509" spans="1:5" x14ac:dyDescent="0.2">
      <c r="A1509" s="40">
        <v>44045</v>
      </c>
      <c r="B1509" s="22">
        <v>44045</v>
      </c>
      <c r="C1509" t="s">
        <v>538</v>
      </c>
      <c r="D1509" s="42">
        <f>VLOOKUP(Pag_Inicio_Corr_mas_casos[[#This Row],[Corregimiento]],Hoja3!$A$2:$D$676,4,0)</f>
        <v>130107</v>
      </c>
      <c r="E1509">
        <v>12</v>
      </c>
    </row>
    <row r="1510" spans="1:5" x14ac:dyDescent="0.2">
      <c r="A1510" s="40">
        <v>44045</v>
      </c>
      <c r="B1510" s="22">
        <v>44045</v>
      </c>
      <c r="C1510" t="s">
        <v>555</v>
      </c>
      <c r="D1510" s="42">
        <f>VLOOKUP(Pag_Inicio_Corr_mas_casos[[#This Row],[Corregimiento]],Hoja3!$A$2:$D$676,4,0)</f>
        <v>80815</v>
      </c>
      <c r="E1510">
        <v>26</v>
      </c>
    </row>
    <row r="1511" spans="1:5" x14ac:dyDescent="0.2">
      <c r="A1511" s="40">
        <v>44045</v>
      </c>
      <c r="B1511" s="22">
        <v>44045</v>
      </c>
      <c r="C1511" t="s">
        <v>626</v>
      </c>
      <c r="D1511" s="42">
        <f>VLOOKUP(Pag_Inicio_Corr_mas_casos[[#This Row],[Corregimiento]],Hoja3!$A$2:$D$676,4,0)</f>
        <v>90301</v>
      </c>
      <c r="E1511">
        <v>15</v>
      </c>
    </row>
    <row r="1512" spans="1:5" x14ac:dyDescent="0.2">
      <c r="A1512" s="40">
        <v>44045</v>
      </c>
      <c r="B1512" s="22">
        <v>44045</v>
      </c>
      <c r="C1512" t="s">
        <v>571</v>
      </c>
      <c r="D1512" s="42">
        <f>VLOOKUP(Pag_Inicio_Corr_mas_casos[[#This Row],[Corregimiento]],Hoja3!$A$2:$D$676,4,0)</f>
        <v>30104</v>
      </c>
      <c r="E1512">
        <v>24</v>
      </c>
    </row>
    <row r="1513" spans="1:5" x14ac:dyDescent="0.2">
      <c r="A1513" s="40">
        <v>44045</v>
      </c>
      <c r="B1513" s="22">
        <v>44045</v>
      </c>
      <c r="C1513" t="s">
        <v>544</v>
      </c>
      <c r="D1513" s="42">
        <f>VLOOKUP(Pag_Inicio_Corr_mas_casos[[#This Row],[Corregimiento]],Hoja3!$A$2:$D$676,4,0)</f>
        <v>130108</v>
      </c>
      <c r="E1513">
        <v>12</v>
      </c>
    </row>
    <row r="1514" spans="1:5" x14ac:dyDescent="0.2">
      <c r="A1514" s="40">
        <v>44045</v>
      </c>
      <c r="B1514" s="22">
        <v>44045</v>
      </c>
      <c r="C1514" t="s">
        <v>546</v>
      </c>
      <c r="D1514" s="42">
        <f>VLOOKUP(Pag_Inicio_Corr_mas_casos[[#This Row],[Corregimiento]],Hoja3!$A$2:$D$676,4,0)</f>
        <v>30107</v>
      </c>
      <c r="E1514">
        <v>14</v>
      </c>
    </row>
    <row r="1515" spans="1:5" x14ac:dyDescent="0.2">
      <c r="A1515" s="40">
        <v>44045</v>
      </c>
      <c r="B1515" s="22">
        <v>44045</v>
      </c>
      <c r="C1515" t="s">
        <v>542</v>
      </c>
      <c r="D1515" s="42">
        <f>VLOOKUP(Pag_Inicio_Corr_mas_casos[[#This Row],[Corregimiento]],Hoja3!$A$2:$D$676,4,0)</f>
        <v>40601</v>
      </c>
      <c r="E1515">
        <v>19</v>
      </c>
    </row>
    <row r="1516" spans="1:5" x14ac:dyDescent="0.2">
      <c r="A1516" s="40">
        <v>44045</v>
      </c>
      <c r="B1516" s="22">
        <v>44045</v>
      </c>
      <c r="C1516" t="s">
        <v>560</v>
      </c>
      <c r="D1516" s="42">
        <f>VLOOKUP(Pag_Inicio_Corr_mas_casos[[#This Row],[Corregimiento]],Hoja3!$A$2:$D$676,4,0)</f>
        <v>80826</v>
      </c>
      <c r="E1516">
        <v>12</v>
      </c>
    </row>
    <row r="1517" spans="1:5" x14ac:dyDescent="0.2">
      <c r="A1517" s="40">
        <v>44045</v>
      </c>
      <c r="B1517" s="22">
        <v>44045</v>
      </c>
      <c r="C1517" t="s">
        <v>535</v>
      </c>
      <c r="D1517" s="42">
        <f>VLOOKUP(Pag_Inicio_Corr_mas_casos[[#This Row],[Corregimiento]],Hoja3!$A$2:$D$676,4,0)</f>
        <v>80823</v>
      </c>
      <c r="E1517">
        <v>28</v>
      </c>
    </row>
    <row r="1518" spans="1:5" x14ac:dyDescent="0.2">
      <c r="A1518" s="40">
        <v>44045</v>
      </c>
      <c r="B1518" s="22">
        <v>44045</v>
      </c>
      <c r="C1518" t="s">
        <v>528</v>
      </c>
      <c r="D1518" s="42">
        <f>VLOOKUP(Pag_Inicio_Corr_mas_casos[[#This Row],[Corregimiento]],Hoja3!$A$2:$D$676,4,0)</f>
        <v>130102</v>
      </c>
      <c r="E1518">
        <v>19</v>
      </c>
    </row>
    <row r="1519" spans="1:5" x14ac:dyDescent="0.2">
      <c r="A1519" s="40">
        <v>44045</v>
      </c>
      <c r="B1519" s="22">
        <v>44045</v>
      </c>
      <c r="C1519" t="s">
        <v>540</v>
      </c>
      <c r="D1519" s="42">
        <f>VLOOKUP(Pag_Inicio_Corr_mas_casos[[#This Row],[Corregimiento]],Hoja3!$A$2:$D$676,4,0)</f>
        <v>80812</v>
      </c>
      <c r="E1519">
        <v>25</v>
      </c>
    </row>
    <row r="1520" spans="1:5" x14ac:dyDescent="0.2">
      <c r="A1520" s="40">
        <v>44045</v>
      </c>
      <c r="B1520" s="22">
        <v>44045</v>
      </c>
      <c r="C1520" t="s">
        <v>601</v>
      </c>
      <c r="D1520" s="42">
        <f>VLOOKUP(Pag_Inicio_Corr_mas_casos[[#This Row],[Corregimiento]],Hoja3!$A$2:$D$676,4,0)</f>
        <v>120701</v>
      </c>
      <c r="E1520">
        <v>11</v>
      </c>
    </row>
    <row r="1521" spans="1:6" x14ac:dyDescent="0.2">
      <c r="A1521" s="40">
        <v>44045</v>
      </c>
      <c r="B1521" s="22">
        <v>44045</v>
      </c>
      <c r="C1521" t="s">
        <v>573</v>
      </c>
      <c r="D1521" s="42">
        <f>VLOOKUP(Pag_Inicio_Corr_mas_casos[[#This Row],[Corregimiento]],Hoja3!$A$2:$D$676,4,0)</f>
        <v>80804</v>
      </c>
      <c r="E1521">
        <v>12</v>
      </c>
    </row>
    <row r="1522" spans="1:6" x14ac:dyDescent="0.2">
      <c r="A1522" s="40">
        <v>44045</v>
      </c>
      <c r="B1522" s="22">
        <v>44045</v>
      </c>
      <c r="C1522" t="s">
        <v>532</v>
      </c>
      <c r="D1522" s="42">
        <f>VLOOKUP(Pag_Inicio_Corr_mas_casos[[#This Row],[Corregimiento]],Hoja3!$A$2:$D$676,4,0)</f>
        <v>80816</v>
      </c>
      <c r="E1522">
        <v>19</v>
      </c>
    </row>
    <row r="1523" spans="1:6" x14ac:dyDescent="0.2">
      <c r="A1523" s="40">
        <v>44045</v>
      </c>
      <c r="B1523" s="22">
        <v>44045</v>
      </c>
      <c r="C1523" t="s">
        <v>554</v>
      </c>
      <c r="D1523" s="42">
        <f>VLOOKUP(Pag_Inicio_Corr_mas_casos[[#This Row],[Corregimiento]],Hoja3!$A$2:$D$676,4,0)</f>
        <v>80820</v>
      </c>
      <c r="E1523">
        <v>25</v>
      </c>
    </row>
    <row r="1524" spans="1:6" x14ac:dyDescent="0.2">
      <c r="A1524" s="40">
        <v>44045</v>
      </c>
      <c r="B1524" s="22">
        <v>44045</v>
      </c>
      <c r="C1524" t="s">
        <v>599</v>
      </c>
      <c r="D1524" s="42">
        <f>VLOOKUP(Pag_Inicio_Corr_mas_casos[[#This Row],[Corregimiento]],Hoja3!$A$2:$D$676,4,0)</f>
        <v>81004</v>
      </c>
      <c r="E1524">
        <v>12</v>
      </c>
    </row>
    <row r="1525" spans="1:6" x14ac:dyDescent="0.2">
      <c r="A1525" s="40">
        <v>44045</v>
      </c>
      <c r="B1525" s="22">
        <v>44045</v>
      </c>
      <c r="C1525" t="s">
        <v>531</v>
      </c>
      <c r="D1525" s="42">
        <f>VLOOKUP(Pag_Inicio_Corr_mas_casos[[#This Row],[Corregimiento]],Hoja3!$A$2:$D$676,4,0)</f>
        <v>81008</v>
      </c>
      <c r="E1525">
        <v>16</v>
      </c>
    </row>
    <row r="1526" spans="1:6" x14ac:dyDescent="0.2">
      <c r="A1526" s="40">
        <v>44045</v>
      </c>
      <c r="B1526" s="22">
        <v>44045</v>
      </c>
      <c r="C1526" t="s">
        <v>533</v>
      </c>
      <c r="D1526" s="42">
        <f>VLOOKUP(Pag_Inicio_Corr_mas_casos[[#This Row],[Corregimiento]],Hoja3!$A$2:$D$676,4,0)</f>
        <v>80817</v>
      </c>
      <c r="E1526">
        <v>33</v>
      </c>
    </row>
    <row r="1527" spans="1:6" x14ac:dyDescent="0.2">
      <c r="A1527" s="40">
        <v>44045</v>
      </c>
      <c r="B1527" s="22">
        <v>44045</v>
      </c>
      <c r="C1527" t="s">
        <v>545</v>
      </c>
      <c r="D1527" s="42">
        <f>VLOOKUP(Pag_Inicio_Corr_mas_casos[[#This Row],[Corregimiento]],Hoja3!$A$2:$D$676,4,0)</f>
        <v>80810</v>
      </c>
      <c r="E1527">
        <v>12</v>
      </c>
    </row>
    <row r="1528" spans="1:6" x14ac:dyDescent="0.2">
      <c r="A1528" s="40">
        <v>44045</v>
      </c>
      <c r="B1528" s="22">
        <v>44045</v>
      </c>
      <c r="C1528" t="s">
        <v>550</v>
      </c>
      <c r="D1528" s="42">
        <f>VLOOKUP(Pag_Inicio_Corr_mas_casos[[#This Row],[Corregimiento]],Hoja3!$A$2:$D$676,4,0)</f>
        <v>80813</v>
      </c>
      <c r="E1528">
        <v>14</v>
      </c>
    </row>
    <row r="1529" spans="1:6" x14ac:dyDescent="0.2">
      <c r="A1529" s="40">
        <v>44045</v>
      </c>
      <c r="B1529" s="22">
        <v>44045</v>
      </c>
      <c r="C1529" t="s">
        <v>635</v>
      </c>
      <c r="D1529" s="42">
        <f>VLOOKUP(Pag_Inicio_Corr_mas_casos[[#This Row],[Corregimiento]],Hoja3!$A$2:$D$676,4,0)</f>
        <v>30401</v>
      </c>
      <c r="E1529">
        <v>17</v>
      </c>
    </row>
    <row r="1530" spans="1:6" x14ac:dyDescent="0.2">
      <c r="A1530" s="40">
        <v>44045</v>
      </c>
      <c r="B1530" s="22">
        <v>44045</v>
      </c>
      <c r="C1530" t="s">
        <v>570</v>
      </c>
      <c r="D1530" s="42">
        <f>VLOOKUP(Pag_Inicio_Corr_mas_casos[[#This Row],[Corregimiento]],Hoja3!$A$2:$D$676,4,0)</f>
        <v>81009</v>
      </c>
      <c r="E1530">
        <v>11</v>
      </c>
    </row>
    <row r="1531" spans="1:6" x14ac:dyDescent="0.2">
      <c r="A1531" s="40">
        <v>44045</v>
      </c>
      <c r="B1531" s="22">
        <v>44045</v>
      </c>
      <c r="C1531" t="s">
        <v>578</v>
      </c>
      <c r="D1531" s="42">
        <f>VLOOKUP(Pag_Inicio_Corr_mas_casos[[#This Row],[Corregimiento]],Hoja3!$A$2:$D$676,4,0)</f>
        <v>30111</v>
      </c>
      <c r="E1531">
        <v>22</v>
      </c>
    </row>
    <row r="1532" spans="1:6" x14ac:dyDescent="0.2">
      <c r="A1532" s="40">
        <v>44045</v>
      </c>
      <c r="B1532" s="22">
        <v>44045</v>
      </c>
      <c r="C1532" t="s">
        <v>562</v>
      </c>
      <c r="D1532" s="42">
        <f>VLOOKUP(Pag_Inicio_Corr_mas_casos[[#This Row],[Corregimiento]],Hoja3!$A$2:$D$676,4,0)</f>
        <v>80803</v>
      </c>
      <c r="E1532">
        <v>12</v>
      </c>
    </row>
    <row r="1533" spans="1:6" x14ac:dyDescent="0.2">
      <c r="A1533" s="40">
        <v>44045</v>
      </c>
      <c r="B1533" s="22">
        <v>44045</v>
      </c>
      <c r="C1533" t="s">
        <v>537</v>
      </c>
      <c r="D1533" s="42">
        <f>VLOOKUP(Pag_Inicio_Corr_mas_casos[[#This Row],[Corregimiento]],Hoja3!$A$2:$D$676,4,0)</f>
        <v>80819</v>
      </c>
      <c r="E1533">
        <v>41</v>
      </c>
    </row>
    <row r="1534" spans="1:6" x14ac:dyDescent="0.2">
      <c r="A1534" s="40">
        <v>44045</v>
      </c>
      <c r="B1534" s="22">
        <v>44045</v>
      </c>
      <c r="C1534" t="s">
        <v>563</v>
      </c>
      <c r="D1534" s="42">
        <f>VLOOKUP(Pag_Inicio_Corr_mas_casos[[#This Row],[Corregimiento]],Hoja3!$A$2:$D$676,4,0)</f>
        <v>130105</v>
      </c>
      <c r="E1534">
        <v>15</v>
      </c>
    </row>
    <row r="1535" spans="1:6" x14ac:dyDescent="0.2">
      <c r="A1535" s="40">
        <v>44045</v>
      </c>
      <c r="B1535" s="22">
        <v>44045</v>
      </c>
      <c r="C1535" t="s">
        <v>526</v>
      </c>
      <c r="D1535" s="42">
        <f>VLOOKUP(Pag_Inicio_Corr_mas_casos[[#This Row],[Corregimiento]],Hoja3!$A$2:$D$676,4,0)</f>
        <v>130106</v>
      </c>
      <c r="E1535">
        <v>36</v>
      </c>
    </row>
    <row r="1536" spans="1:6" x14ac:dyDescent="0.2">
      <c r="A1536" s="115">
        <v>44046</v>
      </c>
      <c r="B1536" s="116">
        <v>44046</v>
      </c>
      <c r="C1536" s="117" t="s">
        <v>529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</row>
    <row r="1537" spans="1:6" x14ac:dyDescent="0.2">
      <c r="A1537" s="115">
        <v>44046</v>
      </c>
      <c r="B1537" s="116">
        <v>44046</v>
      </c>
      <c r="C1537" s="117" t="s">
        <v>534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 x14ac:dyDescent="0.2">
      <c r="A1538" s="115">
        <v>44046</v>
      </c>
      <c r="B1538" s="116">
        <v>44046</v>
      </c>
      <c r="C1538" s="117" t="s">
        <v>524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 x14ac:dyDescent="0.2">
      <c r="A1539" s="115">
        <v>44046</v>
      </c>
      <c r="B1539" s="116">
        <v>44046</v>
      </c>
      <c r="C1539" s="117" t="s">
        <v>541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 x14ac:dyDescent="0.2">
      <c r="A1540" s="115">
        <v>44046</v>
      </c>
      <c r="B1540" s="116">
        <v>44046</v>
      </c>
      <c r="C1540" s="117" t="s">
        <v>530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 x14ac:dyDescent="0.2">
      <c r="A1541" s="115">
        <v>44046</v>
      </c>
      <c r="B1541" s="116">
        <v>44046</v>
      </c>
      <c r="C1541" s="117" t="s">
        <v>525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 x14ac:dyDescent="0.2">
      <c r="A1542" s="115">
        <v>44046</v>
      </c>
      <c r="B1542" s="116">
        <v>44046</v>
      </c>
      <c r="C1542" s="117" t="s">
        <v>538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 x14ac:dyDescent="0.2">
      <c r="A1543" s="115">
        <v>44046</v>
      </c>
      <c r="B1543" s="116">
        <v>44046</v>
      </c>
      <c r="C1543" s="117" t="s">
        <v>555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 x14ac:dyDescent="0.2">
      <c r="A1544" s="115">
        <v>44046</v>
      </c>
      <c r="B1544" s="116">
        <v>44046</v>
      </c>
      <c r="C1544" s="117" t="s">
        <v>552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 x14ac:dyDescent="0.2">
      <c r="A1545" s="115">
        <v>44046</v>
      </c>
      <c r="B1545" s="116">
        <v>44046</v>
      </c>
      <c r="C1545" s="117" t="s">
        <v>546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 x14ac:dyDescent="0.2">
      <c r="A1546" s="115">
        <v>44046</v>
      </c>
      <c r="B1546" s="116">
        <v>44046</v>
      </c>
      <c r="C1546" s="117" t="s">
        <v>542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 x14ac:dyDescent="0.2">
      <c r="A1547" s="115">
        <v>44046</v>
      </c>
      <c r="B1547" s="116">
        <v>44046</v>
      </c>
      <c r="C1547" s="117" t="s">
        <v>535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 x14ac:dyDescent="0.2">
      <c r="A1548" s="115">
        <v>44046</v>
      </c>
      <c r="B1548" s="116">
        <v>44046</v>
      </c>
      <c r="C1548" s="117" t="s">
        <v>559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 x14ac:dyDescent="0.2">
      <c r="A1549" s="115">
        <v>44046</v>
      </c>
      <c r="B1549" s="116">
        <v>44046</v>
      </c>
      <c r="C1549" s="117" t="s">
        <v>569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 x14ac:dyDescent="0.2">
      <c r="A1550" s="115">
        <v>44046</v>
      </c>
      <c r="B1550" s="116">
        <v>44046</v>
      </c>
      <c r="C1550" s="117" t="s">
        <v>528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 x14ac:dyDescent="0.2">
      <c r="A1551" s="115">
        <v>44046</v>
      </c>
      <c r="B1551" s="116">
        <v>44046</v>
      </c>
      <c r="C1551" s="117" t="s">
        <v>540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 x14ac:dyDescent="0.2">
      <c r="A1552" s="115">
        <v>44046</v>
      </c>
      <c r="B1552" s="116">
        <v>44046</v>
      </c>
      <c r="C1552" s="117" t="s">
        <v>554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6" x14ac:dyDescent="0.2">
      <c r="A1553" s="115">
        <v>44046</v>
      </c>
      <c r="B1553" s="116">
        <v>44046</v>
      </c>
      <c r="C1553" s="117" t="s">
        <v>531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6" x14ac:dyDescent="0.2">
      <c r="A1554" s="115">
        <v>44046</v>
      </c>
      <c r="B1554" s="116">
        <v>44046</v>
      </c>
      <c r="C1554" s="117" t="s">
        <v>533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6" x14ac:dyDescent="0.2">
      <c r="A1555" s="115">
        <v>44046</v>
      </c>
      <c r="B1555" s="116">
        <v>44046</v>
      </c>
      <c r="C1555" s="117" t="s">
        <v>545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6" x14ac:dyDescent="0.2">
      <c r="A1556" s="115">
        <v>44046</v>
      </c>
      <c r="B1556" s="116">
        <v>44046</v>
      </c>
      <c r="C1556" s="117" t="s">
        <v>550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6" x14ac:dyDescent="0.2">
      <c r="A1557" s="115">
        <v>44046</v>
      </c>
      <c r="B1557" s="116">
        <v>44046</v>
      </c>
      <c r="C1557" s="117" t="s">
        <v>568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6" x14ac:dyDescent="0.2">
      <c r="A1558" s="115">
        <v>44046</v>
      </c>
      <c r="B1558" s="116">
        <v>44046</v>
      </c>
      <c r="C1558" s="117" t="s">
        <v>570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6" x14ac:dyDescent="0.2">
      <c r="A1559" s="115">
        <v>44046</v>
      </c>
      <c r="B1559" s="116">
        <v>44046</v>
      </c>
      <c r="C1559" s="117" t="s">
        <v>636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6" x14ac:dyDescent="0.2">
      <c r="A1560" s="115">
        <v>44046</v>
      </c>
      <c r="B1560" s="116">
        <v>44046</v>
      </c>
      <c r="C1560" s="117" t="s">
        <v>537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6" x14ac:dyDescent="0.2">
      <c r="A1561" s="115">
        <v>44046</v>
      </c>
      <c r="B1561" s="116">
        <v>44046</v>
      </c>
      <c r="C1561" s="117" t="s">
        <v>586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6" x14ac:dyDescent="0.2">
      <c r="A1562" s="115">
        <v>44046</v>
      </c>
      <c r="B1562" s="116">
        <v>44046</v>
      </c>
      <c r="C1562" s="117" t="s">
        <v>526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6" x14ac:dyDescent="0.2">
      <c r="A1563" s="98">
        <v>44047</v>
      </c>
      <c r="B1563" s="99">
        <v>44047</v>
      </c>
      <c r="C1563" s="100" t="s">
        <v>529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</row>
    <row r="1564" spans="1:6" x14ac:dyDescent="0.2">
      <c r="A1564" s="98">
        <v>44047</v>
      </c>
      <c r="B1564" s="99">
        <v>44047</v>
      </c>
      <c r="C1564" s="100" t="s">
        <v>534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6" x14ac:dyDescent="0.2">
      <c r="A1565" s="98">
        <v>44047</v>
      </c>
      <c r="B1565" s="99">
        <v>44047</v>
      </c>
      <c r="C1565" s="100" t="s">
        <v>596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6" x14ac:dyDescent="0.2">
      <c r="A1566" s="98">
        <v>44047</v>
      </c>
      <c r="B1566" s="99">
        <v>44047</v>
      </c>
      <c r="C1566" s="100" t="s">
        <v>536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6" x14ac:dyDescent="0.2">
      <c r="A1567" s="98">
        <v>44047</v>
      </c>
      <c r="B1567" s="99">
        <v>44047</v>
      </c>
      <c r="C1567" s="100" t="s">
        <v>524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6" x14ac:dyDescent="0.2">
      <c r="A1568" s="98">
        <v>44047</v>
      </c>
      <c r="B1568" s="99">
        <v>44047</v>
      </c>
      <c r="C1568" s="100" t="s">
        <v>530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 x14ac:dyDescent="0.2">
      <c r="A1569" s="98">
        <v>44047</v>
      </c>
      <c r="B1569" s="99">
        <v>44047</v>
      </c>
      <c r="C1569" s="100" t="s">
        <v>525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 x14ac:dyDescent="0.2">
      <c r="A1570" s="98">
        <v>44047</v>
      </c>
      <c r="B1570" s="99">
        <v>44047</v>
      </c>
      <c r="C1570" s="100" t="s">
        <v>538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 x14ac:dyDescent="0.2">
      <c r="A1571" s="98">
        <v>44047</v>
      </c>
      <c r="B1571" s="99">
        <v>44047</v>
      </c>
      <c r="C1571" s="100" t="s">
        <v>555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 x14ac:dyDescent="0.2">
      <c r="A1572" s="98">
        <v>44047</v>
      </c>
      <c r="B1572" s="99">
        <v>44047</v>
      </c>
      <c r="C1572" s="100" t="s">
        <v>571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 x14ac:dyDescent="0.2">
      <c r="A1573" s="98">
        <v>44047</v>
      </c>
      <c r="B1573" s="99">
        <v>44047</v>
      </c>
      <c r="C1573" s="100" t="s">
        <v>546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 x14ac:dyDescent="0.2">
      <c r="A1574" s="98">
        <v>44047</v>
      </c>
      <c r="B1574" s="99">
        <v>44047</v>
      </c>
      <c r="C1574" s="100" t="s">
        <v>569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 x14ac:dyDescent="0.2">
      <c r="A1575" s="98">
        <v>44047</v>
      </c>
      <c r="B1575" s="99">
        <v>44047</v>
      </c>
      <c r="C1575" s="100" t="s">
        <v>528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 x14ac:dyDescent="0.2">
      <c r="A1576" s="98">
        <v>44047</v>
      </c>
      <c r="B1576" s="99">
        <v>44047</v>
      </c>
      <c r="C1576" s="100" t="s">
        <v>540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 x14ac:dyDescent="0.2">
      <c r="A1577" s="98">
        <v>44047</v>
      </c>
      <c r="B1577" s="99">
        <v>44047</v>
      </c>
      <c r="C1577" s="100" t="s">
        <v>532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 x14ac:dyDescent="0.2">
      <c r="A1578" s="98">
        <v>44047</v>
      </c>
      <c r="B1578" s="99">
        <v>44047</v>
      </c>
      <c r="C1578" s="100" t="s">
        <v>599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 x14ac:dyDescent="0.2">
      <c r="A1579" s="98">
        <v>44047</v>
      </c>
      <c r="B1579" s="99">
        <v>44047</v>
      </c>
      <c r="C1579" s="100" t="s">
        <v>531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 x14ac:dyDescent="0.2">
      <c r="A1580" s="98">
        <v>44047</v>
      </c>
      <c r="B1580" s="99">
        <v>44047</v>
      </c>
      <c r="C1580" s="100" t="s">
        <v>533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 x14ac:dyDescent="0.2">
      <c r="A1581" s="98">
        <v>44047</v>
      </c>
      <c r="B1581" s="99">
        <v>44047</v>
      </c>
      <c r="C1581" s="100" t="s">
        <v>545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 x14ac:dyDescent="0.2">
      <c r="A1582" s="98">
        <v>44047</v>
      </c>
      <c r="B1582" s="99">
        <v>44047</v>
      </c>
      <c r="C1582" s="100" t="s">
        <v>553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 x14ac:dyDescent="0.2">
      <c r="A1583" s="98">
        <v>44047</v>
      </c>
      <c r="B1583" s="99">
        <v>44047</v>
      </c>
      <c r="C1583" s="100" t="s">
        <v>637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 x14ac:dyDescent="0.2">
      <c r="A1584" s="98">
        <v>44047</v>
      </c>
      <c r="B1584" s="99">
        <v>44047</v>
      </c>
      <c r="C1584" s="100" t="s">
        <v>570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6" x14ac:dyDescent="0.2">
      <c r="A1585" s="98">
        <v>44047</v>
      </c>
      <c r="B1585" s="99">
        <v>44047</v>
      </c>
      <c r="C1585" s="100" t="s">
        <v>565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6" x14ac:dyDescent="0.2">
      <c r="A1586" s="98">
        <v>44047</v>
      </c>
      <c r="B1586" s="99">
        <v>44047</v>
      </c>
      <c r="C1586" s="100" t="s">
        <v>562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6" x14ac:dyDescent="0.2">
      <c r="A1587" s="98">
        <v>44047</v>
      </c>
      <c r="B1587" s="99">
        <v>44047</v>
      </c>
      <c r="C1587" s="100" t="s">
        <v>580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6" x14ac:dyDescent="0.2">
      <c r="A1588" s="98">
        <v>44047</v>
      </c>
      <c r="B1588" s="99">
        <v>44047</v>
      </c>
      <c r="C1588" s="100" t="s">
        <v>537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6" x14ac:dyDescent="0.2">
      <c r="A1589" s="98">
        <v>44047</v>
      </c>
      <c r="B1589" s="99">
        <v>44047</v>
      </c>
      <c r="C1589" s="100" t="s">
        <v>526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6" x14ac:dyDescent="0.2">
      <c r="A1590" s="121">
        <v>44048</v>
      </c>
      <c r="B1590" s="122">
        <v>44048</v>
      </c>
      <c r="C1590" s="123" t="s">
        <v>529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</row>
    <row r="1591" spans="1:6" x14ac:dyDescent="0.2">
      <c r="A1591" s="121">
        <v>44048</v>
      </c>
      <c r="B1591" s="122">
        <v>44048</v>
      </c>
      <c r="C1591" s="123" t="s">
        <v>534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6" x14ac:dyDescent="0.2">
      <c r="A1592" s="121">
        <v>44048</v>
      </c>
      <c r="B1592" s="122">
        <v>44048</v>
      </c>
      <c r="C1592" s="123" t="s">
        <v>524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6" x14ac:dyDescent="0.2">
      <c r="A1593" s="121">
        <v>44048</v>
      </c>
      <c r="B1593" s="122">
        <v>44048</v>
      </c>
      <c r="C1593" s="123" t="s">
        <v>572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6" x14ac:dyDescent="0.2">
      <c r="A1594" s="121">
        <v>44048</v>
      </c>
      <c r="B1594" s="122">
        <v>44048</v>
      </c>
      <c r="C1594" s="123" t="s">
        <v>530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6" x14ac:dyDescent="0.2">
      <c r="A1595" s="121">
        <v>44048</v>
      </c>
      <c r="B1595" s="122">
        <v>44048</v>
      </c>
      <c r="C1595" s="123" t="s">
        <v>525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6" x14ac:dyDescent="0.2">
      <c r="A1596" s="121">
        <v>44048</v>
      </c>
      <c r="B1596" s="122">
        <v>44048</v>
      </c>
      <c r="C1596" s="123" t="s">
        <v>538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6" x14ac:dyDescent="0.2">
      <c r="A1597" s="121">
        <v>44048</v>
      </c>
      <c r="B1597" s="122">
        <v>44048</v>
      </c>
      <c r="C1597" s="123" t="s">
        <v>555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6" x14ac:dyDescent="0.2">
      <c r="A1598" s="121">
        <v>44048</v>
      </c>
      <c r="B1598" s="122">
        <v>44048</v>
      </c>
      <c r="C1598" s="123" t="s">
        <v>571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6" x14ac:dyDescent="0.2">
      <c r="A1599" s="121">
        <v>44048</v>
      </c>
      <c r="B1599" s="122">
        <v>44048</v>
      </c>
      <c r="C1599" s="123" t="s">
        <v>552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6" x14ac:dyDescent="0.2">
      <c r="A1600" s="121">
        <v>44048</v>
      </c>
      <c r="B1600" s="122">
        <v>44048</v>
      </c>
      <c r="C1600" s="123" t="s">
        <v>546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6" x14ac:dyDescent="0.2">
      <c r="A1601" s="121">
        <v>44048</v>
      </c>
      <c r="B1601" s="122">
        <v>44048</v>
      </c>
      <c r="C1601" s="123" t="s">
        <v>535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6" x14ac:dyDescent="0.2">
      <c r="A1602" s="121">
        <v>44048</v>
      </c>
      <c r="B1602" s="122">
        <v>44048</v>
      </c>
      <c r="C1602" s="123" t="s">
        <v>559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6" x14ac:dyDescent="0.2">
      <c r="A1603" s="121">
        <v>44048</v>
      </c>
      <c r="B1603" s="122">
        <v>44048</v>
      </c>
      <c r="C1603" s="123" t="s">
        <v>528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6" x14ac:dyDescent="0.2">
      <c r="A1604" s="121">
        <v>44048</v>
      </c>
      <c r="B1604" s="122">
        <v>44048</v>
      </c>
      <c r="C1604" s="123" t="s">
        <v>540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6" x14ac:dyDescent="0.2">
      <c r="A1605" s="121">
        <v>44048</v>
      </c>
      <c r="B1605" s="122">
        <v>44048</v>
      </c>
      <c r="C1605" s="123" t="s">
        <v>554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6" x14ac:dyDescent="0.2">
      <c r="A1606" s="121">
        <v>44048</v>
      </c>
      <c r="B1606" s="122">
        <v>44048</v>
      </c>
      <c r="C1606" s="123" t="s">
        <v>531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6" x14ac:dyDescent="0.2">
      <c r="A1607" s="121">
        <v>44048</v>
      </c>
      <c r="B1607" s="122">
        <v>44048</v>
      </c>
      <c r="C1607" s="123" t="s">
        <v>533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6" x14ac:dyDescent="0.2">
      <c r="A1608" s="121">
        <v>44048</v>
      </c>
      <c r="B1608" s="122">
        <v>44048</v>
      </c>
      <c r="C1608" s="123" t="s">
        <v>568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6" x14ac:dyDescent="0.2">
      <c r="A1609" s="121">
        <v>44048</v>
      </c>
      <c r="B1609" s="122">
        <v>44048</v>
      </c>
      <c r="C1609" s="123" t="s">
        <v>578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6" x14ac:dyDescent="0.2">
      <c r="A1610" s="121">
        <v>44048</v>
      </c>
      <c r="B1610" s="122">
        <v>44048</v>
      </c>
      <c r="C1610" s="123" t="s">
        <v>580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6" x14ac:dyDescent="0.2">
      <c r="A1611" s="121">
        <v>44048</v>
      </c>
      <c r="B1611" s="122">
        <v>44048</v>
      </c>
      <c r="C1611" s="123" t="s">
        <v>537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6" x14ac:dyDescent="0.2">
      <c r="A1612" s="121">
        <v>44048</v>
      </c>
      <c r="B1612" s="122">
        <v>44048</v>
      </c>
      <c r="C1612" s="123" t="s">
        <v>526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6" x14ac:dyDescent="0.2">
      <c r="A1613" s="94">
        <v>44049</v>
      </c>
      <c r="B1613" s="95">
        <v>44049</v>
      </c>
      <c r="C1613" s="96" t="s">
        <v>592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</row>
    <row r="1614" spans="1:6" x14ac:dyDescent="0.2">
      <c r="A1614" s="94">
        <v>44049</v>
      </c>
      <c r="B1614" s="95">
        <v>44049</v>
      </c>
      <c r="C1614" s="96" t="s">
        <v>594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6" x14ac:dyDescent="0.2">
      <c r="A1615" s="94">
        <v>44049</v>
      </c>
      <c r="B1615" s="95">
        <v>44049</v>
      </c>
      <c r="C1615" s="96" t="s">
        <v>526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6" x14ac:dyDescent="0.2">
      <c r="A1616" s="94">
        <v>44049</v>
      </c>
      <c r="B1616" s="95">
        <v>44049</v>
      </c>
      <c r="C1616" s="96" t="s">
        <v>542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 x14ac:dyDescent="0.2">
      <c r="A1617" s="94">
        <v>44049</v>
      </c>
      <c r="B1617" s="95">
        <v>44049</v>
      </c>
      <c r="C1617" s="96" t="s">
        <v>524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 x14ac:dyDescent="0.2">
      <c r="A1618" s="94">
        <v>44049</v>
      </c>
      <c r="B1618" s="95">
        <v>44049</v>
      </c>
      <c r="C1618" s="96" t="s">
        <v>571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 x14ac:dyDescent="0.2">
      <c r="A1619" s="94">
        <v>44049</v>
      </c>
      <c r="B1619" s="95">
        <v>44049</v>
      </c>
      <c r="C1619" s="96" t="s">
        <v>537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 x14ac:dyDescent="0.2">
      <c r="A1620" s="94">
        <v>44049</v>
      </c>
      <c r="B1620" s="95">
        <v>44049</v>
      </c>
      <c r="C1620" s="96" t="s">
        <v>534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 x14ac:dyDescent="0.2">
      <c r="A1621" s="94">
        <v>44049</v>
      </c>
      <c r="B1621" s="95">
        <v>44049</v>
      </c>
      <c r="C1621" s="96" t="s">
        <v>533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 x14ac:dyDescent="0.2">
      <c r="A1622" s="94">
        <v>44049</v>
      </c>
      <c r="B1622" s="95">
        <v>44049</v>
      </c>
      <c r="C1622" s="96" t="s">
        <v>530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 x14ac:dyDescent="0.2">
      <c r="A1623" s="94">
        <v>44049</v>
      </c>
      <c r="B1623" s="95">
        <v>44049</v>
      </c>
      <c r="C1623" s="96" t="s">
        <v>572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 x14ac:dyDescent="0.2">
      <c r="A1624" s="94">
        <v>44049</v>
      </c>
      <c r="B1624" s="95">
        <v>44049</v>
      </c>
      <c r="C1624" s="96" t="s">
        <v>550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 x14ac:dyDescent="0.2">
      <c r="A1625" s="94">
        <v>44049</v>
      </c>
      <c r="B1625" s="95">
        <v>44049</v>
      </c>
      <c r="C1625" s="96" t="s">
        <v>554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 x14ac:dyDescent="0.2">
      <c r="A1626" s="94">
        <v>44049</v>
      </c>
      <c r="B1626" s="95">
        <v>44049</v>
      </c>
      <c r="C1626" s="96" t="s">
        <v>559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 x14ac:dyDescent="0.2">
      <c r="A1627" s="94">
        <v>44049</v>
      </c>
      <c r="B1627" s="95">
        <v>44049</v>
      </c>
      <c r="C1627" s="96" t="s">
        <v>532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 x14ac:dyDescent="0.2">
      <c r="A1628" s="94">
        <v>44049</v>
      </c>
      <c r="B1628" s="95">
        <v>44049</v>
      </c>
      <c r="C1628" s="96" t="s">
        <v>627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 x14ac:dyDescent="0.2">
      <c r="A1629" s="94">
        <v>44049</v>
      </c>
      <c r="B1629" s="95">
        <v>44049</v>
      </c>
      <c r="C1629" s="96" t="s">
        <v>529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 x14ac:dyDescent="0.2">
      <c r="A1630" s="94">
        <v>44049</v>
      </c>
      <c r="B1630" s="95">
        <v>44049</v>
      </c>
      <c r="C1630" s="96" t="s">
        <v>531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 x14ac:dyDescent="0.2">
      <c r="A1631" s="94">
        <v>44049</v>
      </c>
      <c r="B1631" s="95">
        <v>44049</v>
      </c>
      <c r="C1631" s="96" t="s">
        <v>536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 x14ac:dyDescent="0.2">
      <c r="A1632" s="94">
        <v>44049</v>
      </c>
      <c r="B1632" s="95">
        <v>44049</v>
      </c>
      <c r="C1632" s="96" t="s">
        <v>541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6" x14ac:dyDescent="0.2">
      <c r="A1633" s="94">
        <v>44049</v>
      </c>
      <c r="B1633" s="95">
        <v>44049</v>
      </c>
      <c r="C1633" s="96" t="s">
        <v>550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6" x14ac:dyDescent="0.2">
      <c r="A1634" s="94">
        <v>44049</v>
      </c>
      <c r="B1634" s="95">
        <v>44049</v>
      </c>
      <c r="C1634" s="96" t="s">
        <v>568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6" x14ac:dyDescent="0.2">
      <c r="A1635" s="94">
        <v>44049</v>
      </c>
      <c r="B1635" s="95">
        <v>44049</v>
      </c>
      <c r="C1635" s="96" t="s">
        <v>579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6" x14ac:dyDescent="0.2">
      <c r="A1636" s="94">
        <v>44049</v>
      </c>
      <c r="B1636" s="95">
        <v>44049</v>
      </c>
      <c r="C1636" s="96" t="s">
        <v>545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6" x14ac:dyDescent="0.2">
      <c r="A1637" s="94">
        <v>44049</v>
      </c>
      <c r="B1637" s="95">
        <v>44049</v>
      </c>
      <c r="C1637" s="96" t="s">
        <v>586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6" x14ac:dyDescent="0.2">
      <c r="A1638" s="94">
        <v>44049</v>
      </c>
      <c r="B1638" s="95">
        <v>44049</v>
      </c>
      <c r="C1638" s="96" t="s">
        <v>525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6" x14ac:dyDescent="0.2">
      <c r="A1639" s="94">
        <v>44049</v>
      </c>
      <c r="B1639" s="95">
        <v>44049</v>
      </c>
      <c r="C1639" s="96" t="s">
        <v>621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6" x14ac:dyDescent="0.2">
      <c r="A1640" s="94">
        <v>44049</v>
      </c>
      <c r="B1640" s="95">
        <v>44049</v>
      </c>
      <c r="C1640" s="96" t="s">
        <v>570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6" x14ac:dyDescent="0.2">
      <c r="A1641" s="94">
        <v>44049</v>
      </c>
      <c r="B1641" s="95">
        <v>44049</v>
      </c>
      <c r="C1641" s="96" t="s">
        <v>607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6" x14ac:dyDescent="0.2">
      <c r="A1642" s="94">
        <v>44049</v>
      </c>
      <c r="B1642" s="95">
        <v>44049</v>
      </c>
      <c r="C1642" s="96" t="s">
        <v>546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6" x14ac:dyDescent="0.2">
      <c r="A1643" s="94">
        <v>44049</v>
      </c>
      <c r="B1643" s="95">
        <v>44049</v>
      </c>
      <c r="C1643" s="96" t="s">
        <v>540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6" x14ac:dyDescent="0.2">
      <c r="A1644" s="94">
        <v>44049</v>
      </c>
      <c r="B1644" s="95">
        <v>44049</v>
      </c>
      <c r="C1644" s="96" t="s">
        <v>566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6" x14ac:dyDescent="0.2">
      <c r="A1645" s="94">
        <v>44049</v>
      </c>
      <c r="B1645" s="95">
        <v>44049</v>
      </c>
      <c r="C1645" s="96" t="s">
        <v>557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6" x14ac:dyDescent="0.2">
      <c r="A1646" s="94">
        <v>44049</v>
      </c>
      <c r="B1646" s="95">
        <v>44049</v>
      </c>
      <c r="C1646" s="96" t="s">
        <v>629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6" x14ac:dyDescent="0.2">
      <c r="A1647" s="62">
        <v>44050</v>
      </c>
      <c r="B1647" s="63">
        <v>44050</v>
      </c>
      <c r="C1647" s="64" t="s">
        <v>550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</row>
    <row r="1648" spans="1:6" x14ac:dyDescent="0.2">
      <c r="A1648" s="62">
        <v>44050</v>
      </c>
      <c r="B1648" s="63">
        <v>44050</v>
      </c>
      <c r="C1648" s="64" t="s">
        <v>529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 x14ac:dyDescent="0.2">
      <c r="A1649" s="62">
        <v>44050</v>
      </c>
      <c r="B1649" s="63">
        <v>44050</v>
      </c>
      <c r="C1649" s="64" t="s">
        <v>524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 x14ac:dyDescent="0.2">
      <c r="A1650" s="62">
        <v>44050</v>
      </c>
      <c r="B1650" s="63">
        <v>44050</v>
      </c>
      <c r="C1650" s="64" t="s">
        <v>554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 x14ac:dyDescent="0.2">
      <c r="A1651" s="62">
        <v>44050</v>
      </c>
      <c r="B1651" s="63">
        <v>44050</v>
      </c>
      <c r="C1651" s="64" t="s">
        <v>526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 x14ac:dyDescent="0.2">
      <c r="A1652" s="62">
        <v>44050</v>
      </c>
      <c r="B1652" s="63">
        <v>44050</v>
      </c>
      <c r="C1652" s="64" t="s">
        <v>530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 x14ac:dyDescent="0.2">
      <c r="A1653" s="62">
        <v>44050</v>
      </c>
      <c r="B1653" s="63">
        <v>44050</v>
      </c>
      <c r="C1653" s="64" t="s">
        <v>542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 x14ac:dyDescent="0.2">
      <c r="A1654" s="62">
        <v>44050</v>
      </c>
      <c r="B1654" s="63">
        <v>44050</v>
      </c>
      <c r="C1654" s="64" t="s">
        <v>623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 x14ac:dyDescent="0.2">
      <c r="A1655" s="62">
        <v>44050</v>
      </c>
      <c r="B1655" s="63">
        <v>44050</v>
      </c>
      <c r="C1655" s="64" t="s">
        <v>615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 x14ac:dyDescent="0.2">
      <c r="A1656" s="62">
        <v>44050</v>
      </c>
      <c r="B1656" s="63">
        <v>44050</v>
      </c>
      <c r="C1656" s="64" t="s">
        <v>538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 x14ac:dyDescent="0.2">
      <c r="A1657" s="62">
        <v>44050</v>
      </c>
      <c r="B1657" s="63">
        <v>44050</v>
      </c>
      <c r="C1657" s="64" t="s">
        <v>559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 x14ac:dyDescent="0.2">
      <c r="A1658" s="62">
        <v>44050</v>
      </c>
      <c r="B1658" s="63">
        <v>44050</v>
      </c>
      <c r="C1658" s="64" t="s">
        <v>533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 x14ac:dyDescent="0.2">
      <c r="A1659" s="62">
        <v>44050</v>
      </c>
      <c r="B1659" s="63">
        <v>44050</v>
      </c>
      <c r="C1659" s="64" t="s">
        <v>525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 x14ac:dyDescent="0.2">
      <c r="A1660" s="62">
        <v>44050</v>
      </c>
      <c r="B1660" s="63">
        <v>44050</v>
      </c>
      <c r="C1660" s="64" t="s">
        <v>532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 x14ac:dyDescent="0.2">
      <c r="A1661" s="62">
        <v>44050</v>
      </c>
      <c r="B1661" s="63">
        <v>44050</v>
      </c>
      <c r="C1661" s="64" t="s">
        <v>537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 x14ac:dyDescent="0.2">
      <c r="A1662" s="62">
        <v>44050</v>
      </c>
      <c r="B1662" s="63">
        <v>44050</v>
      </c>
      <c r="C1662" s="64" t="s">
        <v>541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 x14ac:dyDescent="0.2">
      <c r="A1663" s="62">
        <v>44050</v>
      </c>
      <c r="B1663" s="63">
        <v>44050</v>
      </c>
      <c r="C1663" s="64" t="s">
        <v>543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 x14ac:dyDescent="0.2">
      <c r="A1664" s="62">
        <v>44050</v>
      </c>
      <c r="B1664" s="63">
        <v>44050</v>
      </c>
      <c r="C1664" s="64" t="s">
        <v>528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6" x14ac:dyDescent="0.2">
      <c r="A1665" s="62">
        <v>44050</v>
      </c>
      <c r="B1665" s="63">
        <v>44050</v>
      </c>
      <c r="C1665" s="64" t="s">
        <v>563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6" x14ac:dyDescent="0.2">
      <c r="A1666" s="62">
        <v>44050</v>
      </c>
      <c r="B1666" s="63">
        <v>44050</v>
      </c>
      <c r="C1666" s="64" t="s">
        <v>586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6" x14ac:dyDescent="0.2">
      <c r="A1667" s="62">
        <v>44050</v>
      </c>
      <c r="B1667" s="63">
        <v>44050</v>
      </c>
      <c r="C1667" s="64" t="s">
        <v>566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6" x14ac:dyDescent="0.2">
      <c r="A1668" s="62">
        <v>44050</v>
      </c>
      <c r="B1668" s="63">
        <v>44050</v>
      </c>
      <c r="C1668" s="64" t="s">
        <v>561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6" x14ac:dyDescent="0.2">
      <c r="A1669" s="62">
        <v>44050</v>
      </c>
      <c r="B1669" s="63">
        <v>44050</v>
      </c>
      <c r="C1669" s="64" t="s">
        <v>536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6" x14ac:dyDescent="0.2">
      <c r="A1670" s="62">
        <v>44050</v>
      </c>
      <c r="B1670" s="63">
        <v>44050</v>
      </c>
      <c r="C1670" s="64" t="s">
        <v>539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6" x14ac:dyDescent="0.2">
      <c r="A1671" s="62">
        <v>44050</v>
      </c>
      <c r="B1671" s="63">
        <v>44050</v>
      </c>
      <c r="C1671" s="64" t="s">
        <v>575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6" x14ac:dyDescent="0.2">
      <c r="A1672" s="62">
        <v>44050</v>
      </c>
      <c r="B1672" s="63">
        <v>44050</v>
      </c>
      <c r="C1672" s="64" t="s">
        <v>580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6" x14ac:dyDescent="0.2">
      <c r="A1673" s="62">
        <v>44050</v>
      </c>
      <c r="B1673" s="63">
        <v>44050</v>
      </c>
      <c r="C1673" s="64" t="s">
        <v>596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6" x14ac:dyDescent="0.2">
      <c r="A1674" s="62">
        <v>44050</v>
      </c>
      <c r="B1674" s="63">
        <v>44050</v>
      </c>
      <c r="C1674" s="64" t="s">
        <v>638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6" x14ac:dyDescent="0.2">
      <c r="A1675" s="58">
        <v>44051</v>
      </c>
      <c r="B1675" s="59">
        <v>44051</v>
      </c>
      <c r="C1675" s="60" t="s">
        <v>537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</row>
    <row r="1676" spans="1:6" x14ac:dyDescent="0.2">
      <c r="A1676" s="58">
        <v>44051</v>
      </c>
      <c r="B1676" s="59">
        <v>44051</v>
      </c>
      <c r="C1676" s="60" t="s">
        <v>525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6" x14ac:dyDescent="0.2">
      <c r="A1677" s="58">
        <v>44051</v>
      </c>
      <c r="B1677" s="59">
        <v>44051</v>
      </c>
      <c r="C1677" s="60" t="s">
        <v>536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6" x14ac:dyDescent="0.2">
      <c r="A1678" s="58">
        <v>44051</v>
      </c>
      <c r="B1678" s="59">
        <v>44051</v>
      </c>
      <c r="C1678" s="60" t="s">
        <v>550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6" x14ac:dyDescent="0.2">
      <c r="A1679" s="58">
        <v>44051</v>
      </c>
      <c r="B1679" s="59">
        <v>44051</v>
      </c>
      <c r="C1679" s="60" t="s">
        <v>526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6" x14ac:dyDescent="0.2">
      <c r="A1680" s="58">
        <v>44051</v>
      </c>
      <c r="B1680" s="59">
        <v>44051</v>
      </c>
      <c r="C1680" s="60" t="s">
        <v>531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 x14ac:dyDescent="0.2">
      <c r="A1681" s="58">
        <v>44051</v>
      </c>
      <c r="B1681" s="59">
        <v>44051</v>
      </c>
      <c r="C1681" s="60" t="s">
        <v>533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 x14ac:dyDescent="0.2">
      <c r="A1682" s="58">
        <v>44051</v>
      </c>
      <c r="B1682" s="59">
        <v>44051</v>
      </c>
      <c r="C1682" s="60" t="s">
        <v>545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 x14ac:dyDescent="0.2">
      <c r="A1683" s="58">
        <v>44051</v>
      </c>
      <c r="B1683" s="59">
        <v>44051</v>
      </c>
      <c r="C1683" s="60" t="s">
        <v>529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 x14ac:dyDescent="0.2">
      <c r="A1684" s="58">
        <v>44051</v>
      </c>
      <c r="B1684" s="59">
        <v>44051</v>
      </c>
      <c r="C1684" s="60" t="s">
        <v>563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 x14ac:dyDescent="0.2">
      <c r="A1685" s="58">
        <v>44051</v>
      </c>
      <c r="B1685" s="59">
        <v>44051</v>
      </c>
      <c r="C1685" s="60" t="s">
        <v>572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 x14ac:dyDescent="0.2">
      <c r="A1686" s="58">
        <v>44051</v>
      </c>
      <c r="B1686" s="59">
        <v>44051</v>
      </c>
      <c r="C1686" s="60" t="s">
        <v>540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 x14ac:dyDescent="0.2">
      <c r="A1687" s="58">
        <v>44051</v>
      </c>
      <c r="B1687" s="59">
        <v>44051</v>
      </c>
      <c r="C1687" s="60" t="s">
        <v>542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 x14ac:dyDescent="0.2">
      <c r="A1688" s="58">
        <v>44051</v>
      </c>
      <c r="B1688" s="59">
        <v>44051</v>
      </c>
      <c r="C1688" s="60" t="s">
        <v>586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 x14ac:dyDescent="0.2">
      <c r="A1689" s="58">
        <v>44051</v>
      </c>
      <c r="B1689" s="59">
        <v>44051</v>
      </c>
      <c r="C1689" s="60" t="s">
        <v>623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 x14ac:dyDescent="0.2">
      <c r="A1690" s="58">
        <v>44051</v>
      </c>
      <c r="B1690" s="59">
        <v>44051</v>
      </c>
      <c r="C1690" s="60" t="s">
        <v>530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 x14ac:dyDescent="0.2">
      <c r="A1691" s="58">
        <v>44051</v>
      </c>
      <c r="B1691" s="59">
        <v>44051</v>
      </c>
      <c r="C1691" s="60" t="s">
        <v>534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 x14ac:dyDescent="0.2">
      <c r="A1692" s="58">
        <v>44051</v>
      </c>
      <c r="B1692" s="59">
        <v>44051</v>
      </c>
      <c r="C1692" s="60" t="s">
        <v>569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 x14ac:dyDescent="0.2">
      <c r="A1693" s="58">
        <v>44051</v>
      </c>
      <c r="B1693" s="59">
        <v>44051</v>
      </c>
      <c r="C1693" s="60" t="s">
        <v>554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 x14ac:dyDescent="0.2">
      <c r="A1694" s="58">
        <v>44051</v>
      </c>
      <c r="B1694" s="59">
        <v>44051</v>
      </c>
      <c r="C1694" s="60" t="s">
        <v>634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 x14ac:dyDescent="0.2">
      <c r="A1695" s="58">
        <v>44051</v>
      </c>
      <c r="B1695" s="59">
        <v>44051</v>
      </c>
      <c r="C1695" s="60" t="s">
        <v>565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 x14ac:dyDescent="0.2">
      <c r="A1696" s="58">
        <v>44051</v>
      </c>
      <c r="B1696" s="59">
        <v>44051</v>
      </c>
      <c r="C1696" s="60" t="s">
        <v>626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6" x14ac:dyDescent="0.2">
      <c r="A1697" s="58">
        <v>44051</v>
      </c>
      <c r="B1697" s="59">
        <v>44051</v>
      </c>
      <c r="C1697" s="60" t="s">
        <v>550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6" x14ac:dyDescent="0.2">
      <c r="A1698" s="58">
        <v>44051</v>
      </c>
      <c r="B1698" s="59">
        <v>44051</v>
      </c>
      <c r="C1698" s="60" t="s">
        <v>570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6" x14ac:dyDescent="0.2">
      <c r="A1699" s="73">
        <v>44052</v>
      </c>
      <c r="B1699" s="70">
        <v>44052</v>
      </c>
      <c r="C1699" s="71" t="s">
        <v>529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</row>
    <row r="1700" spans="1:6" x14ac:dyDescent="0.2">
      <c r="A1700" s="73">
        <v>44052</v>
      </c>
      <c r="B1700" s="70">
        <v>44052</v>
      </c>
      <c r="C1700" s="71" t="s">
        <v>524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6" x14ac:dyDescent="0.2">
      <c r="A1701" s="73">
        <v>44052</v>
      </c>
      <c r="B1701" s="70">
        <v>44052</v>
      </c>
      <c r="C1701" s="71" t="s">
        <v>537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6" x14ac:dyDescent="0.2">
      <c r="A1702" s="73">
        <v>44052</v>
      </c>
      <c r="B1702" s="70">
        <v>44052</v>
      </c>
      <c r="C1702" s="71" t="s">
        <v>550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6" x14ac:dyDescent="0.2">
      <c r="A1703" s="73">
        <v>44052</v>
      </c>
      <c r="B1703" s="70">
        <v>44052</v>
      </c>
      <c r="C1703" s="71" t="s">
        <v>526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6" x14ac:dyDescent="0.2">
      <c r="A1704" s="73">
        <v>44052</v>
      </c>
      <c r="B1704" s="70">
        <v>44052</v>
      </c>
      <c r="C1704" s="71" t="s">
        <v>538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6" x14ac:dyDescent="0.2">
      <c r="A1705" s="73">
        <v>44052</v>
      </c>
      <c r="B1705" s="70">
        <v>44052</v>
      </c>
      <c r="C1705" s="71" t="s">
        <v>554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6" x14ac:dyDescent="0.2">
      <c r="A1706" s="73">
        <v>44052</v>
      </c>
      <c r="B1706" s="70">
        <v>44052</v>
      </c>
      <c r="C1706" s="71" t="s">
        <v>542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6" x14ac:dyDescent="0.2">
      <c r="A1707" s="73">
        <v>44052</v>
      </c>
      <c r="B1707" s="70">
        <v>44052</v>
      </c>
      <c r="C1707" s="71" t="s">
        <v>533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6" x14ac:dyDescent="0.2">
      <c r="A1708" s="73">
        <v>44052</v>
      </c>
      <c r="B1708" s="70">
        <v>44052</v>
      </c>
      <c r="C1708" s="71" t="s">
        <v>555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6" x14ac:dyDescent="0.2">
      <c r="A1709" s="73">
        <v>44052</v>
      </c>
      <c r="B1709" s="70">
        <v>44052</v>
      </c>
      <c r="C1709" s="71" t="s">
        <v>572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6" x14ac:dyDescent="0.2">
      <c r="A1710" s="73">
        <v>44052</v>
      </c>
      <c r="B1710" s="70">
        <v>44052</v>
      </c>
      <c r="C1710" s="71" t="s">
        <v>525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6" x14ac:dyDescent="0.2">
      <c r="A1711" s="73">
        <v>44052</v>
      </c>
      <c r="B1711" s="70">
        <v>44052</v>
      </c>
      <c r="C1711" s="71" t="s">
        <v>531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6" x14ac:dyDescent="0.2">
      <c r="A1712" s="58">
        <v>44053</v>
      </c>
      <c r="B1712" s="59">
        <v>44053</v>
      </c>
      <c r="C1712" s="60" t="s">
        <v>534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</row>
    <row r="1713" spans="1:6" x14ac:dyDescent="0.2">
      <c r="A1713" s="58">
        <v>44053</v>
      </c>
      <c r="B1713" s="59">
        <v>44053</v>
      </c>
      <c r="C1713" s="60" t="s">
        <v>533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 x14ac:dyDescent="0.2">
      <c r="A1714" s="58">
        <v>44053</v>
      </c>
      <c r="B1714" s="59">
        <v>44053</v>
      </c>
      <c r="C1714" s="60" t="s">
        <v>550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 x14ac:dyDescent="0.2">
      <c r="A1715" s="58">
        <v>44053</v>
      </c>
      <c r="B1715" s="59">
        <v>44053</v>
      </c>
      <c r="C1715" s="60" t="s">
        <v>537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 x14ac:dyDescent="0.2">
      <c r="A1716" s="58">
        <v>44053</v>
      </c>
      <c r="B1716" s="59">
        <v>44053</v>
      </c>
      <c r="C1716" s="60" t="s">
        <v>530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 x14ac:dyDescent="0.2">
      <c r="A1717" s="58">
        <v>44053</v>
      </c>
      <c r="B1717" s="59">
        <v>44053</v>
      </c>
      <c r="C1717" s="60" t="s">
        <v>542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 x14ac:dyDescent="0.2">
      <c r="A1718" s="58">
        <v>44053</v>
      </c>
      <c r="B1718" s="59">
        <v>44053</v>
      </c>
      <c r="C1718" s="60" t="s">
        <v>555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 x14ac:dyDescent="0.2">
      <c r="A1719" s="58">
        <v>44053</v>
      </c>
      <c r="B1719" s="59">
        <v>44053</v>
      </c>
      <c r="C1719" s="60" t="s">
        <v>525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 x14ac:dyDescent="0.2">
      <c r="A1720" s="58">
        <v>44053</v>
      </c>
      <c r="B1720" s="59">
        <v>44053</v>
      </c>
      <c r="C1720" s="60" t="s">
        <v>639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 x14ac:dyDescent="0.2">
      <c r="A1721" s="58">
        <v>44053</v>
      </c>
      <c r="B1721" s="59">
        <v>44053</v>
      </c>
      <c r="C1721" s="60" t="s">
        <v>578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 x14ac:dyDescent="0.2">
      <c r="A1722" s="58">
        <v>44053</v>
      </c>
      <c r="B1722" s="59">
        <v>44053</v>
      </c>
      <c r="C1722" s="60" t="s">
        <v>554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 x14ac:dyDescent="0.2">
      <c r="A1723" s="58">
        <v>44053</v>
      </c>
      <c r="B1723" s="59">
        <v>44053</v>
      </c>
      <c r="C1723" s="60" t="s">
        <v>543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 x14ac:dyDescent="0.2">
      <c r="A1724" s="58">
        <v>44053</v>
      </c>
      <c r="B1724" s="59">
        <v>44053</v>
      </c>
      <c r="C1724" s="60" t="s">
        <v>535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 x14ac:dyDescent="0.2">
      <c r="A1725" s="58">
        <v>44053</v>
      </c>
      <c r="B1725" s="59">
        <v>44053</v>
      </c>
      <c r="C1725" s="60" t="s">
        <v>532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 x14ac:dyDescent="0.2">
      <c r="A1726" s="58">
        <v>44053</v>
      </c>
      <c r="B1726" s="59">
        <v>44053</v>
      </c>
      <c r="C1726" s="60" t="s">
        <v>627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 x14ac:dyDescent="0.2">
      <c r="A1727" s="58">
        <v>44053</v>
      </c>
      <c r="B1727" s="59">
        <v>44053</v>
      </c>
      <c r="C1727" s="60" t="s">
        <v>528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 x14ac:dyDescent="0.2">
      <c r="A1728" s="58">
        <v>44053</v>
      </c>
      <c r="B1728" s="59">
        <v>44053</v>
      </c>
      <c r="C1728" s="60" t="s">
        <v>545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6" x14ac:dyDescent="0.2">
      <c r="A1729" s="58">
        <v>44053</v>
      </c>
      <c r="B1729" s="59">
        <v>44053</v>
      </c>
      <c r="C1729" s="60" t="s">
        <v>640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6" x14ac:dyDescent="0.2">
      <c r="A1730" s="58">
        <v>44053</v>
      </c>
      <c r="B1730" s="59">
        <v>44053</v>
      </c>
      <c r="C1730" s="60" t="s">
        <v>559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6" x14ac:dyDescent="0.2">
      <c r="A1731" s="58">
        <v>44053</v>
      </c>
      <c r="B1731" s="59">
        <v>44053</v>
      </c>
      <c r="C1731" s="60" t="s">
        <v>529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6" x14ac:dyDescent="0.2">
      <c r="A1732" s="58">
        <v>44053</v>
      </c>
      <c r="B1732" s="59">
        <v>44053</v>
      </c>
      <c r="C1732" s="60" t="s">
        <v>607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6" x14ac:dyDescent="0.2">
      <c r="A1733" s="58">
        <v>44053</v>
      </c>
      <c r="B1733" s="59">
        <v>44053</v>
      </c>
      <c r="C1733" s="60" t="s">
        <v>544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6" x14ac:dyDescent="0.2">
      <c r="A1734" s="58">
        <v>44053</v>
      </c>
      <c r="B1734" s="59">
        <v>44053</v>
      </c>
      <c r="C1734" s="60" t="s">
        <v>531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6" x14ac:dyDescent="0.2">
      <c r="A1735" s="58">
        <v>44053</v>
      </c>
      <c r="B1735" s="59">
        <v>44053</v>
      </c>
      <c r="C1735" s="60" t="s">
        <v>547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6" x14ac:dyDescent="0.2">
      <c r="A1736" s="62">
        <v>44054</v>
      </c>
      <c r="B1736" s="63">
        <v>44054</v>
      </c>
      <c r="C1736" s="64" t="s">
        <v>530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</row>
    <row r="1737" spans="1:6" x14ac:dyDescent="0.2">
      <c r="A1737" s="62">
        <v>44054</v>
      </c>
      <c r="B1737" s="63">
        <v>44054</v>
      </c>
      <c r="C1737" s="64" t="s">
        <v>529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6" x14ac:dyDescent="0.2">
      <c r="A1738" s="62">
        <v>44054</v>
      </c>
      <c r="B1738" s="63">
        <v>44054</v>
      </c>
      <c r="C1738" s="64" t="s">
        <v>537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6" x14ac:dyDescent="0.2">
      <c r="A1739" s="62">
        <v>44054</v>
      </c>
      <c r="B1739" s="63">
        <v>44054</v>
      </c>
      <c r="C1739" s="64" t="s">
        <v>528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6" x14ac:dyDescent="0.2">
      <c r="A1740" s="62">
        <v>44054</v>
      </c>
      <c r="B1740" s="63">
        <v>44054</v>
      </c>
      <c r="C1740" s="64" t="s">
        <v>569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6" x14ac:dyDescent="0.2">
      <c r="A1741" s="62">
        <v>44054</v>
      </c>
      <c r="B1741" s="63">
        <v>44054</v>
      </c>
      <c r="C1741" s="64" t="s">
        <v>534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6" x14ac:dyDescent="0.2">
      <c r="A1742" s="62">
        <v>44054</v>
      </c>
      <c r="B1742" s="63">
        <v>44054</v>
      </c>
      <c r="C1742" s="64" t="s">
        <v>533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6" x14ac:dyDescent="0.2">
      <c r="A1743" s="62">
        <v>44054</v>
      </c>
      <c r="B1743" s="63">
        <v>44054</v>
      </c>
      <c r="C1743" s="64" t="s">
        <v>540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6" x14ac:dyDescent="0.2">
      <c r="A1744" s="62">
        <v>44054</v>
      </c>
      <c r="B1744" s="63">
        <v>44054</v>
      </c>
      <c r="C1744" s="64" t="s">
        <v>550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 x14ac:dyDescent="0.2">
      <c r="A1745" s="62">
        <v>44054</v>
      </c>
      <c r="B1745" s="63">
        <v>44054</v>
      </c>
      <c r="C1745" s="64" t="s">
        <v>559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 x14ac:dyDescent="0.2">
      <c r="A1746" s="62">
        <v>44054</v>
      </c>
      <c r="B1746" s="63">
        <v>44054</v>
      </c>
      <c r="C1746" s="64" t="s">
        <v>570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 x14ac:dyDescent="0.2">
      <c r="A1747" s="62">
        <v>44054</v>
      </c>
      <c r="B1747" s="63">
        <v>44054</v>
      </c>
      <c r="C1747" s="64" t="s">
        <v>555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 x14ac:dyDescent="0.2">
      <c r="A1748" s="62">
        <v>44054</v>
      </c>
      <c r="B1748" s="63">
        <v>44054</v>
      </c>
      <c r="C1748" s="64" t="s">
        <v>532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 x14ac:dyDescent="0.2">
      <c r="A1749" s="62">
        <v>44054</v>
      </c>
      <c r="B1749" s="63">
        <v>44054</v>
      </c>
      <c r="C1749" s="64" t="s">
        <v>538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 x14ac:dyDescent="0.2">
      <c r="A1750" s="62">
        <v>44054</v>
      </c>
      <c r="B1750" s="63">
        <v>44054</v>
      </c>
      <c r="C1750" s="64" t="s">
        <v>535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 x14ac:dyDescent="0.2">
      <c r="A1751" s="62">
        <v>44054</v>
      </c>
      <c r="B1751" s="63">
        <v>44054</v>
      </c>
      <c r="C1751" s="64" t="s">
        <v>525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 x14ac:dyDescent="0.2">
      <c r="A1752" s="62">
        <v>44054</v>
      </c>
      <c r="B1752" s="63">
        <v>44054</v>
      </c>
      <c r="C1752" s="64" t="s">
        <v>579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 x14ac:dyDescent="0.2">
      <c r="A1753" s="62">
        <v>44054</v>
      </c>
      <c r="B1753" s="63">
        <v>44054</v>
      </c>
      <c r="C1753" s="64" t="s">
        <v>587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 x14ac:dyDescent="0.2">
      <c r="A1754" s="62">
        <v>44054</v>
      </c>
      <c r="B1754" s="63">
        <v>44054</v>
      </c>
      <c r="C1754" s="64" t="s">
        <v>568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 x14ac:dyDescent="0.2">
      <c r="A1755" s="62">
        <v>44054</v>
      </c>
      <c r="B1755" s="63">
        <v>44054</v>
      </c>
      <c r="C1755" s="64" t="s">
        <v>565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 x14ac:dyDescent="0.2">
      <c r="A1756" s="62">
        <v>44054</v>
      </c>
      <c r="B1756" s="63">
        <v>44054</v>
      </c>
      <c r="C1756" s="64" t="s">
        <v>572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 x14ac:dyDescent="0.2">
      <c r="A1757" s="62">
        <v>44054</v>
      </c>
      <c r="B1757" s="63">
        <v>44054</v>
      </c>
      <c r="C1757" s="64" t="s">
        <v>541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 x14ac:dyDescent="0.2">
      <c r="A1758" s="62">
        <v>44054</v>
      </c>
      <c r="B1758" s="63">
        <v>44054</v>
      </c>
      <c r="C1758" s="64" t="s">
        <v>542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 x14ac:dyDescent="0.2">
      <c r="A1759" s="62">
        <v>44054</v>
      </c>
      <c r="B1759" s="63">
        <v>44054</v>
      </c>
      <c r="C1759" s="64" t="s">
        <v>641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 x14ac:dyDescent="0.2">
      <c r="A1760" s="62">
        <v>44054</v>
      </c>
      <c r="B1760" s="63">
        <v>44054</v>
      </c>
      <c r="C1760" s="64" t="s">
        <v>526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6" x14ac:dyDescent="0.2">
      <c r="A1761" s="62">
        <v>44054</v>
      </c>
      <c r="B1761" s="63">
        <v>44054</v>
      </c>
      <c r="C1761" s="64" t="s">
        <v>623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6" x14ac:dyDescent="0.2">
      <c r="A1762" s="62">
        <v>44054</v>
      </c>
      <c r="B1762" s="63">
        <v>44054</v>
      </c>
      <c r="C1762" s="64" t="s">
        <v>524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6" x14ac:dyDescent="0.2">
      <c r="A1763" s="62">
        <v>44054</v>
      </c>
      <c r="B1763" s="63">
        <v>44054</v>
      </c>
      <c r="C1763" s="64" t="s">
        <v>557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6" x14ac:dyDescent="0.2">
      <c r="A1764" s="58">
        <v>44055</v>
      </c>
      <c r="B1764" s="59">
        <v>44055</v>
      </c>
      <c r="C1764" s="60" t="s">
        <v>526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</row>
    <row r="1765" spans="1:6" x14ac:dyDescent="0.2">
      <c r="A1765" s="58">
        <v>44055</v>
      </c>
      <c r="B1765" s="59">
        <v>44055</v>
      </c>
      <c r="C1765" s="60" t="s">
        <v>537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6" x14ac:dyDescent="0.2">
      <c r="A1766" s="58">
        <v>44055</v>
      </c>
      <c r="B1766" s="59">
        <v>44055</v>
      </c>
      <c r="C1766" s="60" t="s">
        <v>524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6" x14ac:dyDescent="0.2">
      <c r="A1767" s="58">
        <v>44055</v>
      </c>
      <c r="B1767" s="59">
        <v>44055</v>
      </c>
      <c r="C1767" s="60" t="s">
        <v>550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6" x14ac:dyDescent="0.2">
      <c r="A1768" s="58">
        <v>44055</v>
      </c>
      <c r="B1768" s="59">
        <v>44055</v>
      </c>
      <c r="C1768" s="60" t="s">
        <v>530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6" x14ac:dyDescent="0.2">
      <c r="A1769" s="58">
        <v>44055</v>
      </c>
      <c r="B1769" s="59">
        <v>44055</v>
      </c>
      <c r="C1769" s="60" t="s">
        <v>528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6" x14ac:dyDescent="0.2">
      <c r="A1770" s="58">
        <v>44055</v>
      </c>
      <c r="B1770" s="59">
        <v>44055</v>
      </c>
      <c r="C1770" s="60" t="s">
        <v>533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6" x14ac:dyDescent="0.2">
      <c r="A1771" s="58">
        <v>44055</v>
      </c>
      <c r="B1771" s="59">
        <v>44055</v>
      </c>
      <c r="C1771" s="60" t="s">
        <v>534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6" x14ac:dyDescent="0.2">
      <c r="A1772" s="58">
        <v>44055</v>
      </c>
      <c r="B1772" s="59">
        <v>44055</v>
      </c>
      <c r="C1772" s="60" t="s">
        <v>532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6" x14ac:dyDescent="0.2">
      <c r="A1773" s="58">
        <v>44055</v>
      </c>
      <c r="B1773" s="59">
        <v>44055</v>
      </c>
      <c r="C1773" s="60" t="s">
        <v>529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6" x14ac:dyDescent="0.2">
      <c r="A1774" s="58">
        <v>44055</v>
      </c>
      <c r="B1774" s="59">
        <v>44055</v>
      </c>
      <c r="C1774" s="60" t="s">
        <v>525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6" x14ac:dyDescent="0.2">
      <c r="A1775" s="58">
        <v>44055</v>
      </c>
      <c r="B1775" s="59">
        <v>44055</v>
      </c>
      <c r="C1775" s="60" t="s">
        <v>554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6" x14ac:dyDescent="0.2">
      <c r="A1776" s="58">
        <v>44055</v>
      </c>
      <c r="B1776" s="59">
        <v>44055</v>
      </c>
      <c r="C1776" s="60" t="s">
        <v>563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 x14ac:dyDescent="0.2">
      <c r="A1777" s="58">
        <v>44055</v>
      </c>
      <c r="B1777" s="59">
        <v>44055</v>
      </c>
      <c r="C1777" s="60" t="s">
        <v>552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 x14ac:dyDescent="0.2">
      <c r="A1778" s="58">
        <v>44055</v>
      </c>
      <c r="B1778" s="59">
        <v>44055</v>
      </c>
      <c r="C1778" s="60" t="s">
        <v>540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 x14ac:dyDescent="0.2">
      <c r="A1779" s="58">
        <v>44055</v>
      </c>
      <c r="B1779" s="59">
        <v>44055</v>
      </c>
      <c r="C1779" s="60" t="s">
        <v>543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 x14ac:dyDescent="0.2">
      <c r="A1780" s="58">
        <v>44055</v>
      </c>
      <c r="B1780" s="59">
        <v>44055</v>
      </c>
      <c r="C1780" s="60" t="s">
        <v>557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 x14ac:dyDescent="0.2">
      <c r="A1781" s="58">
        <v>44055</v>
      </c>
      <c r="B1781" s="59">
        <v>44055</v>
      </c>
      <c r="C1781" s="60" t="s">
        <v>542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 x14ac:dyDescent="0.2">
      <c r="A1782" s="58">
        <v>44055</v>
      </c>
      <c r="B1782" s="59">
        <v>44055</v>
      </c>
      <c r="C1782" s="60" t="s">
        <v>545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 x14ac:dyDescent="0.2">
      <c r="A1783" s="58">
        <v>44055</v>
      </c>
      <c r="B1783" s="59">
        <v>44055</v>
      </c>
      <c r="C1783" s="60" t="s">
        <v>536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 x14ac:dyDescent="0.2">
      <c r="A1784" s="58">
        <v>44055</v>
      </c>
      <c r="B1784" s="59">
        <v>44055</v>
      </c>
      <c r="C1784" s="60" t="s">
        <v>576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 x14ac:dyDescent="0.2">
      <c r="A1785" s="58">
        <v>44055</v>
      </c>
      <c r="B1785" s="59">
        <v>44055</v>
      </c>
      <c r="C1785" s="60" t="s">
        <v>548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 x14ac:dyDescent="0.2">
      <c r="A1786" s="58">
        <v>44055</v>
      </c>
      <c r="B1786" s="59">
        <v>44055</v>
      </c>
      <c r="C1786" s="60" t="s">
        <v>561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 x14ac:dyDescent="0.2">
      <c r="A1787" s="58">
        <v>44055</v>
      </c>
      <c r="B1787" s="59">
        <v>44055</v>
      </c>
      <c r="C1787" s="60" t="s">
        <v>539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 x14ac:dyDescent="0.2">
      <c r="A1788" s="58">
        <v>44055</v>
      </c>
      <c r="B1788" s="59">
        <v>44055</v>
      </c>
      <c r="C1788" s="60" t="s">
        <v>541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 x14ac:dyDescent="0.2">
      <c r="A1789" s="58">
        <v>44055</v>
      </c>
      <c r="B1789" s="59">
        <v>44055</v>
      </c>
      <c r="C1789" s="60" t="s">
        <v>538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 x14ac:dyDescent="0.2">
      <c r="A1790" s="58">
        <v>44055</v>
      </c>
      <c r="B1790" s="59">
        <v>44055</v>
      </c>
      <c r="C1790" s="60" t="s">
        <v>559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 x14ac:dyDescent="0.2">
      <c r="A1791" s="58">
        <v>44055</v>
      </c>
      <c r="B1791" s="59">
        <v>44055</v>
      </c>
      <c r="C1791" s="60" t="s">
        <v>569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 x14ac:dyDescent="0.2">
      <c r="A1792" s="58">
        <v>44055</v>
      </c>
      <c r="B1792" s="59">
        <v>44055</v>
      </c>
      <c r="C1792" s="60" t="s">
        <v>531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6" x14ac:dyDescent="0.2">
      <c r="A1793" s="58">
        <v>44055</v>
      </c>
      <c r="B1793" s="59">
        <v>44055</v>
      </c>
      <c r="C1793" s="60" t="s">
        <v>555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6" x14ac:dyDescent="0.2">
      <c r="A1794" s="58">
        <v>44055</v>
      </c>
      <c r="B1794" s="59">
        <v>44055</v>
      </c>
      <c r="C1794" s="60" t="s">
        <v>578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6" x14ac:dyDescent="0.2">
      <c r="A1795" s="74">
        <v>44056</v>
      </c>
      <c r="B1795" s="75">
        <v>44056</v>
      </c>
      <c r="C1795" s="76" t="s">
        <v>526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</row>
    <row r="1796" spans="1:6" x14ac:dyDescent="0.2">
      <c r="A1796" s="74">
        <v>44056</v>
      </c>
      <c r="B1796" s="75">
        <v>44056</v>
      </c>
      <c r="C1796" s="76" t="s">
        <v>537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6" x14ac:dyDescent="0.2">
      <c r="A1797" s="74">
        <v>44056</v>
      </c>
      <c r="B1797" s="75">
        <v>44056</v>
      </c>
      <c r="C1797" s="76" t="s">
        <v>529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6" x14ac:dyDescent="0.2">
      <c r="A1798" s="74">
        <v>44056</v>
      </c>
      <c r="B1798" s="75">
        <v>44056</v>
      </c>
      <c r="C1798" s="76" t="s">
        <v>550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6" x14ac:dyDescent="0.2">
      <c r="A1799" s="74">
        <v>44056</v>
      </c>
      <c r="B1799" s="75">
        <v>44056</v>
      </c>
      <c r="C1799" s="76" t="s">
        <v>524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6" x14ac:dyDescent="0.2">
      <c r="A1800" s="74">
        <v>44056</v>
      </c>
      <c r="B1800" s="75">
        <v>44056</v>
      </c>
      <c r="C1800" s="76" t="s">
        <v>555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6" x14ac:dyDescent="0.2">
      <c r="A1801" s="74">
        <v>44056</v>
      </c>
      <c r="B1801" s="75">
        <v>44056</v>
      </c>
      <c r="C1801" s="76" t="s">
        <v>538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6" x14ac:dyDescent="0.2">
      <c r="A1802" s="74">
        <v>44056</v>
      </c>
      <c r="B1802" s="75">
        <v>44056</v>
      </c>
      <c r="C1802" s="76" t="s">
        <v>554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6" x14ac:dyDescent="0.2">
      <c r="A1803" s="74">
        <v>44056</v>
      </c>
      <c r="B1803" s="75">
        <v>44056</v>
      </c>
      <c r="C1803" s="76" t="s">
        <v>541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6" x14ac:dyDescent="0.2">
      <c r="A1804" s="74">
        <v>44056</v>
      </c>
      <c r="B1804" s="75">
        <v>44056</v>
      </c>
      <c r="C1804" s="76" t="s">
        <v>528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6" x14ac:dyDescent="0.2">
      <c r="A1805" s="74">
        <v>44056</v>
      </c>
      <c r="B1805" s="75">
        <v>44056</v>
      </c>
      <c r="C1805" s="76" t="s">
        <v>561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6" x14ac:dyDescent="0.2">
      <c r="A1806" s="74">
        <v>44056</v>
      </c>
      <c r="B1806" s="75">
        <v>44056</v>
      </c>
      <c r="C1806" s="76" t="s">
        <v>533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6" x14ac:dyDescent="0.2">
      <c r="A1807" s="74">
        <v>44056</v>
      </c>
      <c r="B1807" s="75">
        <v>44056</v>
      </c>
      <c r="C1807" s="76" t="s">
        <v>642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6" x14ac:dyDescent="0.2">
      <c r="A1808" s="74">
        <v>44056</v>
      </c>
      <c r="B1808" s="75">
        <v>44056</v>
      </c>
      <c r="C1808" s="76" t="s">
        <v>531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6" x14ac:dyDescent="0.2">
      <c r="A1809" s="74">
        <v>44056</v>
      </c>
      <c r="B1809" s="75">
        <v>44056</v>
      </c>
      <c r="C1809" s="76" t="s">
        <v>525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6" x14ac:dyDescent="0.2">
      <c r="A1810" s="74">
        <v>44056</v>
      </c>
      <c r="B1810" s="75">
        <v>44056</v>
      </c>
      <c r="C1810" s="76" t="s">
        <v>540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6" x14ac:dyDescent="0.2">
      <c r="A1811" s="74">
        <v>44056</v>
      </c>
      <c r="B1811" s="75">
        <v>44056</v>
      </c>
      <c r="C1811" s="76" t="s">
        <v>534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6" x14ac:dyDescent="0.2">
      <c r="A1812" s="74">
        <v>44056</v>
      </c>
      <c r="B1812" s="75">
        <v>44056</v>
      </c>
      <c r="C1812" s="76" t="s">
        <v>643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6" x14ac:dyDescent="0.2">
      <c r="A1813" s="74">
        <v>44056</v>
      </c>
      <c r="B1813" s="75">
        <v>44056</v>
      </c>
      <c r="C1813" s="76" t="s">
        <v>560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6" x14ac:dyDescent="0.2">
      <c r="A1814" s="74">
        <v>44056</v>
      </c>
      <c r="B1814" s="75">
        <v>44056</v>
      </c>
      <c r="C1814" s="76" t="s">
        <v>539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6" x14ac:dyDescent="0.2">
      <c r="A1815" s="74">
        <v>44056</v>
      </c>
      <c r="B1815" s="75">
        <v>44056</v>
      </c>
      <c r="C1815" s="76" t="s">
        <v>587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6" x14ac:dyDescent="0.2">
      <c r="A1816" s="74">
        <v>44056</v>
      </c>
      <c r="B1816" s="75">
        <v>44056</v>
      </c>
      <c r="C1816" s="76" t="s">
        <v>644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6" x14ac:dyDescent="0.2">
      <c r="A1817" s="74">
        <v>44056</v>
      </c>
      <c r="B1817" s="75">
        <v>44056</v>
      </c>
      <c r="C1817" s="76" t="s">
        <v>580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6" x14ac:dyDescent="0.2">
      <c r="A1818" s="73">
        <v>44057</v>
      </c>
      <c r="B1818" s="70">
        <v>44057</v>
      </c>
      <c r="C1818" s="71" t="s">
        <v>533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</row>
    <row r="1819" spans="1:6" x14ac:dyDescent="0.2">
      <c r="A1819" s="73">
        <v>44057</v>
      </c>
      <c r="B1819" s="70">
        <v>44057</v>
      </c>
      <c r="C1819" s="71" t="s">
        <v>555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6" x14ac:dyDescent="0.2">
      <c r="A1820" s="73">
        <v>44057</v>
      </c>
      <c r="B1820" s="70">
        <v>44057</v>
      </c>
      <c r="C1820" s="71" t="s">
        <v>561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6" x14ac:dyDescent="0.2">
      <c r="A1821" s="73">
        <v>44057</v>
      </c>
      <c r="B1821" s="70">
        <v>44057</v>
      </c>
      <c r="C1821" s="71" t="s">
        <v>550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6" x14ac:dyDescent="0.2">
      <c r="A1822" s="73">
        <v>44057</v>
      </c>
      <c r="B1822" s="70">
        <v>44057</v>
      </c>
      <c r="C1822" s="71" t="s">
        <v>529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6" x14ac:dyDescent="0.2">
      <c r="A1823" s="73">
        <v>44057</v>
      </c>
      <c r="B1823" s="70">
        <v>44057</v>
      </c>
      <c r="C1823" s="71" t="s">
        <v>537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6" x14ac:dyDescent="0.2">
      <c r="A1824" s="73">
        <v>44057</v>
      </c>
      <c r="B1824" s="70">
        <v>44057</v>
      </c>
      <c r="C1824" s="71" t="s">
        <v>525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 x14ac:dyDescent="0.2">
      <c r="A1825" s="73">
        <v>44057</v>
      </c>
      <c r="B1825" s="70">
        <v>44057</v>
      </c>
      <c r="C1825" s="71" t="s">
        <v>559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 x14ac:dyDescent="0.2">
      <c r="A1826" s="73">
        <v>44057</v>
      </c>
      <c r="B1826" s="70">
        <v>44057</v>
      </c>
      <c r="C1826" s="71" t="s">
        <v>554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 x14ac:dyDescent="0.2">
      <c r="A1827" s="73">
        <v>44057</v>
      </c>
      <c r="B1827" s="70">
        <v>44057</v>
      </c>
      <c r="C1827" s="71" t="s">
        <v>645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 x14ac:dyDescent="0.2">
      <c r="A1828" s="73">
        <v>44057</v>
      </c>
      <c r="B1828" s="70">
        <v>44057</v>
      </c>
      <c r="C1828" s="71" t="s">
        <v>540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 x14ac:dyDescent="0.2">
      <c r="A1829" s="73">
        <v>44057</v>
      </c>
      <c r="B1829" s="70">
        <v>44057</v>
      </c>
      <c r="C1829" s="71" t="s">
        <v>552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 x14ac:dyDescent="0.2">
      <c r="A1830" s="73">
        <v>44057</v>
      </c>
      <c r="B1830" s="70">
        <v>44057</v>
      </c>
      <c r="C1830" s="71" t="s">
        <v>532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 x14ac:dyDescent="0.2">
      <c r="A1831" s="73">
        <v>44057</v>
      </c>
      <c r="B1831" s="70">
        <v>44057</v>
      </c>
      <c r="C1831" s="71" t="s">
        <v>557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 x14ac:dyDescent="0.2">
      <c r="A1832" s="73">
        <v>44057</v>
      </c>
      <c r="B1832" s="70">
        <v>44057</v>
      </c>
      <c r="C1832" s="71" t="s">
        <v>526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 x14ac:dyDescent="0.2">
      <c r="A1833" s="73">
        <v>44057</v>
      </c>
      <c r="B1833" s="70">
        <v>44057</v>
      </c>
      <c r="C1833" s="71" t="s">
        <v>536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 x14ac:dyDescent="0.2">
      <c r="A1834" s="73">
        <v>44057</v>
      </c>
      <c r="B1834" s="70">
        <v>44057</v>
      </c>
      <c r="C1834" s="71" t="s">
        <v>524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 x14ac:dyDescent="0.2">
      <c r="A1835" s="73">
        <v>44057</v>
      </c>
      <c r="B1835" s="70">
        <v>44057</v>
      </c>
      <c r="C1835" s="71" t="s">
        <v>541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 x14ac:dyDescent="0.2">
      <c r="A1836" s="73">
        <v>44057</v>
      </c>
      <c r="B1836" s="70">
        <v>44057</v>
      </c>
      <c r="C1836" s="71" t="s">
        <v>646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 x14ac:dyDescent="0.2">
      <c r="A1837" s="73">
        <v>44057</v>
      </c>
      <c r="B1837" s="70">
        <v>44057</v>
      </c>
      <c r="C1837" s="71" t="s">
        <v>578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 x14ac:dyDescent="0.2">
      <c r="A1838" s="73">
        <v>44057</v>
      </c>
      <c r="B1838" s="70">
        <v>44057</v>
      </c>
      <c r="C1838" s="71" t="s">
        <v>534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 x14ac:dyDescent="0.2">
      <c r="A1839" s="73">
        <v>44057</v>
      </c>
      <c r="B1839" s="70">
        <v>44057</v>
      </c>
      <c r="C1839" s="71" t="s">
        <v>538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 x14ac:dyDescent="0.2">
      <c r="A1840" s="73">
        <v>44057</v>
      </c>
      <c r="B1840" s="70">
        <v>44057</v>
      </c>
      <c r="C1840" s="71" t="s">
        <v>580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6" x14ac:dyDescent="0.2">
      <c r="A1841" s="62">
        <v>44058</v>
      </c>
      <c r="B1841" s="63">
        <v>44058</v>
      </c>
      <c r="C1841" s="64" t="s">
        <v>552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</row>
    <row r="1842" spans="1:6" x14ac:dyDescent="0.2">
      <c r="A1842" s="62">
        <v>44058</v>
      </c>
      <c r="B1842" s="63">
        <v>44058</v>
      </c>
      <c r="C1842" s="64" t="s">
        <v>535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6" x14ac:dyDescent="0.2">
      <c r="A1843" s="62">
        <v>44058</v>
      </c>
      <c r="B1843" s="63">
        <v>44058</v>
      </c>
      <c r="C1843" s="64" t="s">
        <v>529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6" x14ac:dyDescent="0.2">
      <c r="A1844" s="62">
        <v>44058</v>
      </c>
      <c r="B1844" s="63">
        <v>44058</v>
      </c>
      <c r="C1844" s="64" t="s">
        <v>530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6" x14ac:dyDescent="0.2">
      <c r="A1845" s="62">
        <v>44058</v>
      </c>
      <c r="B1845" s="63">
        <v>44058</v>
      </c>
      <c r="C1845" s="64" t="s">
        <v>550</v>
      </c>
      <c r="D1845" s="64">
        <v>40607</v>
      </c>
      <c r="E1845" s="64">
        <v>35</v>
      </c>
      <c r="F1845">
        <v>1</v>
      </c>
    </row>
    <row r="1846" spans="1:6" x14ac:dyDescent="0.2">
      <c r="A1846" s="62">
        <v>44058</v>
      </c>
      <c r="B1846" s="63">
        <v>44058</v>
      </c>
      <c r="C1846" s="64" t="s">
        <v>534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6" x14ac:dyDescent="0.2">
      <c r="A1847" s="62">
        <v>44058</v>
      </c>
      <c r="B1847" s="63">
        <v>44058</v>
      </c>
      <c r="C1847" s="64" t="s">
        <v>536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6" x14ac:dyDescent="0.2">
      <c r="A1848" s="62">
        <v>44058</v>
      </c>
      <c r="B1848" s="63">
        <v>44058</v>
      </c>
      <c r="C1848" s="64" t="s">
        <v>555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6" x14ac:dyDescent="0.2">
      <c r="A1849" s="62">
        <v>44058</v>
      </c>
      <c r="B1849" s="63">
        <v>44058</v>
      </c>
      <c r="C1849" s="64" t="s">
        <v>517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6" x14ac:dyDescent="0.2">
      <c r="A1850" s="62">
        <v>44058</v>
      </c>
      <c r="B1850" s="63">
        <v>44058</v>
      </c>
      <c r="C1850" s="64" t="s">
        <v>524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6" x14ac:dyDescent="0.2">
      <c r="A1851" s="62">
        <v>44058</v>
      </c>
      <c r="B1851" s="63">
        <v>44058</v>
      </c>
      <c r="C1851" s="64" t="s">
        <v>554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6" x14ac:dyDescent="0.2">
      <c r="A1852" s="62">
        <v>44058</v>
      </c>
      <c r="B1852" s="63">
        <v>44058</v>
      </c>
      <c r="C1852" s="64" t="s">
        <v>525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6" x14ac:dyDescent="0.2">
      <c r="A1853" s="62">
        <v>44058</v>
      </c>
      <c r="B1853" s="63">
        <v>44058</v>
      </c>
      <c r="C1853" s="64" t="s">
        <v>579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6" x14ac:dyDescent="0.2">
      <c r="A1854" s="62">
        <v>44058</v>
      </c>
      <c r="B1854" s="63">
        <v>44058</v>
      </c>
      <c r="C1854" s="64" t="s">
        <v>559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6" x14ac:dyDescent="0.2">
      <c r="A1855" s="62">
        <v>44058</v>
      </c>
      <c r="B1855" s="63">
        <v>44058</v>
      </c>
      <c r="C1855" s="64" t="s">
        <v>550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6" x14ac:dyDescent="0.2">
      <c r="A1856" s="62">
        <v>44058</v>
      </c>
      <c r="B1856" s="63">
        <v>44058</v>
      </c>
      <c r="C1856" s="64" t="s">
        <v>570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6" x14ac:dyDescent="0.2">
      <c r="A1857" s="58">
        <v>44059</v>
      </c>
      <c r="B1857" s="59">
        <v>44059</v>
      </c>
      <c r="C1857" s="60" t="s">
        <v>537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</row>
    <row r="1858" spans="1:6" x14ac:dyDescent="0.2">
      <c r="A1858" s="58">
        <v>44059</v>
      </c>
      <c r="B1858" s="59">
        <v>44059</v>
      </c>
      <c r="C1858" s="60" t="s">
        <v>529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6" x14ac:dyDescent="0.2">
      <c r="A1859" s="58">
        <v>44059</v>
      </c>
      <c r="B1859" s="59">
        <v>44059</v>
      </c>
      <c r="C1859" s="60" t="s">
        <v>559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6" x14ac:dyDescent="0.2">
      <c r="A1860" s="58">
        <v>44059</v>
      </c>
      <c r="B1860" s="59">
        <v>44059</v>
      </c>
      <c r="C1860" s="60" t="s">
        <v>533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6" x14ac:dyDescent="0.2">
      <c r="A1861" s="58">
        <v>44059</v>
      </c>
      <c r="B1861" s="59">
        <v>44059</v>
      </c>
      <c r="C1861" s="60" t="s">
        <v>526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6" x14ac:dyDescent="0.2">
      <c r="A1862" s="58">
        <v>44059</v>
      </c>
      <c r="B1862" s="59">
        <v>44059</v>
      </c>
      <c r="C1862" s="60" t="s">
        <v>525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6" x14ac:dyDescent="0.2">
      <c r="A1863" s="58">
        <v>44059</v>
      </c>
      <c r="B1863" s="59">
        <v>44059</v>
      </c>
      <c r="C1863" s="60" t="s">
        <v>534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6" x14ac:dyDescent="0.2">
      <c r="A1864" s="58">
        <v>44059</v>
      </c>
      <c r="B1864" s="59">
        <v>44059</v>
      </c>
      <c r="C1864" s="60" t="s">
        <v>524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6" x14ac:dyDescent="0.2">
      <c r="A1865" s="58">
        <v>44059</v>
      </c>
      <c r="B1865" s="59">
        <v>44059</v>
      </c>
      <c r="C1865" s="60" t="s">
        <v>560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6" x14ac:dyDescent="0.2">
      <c r="A1866" s="58">
        <v>44059</v>
      </c>
      <c r="B1866" s="59">
        <v>44059</v>
      </c>
      <c r="C1866" s="60" t="s">
        <v>554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6" x14ac:dyDescent="0.2">
      <c r="A1867" s="58">
        <v>44059</v>
      </c>
      <c r="B1867" s="59">
        <v>44059</v>
      </c>
      <c r="C1867" s="60" t="s">
        <v>530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6" x14ac:dyDescent="0.2">
      <c r="A1868" s="58">
        <v>44059</v>
      </c>
      <c r="B1868" s="59">
        <v>44059</v>
      </c>
      <c r="C1868" s="60" t="s">
        <v>540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6" x14ac:dyDescent="0.2">
      <c r="A1869" s="58">
        <v>44059</v>
      </c>
      <c r="B1869" s="59">
        <v>44059</v>
      </c>
      <c r="C1869" s="60" t="s">
        <v>550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6" x14ac:dyDescent="0.2">
      <c r="A1870" s="58">
        <v>44059</v>
      </c>
      <c r="B1870" s="59">
        <v>44059</v>
      </c>
      <c r="C1870" s="60" t="s">
        <v>555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6" x14ac:dyDescent="0.2">
      <c r="A1871" s="58">
        <v>44059</v>
      </c>
      <c r="B1871" s="59">
        <v>44059</v>
      </c>
      <c r="C1871" s="60" t="s">
        <v>531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6" x14ac:dyDescent="0.2">
      <c r="A1872" s="58">
        <v>44059</v>
      </c>
      <c r="B1872" s="59">
        <v>44059</v>
      </c>
      <c r="C1872" s="60" t="s">
        <v>562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6" x14ac:dyDescent="0.2">
      <c r="A1873" s="66">
        <v>44060</v>
      </c>
      <c r="B1873" s="67">
        <v>44060</v>
      </c>
      <c r="C1873" s="68" t="s">
        <v>647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</row>
    <row r="1874" spans="1:6" x14ac:dyDescent="0.2">
      <c r="A1874" s="66">
        <v>44060</v>
      </c>
      <c r="B1874" s="68">
        <v>44060</v>
      </c>
      <c r="C1874" s="68" t="s">
        <v>537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</row>
    <row r="1875" spans="1:6" x14ac:dyDescent="0.2">
      <c r="A1875" s="66">
        <v>44060</v>
      </c>
      <c r="B1875" s="68">
        <v>44060</v>
      </c>
      <c r="C1875" s="68" t="s">
        <v>531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6" x14ac:dyDescent="0.2">
      <c r="A1876" s="66">
        <v>44060</v>
      </c>
      <c r="B1876" s="68">
        <v>44060</v>
      </c>
      <c r="C1876" s="68" t="s">
        <v>569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6" x14ac:dyDescent="0.2">
      <c r="A1877" s="66">
        <v>44060</v>
      </c>
      <c r="B1877" s="68">
        <v>44060</v>
      </c>
      <c r="C1877" s="68" t="s">
        <v>533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6" x14ac:dyDescent="0.2">
      <c r="A1878" s="66">
        <v>44060</v>
      </c>
      <c r="B1878" s="68">
        <v>44060</v>
      </c>
      <c r="C1878" s="68" t="s">
        <v>534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6" x14ac:dyDescent="0.2">
      <c r="A1879" s="66">
        <v>44060</v>
      </c>
      <c r="B1879" s="68">
        <v>44060</v>
      </c>
      <c r="C1879" s="68" t="s">
        <v>648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6" x14ac:dyDescent="0.2">
      <c r="A1880" s="66">
        <v>44060</v>
      </c>
      <c r="B1880" s="68">
        <v>44060</v>
      </c>
      <c r="C1880" s="68" t="s">
        <v>623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6" x14ac:dyDescent="0.2">
      <c r="A1881" s="66">
        <v>44060</v>
      </c>
      <c r="B1881" s="68">
        <v>44060</v>
      </c>
      <c r="C1881" s="68" t="s">
        <v>530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6" x14ac:dyDescent="0.2">
      <c r="A1882" s="66">
        <v>44060</v>
      </c>
      <c r="B1882" s="68">
        <v>44060</v>
      </c>
      <c r="C1882" s="68" t="s">
        <v>552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6" x14ac:dyDescent="0.2">
      <c r="A1883" s="66">
        <v>44060</v>
      </c>
      <c r="B1883" s="68">
        <v>44060</v>
      </c>
      <c r="C1883" s="68" t="s">
        <v>532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6" x14ac:dyDescent="0.2">
      <c r="A1884" s="66">
        <v>44060</v>
      </c>
      <c r="B1884" s="68">
        <v>44060</v>
      </c>
      <c r="C1884" s="68" t="s">
        <v>529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6" x14ac:dyDescent="0.2">
      <c r="A1885" s="58">
        <v>44061</v>
      </c>
      <c r="B1885" s="60">
        <v>44061</v>
      </c>
      <c r="C1885" s="60" t="s">
        <v>542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</row>
    <row r="1886" spans="1:6" x14ac:dyDescent="0.2">
      <c r="A1886" s="58">
        <v>44061</v>
      </c>
      <c r="B1886" s="60">
        <v>44061</v>
      </c>
      <c r="C1886" s="60" t="s">
        <v>532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6" x14ac:dyDescent="0.2">
      <c r="A1887" s="58">
        <v>44061</v>
      </c>
      <c r="B1887" s="60">
        <v>44061</v>
      </c>
      <c r="C1887" s="60" t="s">
        <v>623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6" x14ac:dyDescent="0.2">
      <c r="A1888" s="58">
        <v>44061</v>
      </c>
      <c r="B1888" s="60">
        <v>44061</v>
      </c>
      <c r="C1888" s="60" t="s">
        <v>550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 x14ac:dyDescent="0.2">
      <c r="A1889" s="58">
        <v>44061</v>
      </c>
      <c r="B1889" s="60">
        <v>44061</v>
      </c>
      <c r="C1889" s="60" t="s">
        <v>537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 x14ac:dyDescent="0.2">
      <c r="A1890" s="58">
        <v>44061</v>
      </c>
      <c r="B1890" s="60">
        <v>44061</v>
      </c>
      <c r="C1890" s="60" t="s">
        <v>534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 x14ac:dyDescent="0.2">
      <c r="A1891" s="58">
        <v>44061</v>
      </c>
      <c r="B1891" s="60">
        <v>44061</v>
      </c>
      <c r="C1891" s="60" t="s">
        <v>535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 x14ac:dyDescent="0.2">
      <c r="A1892" s="58">
        <v>44061</v>
      </c>
      <c r="B1892" s="60">
        <v>44061</v>
      </c>
      <c r="C1892" s="60" t="s">
        <v>533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 x14ac:dyDescent="0.2">
      <c r="A1893" s="58">
        <v>44061</v>
      </c>
      <c r="B1893" s="60">
        <v>44061</v>
      </c>
      <c r="C1893" s="60" t="s">
        <v>555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 x14ac:dyDescent="0.2">
      <c r="A1894" s="58">
        <v>44061</v>
      </c>
      <c r="B1894" s="60">
        <v>44061</v>
      </c>
      <c r="C1894" s="60" t="s">
        <v>608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 x14ac:dyDescent="0.2">
      <c r="A1895" s="58">
        <v>44061</v>
      </c>
      <c r="B1895" s="60">
        <v>44061</v>
      </c>
      <c r="C1895" s="60" t="s">
        <v>529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 x14ac:dyDescent="0.2">
      <c r="A1896" s="58">
        <v>44061</v>
      </c>
      <c r="B1896" s="60">
        <v>44061</v>
      </c>
      <c r="C1896" s="60" t="s">
        <v>524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 x14ac:dyDescent="0.2">
      <c r="A1897" s="58">
        <v>44061</v>
      </c>
      <c r="B1897" s="60">
        <v>44061</v>
      </c>
      <c r="C1897" s="60" t="s">
        <v>552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 x14ac:dyDescent="0.2">
      <c r="A1898" s="58">
        <v>44061</v>
      </c>
      <c r="B1898" s="60">
        <v>44061</v>
      </c>
      <c r="C1898" s="60" t="s">
        <v>540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 x14ac:dyDescent="0.2">
      <c r="A1899" s="73">
        <v>44062</v>
      </c>
      <c r="B1899" s="70">
        <v>44062</v>
      </c>
      <c r="C1899" s="71" t="s">
        <v>529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</row>
    <row r="1900" spans="1:6" x14ac:dyDescent="0.2">
      <c r="A1900" s="73">
        <v>44062</v>
      </c>
      <c r="B1900" s="71">
        <v>44062</v>
      </c>
      <c r="C1900" s="71" t="s">
        <v>526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6" x14ac:dyDescent="0.2">
      <c r="A1901" s="73">
        <v>44062</v>
      </c>
      <c r="B1901" s="71">
        <v>44062</v>
      </c>
      <c r="C1901" s="71" t="s">
        <v>550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6" x14ac:dyDescent="0.2">
      <c r="A1902" s="73">
        <v>44062</v>
      </c>
      <c r="B1902" s="71">
        <v>44062</v>
      </c>
      <c r="C1902" s="71" t="s">
        <v>649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6" x14ac:dyDescent="0.2">
      <c r="A1903" s="73">
        <v>44062</v>
      </c>
      <c r="B1903" s="71">
        <v>44062</v>
      </c>
      <c r="C1903" s="71" t="s">
        <v>534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6" x14ac:dyDescent="0.2">
      <c r="A1904" s="73">
        <v>44062</v>
      </c>
      <c r="B1904" s="71">
        <v>44062</v>
      </c>
      <c r="C1904" s="71" t="s">
        <v>533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6" x14ac:dyDescent="0.2">
      <c r="A1905" s="73">
        <v>44062</v>
      </c>
      <c r="B1905" s="71">
        <v>44062</v>
      </c>
      <c r="C1905" s="71" t="s">
        <v>632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6" x14ac:dyDescent="0.2">
      <c r="A1906" s="73">
        <v>44062</v>
      </c>
      <c r="B1906" s="71">
        <v>44062</v>
      </c>
      <c r="C1906" s="71" t="s">
        <v>540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6" x14ac:dyDescent="0.2">
      <c r="A1907" s="73">
        <v>44062</v>
      </c>
      <c r="B1907" s="71">
        <v>44062</v>
      </c>
      <c r="C1907" s="71" t="s">
        <v>532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6" x14ac:dyDescent="0.2">
      <c r="A1908" s="73">
        <v>44062</v>
      </c>
      <c r="B1908" s="71">
        <v>44062</v>
      </c>
      <c r="C1908" s="71" t="s">
        <v>537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6" x14ac:dyDescent="0.2">
      <c r="A1909" s="73">
        <v>44062</v>
      </c>
      <c r="B1909" s="71">
        <v>44062</v>
      </c>
      <c r="C1909" s="71" t="s">
        <v>563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6" x14ac:dyDescent="0.2">
      <c r="A1910" s="73">
        <v>44062</v>
      </c>
      <c r="B1910" s="71">
        <v>44062</v>
      </c>
      <c r="C1910" s="71" t="s">
        <v>525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6" x14ac:dyDescent="0.2">
      <c r="A1911" s="73">
        <v>44062</v>
      </c>
      <c r="B1911" s="71">
        <v>44062</v>
      </c>
      <c r="C1911" s="71" t="s">
        <v>557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6" x14ac:dyDescent="0.2">
      <c r="A1912" s="73">
        <v>44062</v>
      </c>
      <c r="B1912" s="71">
        <v>44062</v>
      </c>
      <c r="C1912" s="71" t="s">
        <v>536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6" x14ac:dyDescent="0.2">
      <c r="A1913" s="73">
        <v>44062</v>
      </c>
      <c r="B1913" s="71">
        <v>44062</v>
      </c>
      <c r="C1913" s="71" t="s">
        <v>524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6" x14ac:dyDescent="0.2">
      <c r="A1914" s="73">
        <v>44062</v>
      </c>
      <c r="B1914" s="71">
        <v>44062</v>
      </c>
      <c r="C1914" s="71" t="s">
        <v>569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6" x14ac:dyDescent="0.2">
      <c r="A1915" s="73">
        <v>44062</v>
      </c>
      <c r="B1915" s="71">
        <v>44062</v>
      </c>
      <c r="C1915" s="71" t="s">
        <v>554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6" x14ac:dyDescent="0.2">
      <c r="A1916" s="73">
        <v>44062</v>
      </c>
      <c r="B1916" s="71">
        <v>44062</v>
      </c>
      <c r="C1916" s="71" t="s">
        <v>568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6" x14ac:dyDescent="0.2">
      <c r="A1917" s="82">
        <v>44063</v>
      </c>
      <c r="B1917" s="83">
        <v>44063</v>
      </c>
      <c r="C1917" s="84" t="s">
        <v>533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</row>
    <row r="1918" spans="1:6" x14ac:dyDescent="0.2">
      <c r="A1918" s="82">
        <v>44063</v>
      </c>
      <c r="B1918" s="84">
        <v>44063</v>
      </c>
      <c r="C1918" s="84" t="s">
        <v>526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6" x14ac:dyDescent="0.2">
      <c r="A1919" s="82">
        <v>44063</v>
      </c>
      <c r="B1919" s="84">
        <v>44063</v>
      </c>
      <c r="C1919" s="84" t="s">
        <v>540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6" x14ac:dyDescent="0.2">
      <c r="A1920" s="82">
        <v>44063</v>
      </c>
      <c r="B1920" s="84">
        <v>44063</v>
      </c>
      <c r="C1920" s="84" t="s">
        <v>537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 x14ac:dyDescent="0.2">
      <c r="A1921" s="82">
        <v>44063</v>
      </c>
      <c r="B1921" s="84">
        <v>44063</v>
      </c>
      <c r="C1921" s="84" t="s">
        <v>565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 x14ac:dyDescent="0.2">
      <c r="A1922" s="82">
        <v>44063</v>
      </c>
      <c r="B1922" s="84">
        <v>44063</v>
      </c>
      <c r="C1922" s="84" t="s">
        <v>580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 x14ac:dyDescent="0.2">
      <c r="A1923" s="82">
        <v>44063</v>
      </c>
      <c r="B1923" s="84">
        <v>44063</v>
      </c>
      <c r="C1923" s="84" t="s">
        <v>524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 x14ac:dyDescent="0.2">
      <c r="A1924" s="82">
        <v>44063</v>
      </c>
      <c r="B1924" s="84">
        <v>44063</v>
      </c>
      <c r="C1924" s="84" t="s">
        <v>555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 x14ac:dyDescent="0.2">
      <c r="A1925" s="82">
        <v>44063</v>
      </c>
      <c r="B1925" s="84">
        <v>44063</v>
      </c>
      <c r="C1925" s="84" t="s">
        <v>528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 x14ac:dyDescent="0.2">
      <c r="A1926" s="82">
        <v>44063</v>
      </c>
      <c r="B1926" s="84">
        <v>44063</v>
      </c>
      <c r="C1926" s="84" t="s">
        <v>550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 x14ac:dyDescent="0.2">
      <c r="A1927" s="82">
        <v>44063</v>
      </c>
      <c r="B1927" s="84">
        <v>44063</v>
      </c>
      <c r="C1927" s="84" t="s">
        <v>532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 x14ac:dyDescent="0.2">
      <c r="A1928" s="82">
        <v>44063</v>
      </c>
      <c r="B1928" s="84">
        <v>44063</v>
      </c>
      <c r="C1928" s="84" t="s">
        <v>608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 x14ac:dyDescent="0.2">
      <c r="A1929" s="82">
        <v>44063</v>
      </c>
      <c r="B1929" s="84">
        <v>44063</v>
      </c>
      <c r="C1929" s="84" t="s">
        <v>536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 x14ac:dyDescent="0.2">
      <c r="A1930" s="82">
        <v>44063</v>
      </c>
      <c r="B1930" s="84">
        <v>44063</v>
      </c>
      <c r="C1930" s="84" t="s">
        <v>545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 x14ac:dyDescent="0.2">
      <c r="A1931" s="82">
        <v>44063</v>
      </c>
      <c r="B1931" s="84">
        <v>44063</v>
      </c>
      <c r="C1931" s="84" t="s">
        <v>563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 x14ac:dyDescent="0.2">
      <c r="A1932" s="82">
        <v>44063</v>
      </c>
      <c r="B1932" s="84">
        <v>44063</v>
      </c>
      <c r="C1932" s="84" t="s">
        <v>529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 x14ac:dyDescent="0.2">
      <c r="A1933" s="82">
        <v>44063</v>
      </c>
      <c r="B1933" s="84">
        <v>44063</v>
      </c>
      <c r="C1933" s="84" t="s">
        <v>543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 x14ac:dyDescent="0.2">
      <c r="A1934" s="82">
        <v>44063</v>
      </c>
      <c r="B1934" s="84">
        <v>44063</v>
      </c>
      <c r="C1934" s="84" t="s">
        <v>538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 x14ac:dyDescent="0.2">
      <c r="A1935" s="82">
        <v>44063</v>
      </c>
      <c r="B1935" s="84">
        <v>44063</v>
      </c>
      <c r="C1935" s="84" t="s">
        <v>542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 x14ac:dyDescent="0.2">
      <c r="A1936" s="82">
        <v>44063</v>
      </c>
      <c r="B1936" s="84">
        <v>44063</v>
      </c>
      <c r="C1936" s="84" t="s">
        <v>561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6" x14ac:dyDescent="0.2">
      <c r="A1937" s="82">
        <v>44063</v>
      </c>
      <c r="B1937" s="84">
        <v>44063</v>
      </c>
      <c r="C1937" s="84" t="s">
        <v>649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6" x14ac:dyDescent="0.2">
      <c r="A1938" s="82">
        <v>44063</v>
      </c>
      <c r="B1938" s="84">
        <v>44063</v>
      </c>
      <c r="C1938" s="84" t="s">
        <v>557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6" x14ac:dyDescent="0.2">
      <c r="A1939" s="82">
        <v>44063</v>
      </c>
      <c r="B1939" s="84">
        <v>44063</v>
      </c>
      <c r="C1939" s="84" t="s">
        <v>570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6" x14ac:dyDescent="0.2">
      <c r="A1940" s="62">
        <v>44064</v>
      </c>
      <c r="B1940" s="63">
        <v>44064</v>
      </c>
      <c r="C1940" s="64" t="s">
        <v>569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</row>
    <row r="1941" spans="1:6" x14ac:dyDescent="0.2">
      <c r="A1941" s="62">
        <v>44064</v>
      </c>
      <c r="B1941" s="63">
        <v>44064</v>
      </c>
      <c r="C1941" s="64" t="s">
        <v>524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6" x14ac:dyDescent="0.2">
      <c r="A1942" s="62">
        <v>44064</v>
      </c>
      <c r="B1942" s="63">
        <v>44064</v>
      </c>
      <c r="C1942" s="64" t="s">
        <v>528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6" x14ac:dyDescent="0.2">
      <c r="A1943" s="62">
        <v>44064</v>
      </c>
      <c r="B1943" s="63">
        <v>44064</v>
      </c>
      <c r="C1943" s="64" t="s">
        <v>537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6" x14ac:dyDescent="0.2">
      <c r="A1944" s="62">
        <v>44064</v>
      </c>
      <c r="B1944" s="63">
        <v>44064</v>
      </c>
      <c r="C1944" s="64" t="s">
        <v>627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6" x14ac:dyDescent="0.2">
      <c r="A1945" s="62">
        <v>44064</v>
      </c>
      <c r="B1945" s="63">
        <v>44064</v>
      </c>
      <c r="C1945" s="64" t="s">
        <v>650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6" x14ac:dyDescent="0.2">
      <c r="A1946" s="62">
        <v>44064</v>
      </c>
      <c r="B1946" s="63">
        <v>44064</v>
      </c>
      <c r="C1946" s="64" t="s">
        <v>526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6" x14ac:dyDescent="0.2">
      <c r="A1947" s="62">
        <v>44064</v>
      </c>
      <c r="B1947" s="63">
        <v>44064</v>
      </c>
      <c r="C1947" s="64" t="s">
        <v>629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6" x14ac:dyDescent="0.2">
      <c r="A1948" s="86">
        <v>44065</v>
      </c>
      <c r="B1948" s="87">
        <v>44065</v>
      </c>
      <c r="C1948" s="88" t="s">
        <v>526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</row>
    <row r="1949" spans="1:6" x14ac:dyDescent="0.2">
      <c r="A1949" s="86">
        <v>44065</v>
      </c>
      <c r="B1949" s="88">
        <v>44065</v>
      </c>
      <c r="C1949" s="88" t="s">
        <v>524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6" x14ac:dyDescent="0.2">
      <c r="A1950" s="86">
        <v>44065</v>
      </c>
      <c r="B1950" s="88">
        <v>44065</v>
      </c>
      <c r="C1950" s="88" t="s">
        <v>537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6" x14ac:dyDescent="0.2">
      <c r="A1951" s="86">
        <v>44065</v>
      </c>
      <c r="B1951" s="88">
        <v>44065</v>
      </c>
      <c r="C1951" s="88" t="s">
        <v>533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6" x14ac:dyDescent="0.2">
      <c r="A1952" s="86">
        <v>44065</v>
      </c>
      <c r="B1952" s="88">
        <v>44065</v>
      </c>
      <c r="C1952" s="88" t="s">
        <v>554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 x14ac:dyDescent="0.2">
      <c r="A1953" s="86">
        <v>44065</v>
      </c>
      <c r="B1953" s="88">
        <v>44065</v>
      </c>
      <c r="C1953" s="88" t="s">
        <v>528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 x14ac:dyDescent="0.2">
      <c r="A1954" s="86">
        <v>44065</v>
      </c>
      <c r="B1954" s="88">
        <v>44065</v>
      </c>
      <c r="C1954" s="88" t="s">
        <v>544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 x14ac:dyDescent="0.2">
      <c r="A1955" s="86">
        <v>44065</v>
      </c>
      <c r="B1955" s="88">
        <v>44065</v>
      </c>
      <c r="C1955" s="88" t="s">
        <v>550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 x14ac:dyDescent="0.2">
      <c r="A1956" s="86">
        <v>44065</v>
      </c>
      <c r="B1956" s="88">
        <v>44065</v>
      </c>
      <c r="C1956" s="88" t="s">
        <v>536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 x14ac:dyDescent="0.2">
      <c r="A1957" s="86">
        <v>44065</v>
      </c>
      <c r="B1957" s="88">
        <v>44065</v>
      </c>
      <c r="C1957" s="88" t="s">
        <v>539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 x14ac:dyDescent="0.2">
      <c r="A1958" s="86">
        <v>44065</v>
      </c>
      <c r="B1958" s="88">
        <v>44065</v>
      </c>
      <c r="C1958" s="88" t="s">
        <v>538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 x14ac:dyDescent="0.2">
      <c r="A1959" s="86">
        <v>44065</v>
      </c>
      <c r="B1959" s="88">
        <v>44065</v>
      </c>
      <c r="C1959" s="88" t="s">
        <v>540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 x14ac:dyDescent="0.2">
      <c r="A1960" s="86">
        <v>44065</v>
      </c>
      <c r="B1960" s="88">
        <v>44065</v>
      </c>
      <c r="C1960" s="88" t="s">
        <v>531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 x14ac:dyDescent="0.2">
      <c r="A1961" s="86">
        <v>44065</v>
      </c>
      <c r="B1961" s="88">
        <v>44065</v>
      </c>
      <c r="C1961" s="88" t="s">
        <v>598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 x14ac:dyDescent="0.2">
      <c r="A1962" s="86">
        <v>44065</v>
      </c>
      <c r="B1962" s="88">
        <v>44065</v>
      </c>
      <c r="C1962" s="88" t="s">
        <v>555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 x14ac:dyDescent="0.2">
      <c r="A1963" s="86">
        <v>44065</v>
      </c>
      <c r="B1963" s="88">
        <v>44065</v>
      </c>
      <c r="C1963" s="88" t="s">
        <v>529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 x14ac:dyDescent="0.2">
      <c r="A1964" s="86">
        <v>44065</v>
      </c>
      <c r="B1964" s="88">
        <v>44065</v>
      </c>
      <c r="C1964" s="88" t="s">
        <v>535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 x14ac:dyDescent="0.2">
      <c r="A1965" s="86">
        <v>44065</v>
      </c>
      <c r="B1965" s="88">
        <v>44065</v>
      </c>
      <c r="C1965" s="88" t="s">
        <v>542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 x14ac:dyDescent="0.2">
      <c r="A1966" s="86">
        <v>44065</v>
      </c>
      <c r="B1966" s="88">
        <v>44065</v>
      </c>
      <c r="C1966" s="88" t="s">
        <v>543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 x14ac:dyDescent="0.2">
      <c r="A1967" s="86">
        <v>44065</v>
      </c>
      <c r="B1967" s="88">
        <v>44065</v>
      </c>
      <c r="C1967" s="88" t="s">
        <v>568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 x14ac:dyDescent="0.2">
      <c r="A1968" s="86">
        <v>44065</v>
      </c>
      <c r="B1968" s="88">
        <v>44065</v>
      </c>
      <c r="C1968" s="88" t="s">
        <v>586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6" x14ac:dyDescent="0.2">
      <c r="A1969" s="86">
        <v>44065</v>
      </c>
      <c r="B1969" s="88">
        <v>44065</v>
      </c>
      <c r="C1969" s="88" t="s">
        <v>525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6" x14ac:dyDescent="0.2">
      <c r="A1970" s="86">
        <v>44065</v>
      </c>
      <c r="B1970" s="88">
        <v>44065</v>
      </c>
      <c r="C1970" s="88" t="s">
        <v>560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6" x14ac:dyDescent="0.2">
      <c r="A1971" s="86">
        <v>44065</v>
      </c>
      <c r="B1971" s="88">
        <v>44065</v>
      </c>
      <c r="C1971" s="88" t="s">
        <v>651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6" x14ac:dyDescent="0.2">
      <c r="A1972" s="86">
        <v>44065</v>
      </c>
      <c r="B1972" s="88">
        <v>44065</v>
      </c>
      <c r="C1972" s="88" t="s">
        <v>530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6" x14ac:dyDescent="0.2">
      <c r="A1973" s="86">
        <v>44065</v>
      </c>
      <c r="B1973" s="88">
        <v>44065</v>
      </c>
      <c r="C1973" s="88" t="s">
        <v>580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6" x14ac:dyDescent="0.2">
      <c r="A1974" s="73">
        <v>44066</v>
      </c>
      <c r="B1974" s="70">
        <v>44066</v>
      </c>
      <c r="C1974" s="71" t="s">
        <v>526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</row>
    <row r="1975" spans="1:6" x14ac:dyDescent="0.2">
      <c r="A1975" s="73">
        <v>44066</v>
      </c>
      <c r="B1975" s="70">
        <v>44066</v>
      </c>
      <c r="C1975" s="71" t="s">
        <v>524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6" x14ac:dyDescent="0.2">
      <c r="A1976" s="73">
        <v>44066</v>
      </c>
      <c r="B1976" s="70">
        <v>44066</v>
      </c>
      <c r="C1976" s="71" t="s">
        <v>533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6" x14ac:dyDescent="0.2">
      <c r="A1977" s="73">
        <v>44066</v>
      </c>
      <c r="B1977" s="70">
        <v>44066</v>
      </c>
      <c r="C1977" s="71" t="s">
        <v>538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6" x14ac:dyDescent="0.2">
      <c r="A1978" s="73">
        <v>44066</v>
      </c>
      <c r="B1978" s="70">
        <v>44066</v>
      </c>
      <c r="C1978" s="71" t="s">
        <v>537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6" x14ac:dyDescent="0.2">
      <c r="A1979" s="73">
        <v>44066</v>
      </c>
      <c r="B1979" s="70">
        <v>44066</v>
      </c>
      <c r="C1979" s="71" t="s">
        <v>568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6" x14ac:dyDescent="0.2">
      <c r="A1980" s="73">
        <v>44066</v>
      </c>
      <c r="B1980" s="70">
        <v>44066</v>
      </c>
      <c r="C1980" s="71" t="s">
        <v>554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6" x14ac:dyDescent="0.2">
      <c r="A1981" s="73">
        <v>44066</v>
      </c>
      <c r="B1981" s="70">
        <v>44066</v>
      </c>
      <c r="C1981" s="71" t="s">
        <v>528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6" x14ac:dyDescent="0.2">
      <c r="A1982" s="73">
        <v>44066</v>
      </c>
      <c r="B1982" s="70">
        <v>44066</v>
      </c>
      <c r="C1982" s="71" t="s">
        <v>544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6" x14ac:dyDescent="0.2">
      <c r="A1983" s="73">
        <v>44066</v>
      </c>
      <c r="B1983" s="70">
        <v>44066</v>
      </c>
      <c r="C1983" s="71" t="s">
        <v>555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6" x14ac:dyDescent="0.2">
      <c r="A1984" s="73">
        <v>44066</v>
      </c>
      <c r="B1984" s="70">
        <v>44066</v>
      </c>
      <c r="C1984" s="71" t="s">
        <v>529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 x14ac:dyDescent="0.2">
      <c r="A1985" s="73">
        <v>44066</v>
      </c>
      <c r="B1985" s="70">
        <v>44066</v>
      </c>
      <c r="C1985" s="71" t="s">
        <v>530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 x14ac:dyDescent="0.2">
      <c r="A1986" s="73">
        <v>44066</v>
      </c>
      <c r="B1986" s="70">
        <v>44066</v>
      </c>
      <c r="C1986" s="71" t="s">
        <v>647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 x14ac:dyDescent="0.2">
      <c r="A1987" s="73">
        <v>44066</v>
      </c>
      <c r="B1987" s="70">
        <v>44066</v>
      </c>
      <c r="C1987" s="71" t="s">
        <v>559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 x14ac:dyDescent="0.2">
      <c r="A1988" s="73">
        <v>44066</v>
      </c>
      <c r="B1988" s="70">
        <v>44066</v>
      </c>
      <c r="C1988" s="71" t="s">
        <v>552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 x14ac:dyDescent="0.2">
      <c r="A1989" s="73">
        <v>44066</v>
      </c>
      <c r="B1989" s="70">
        <v>44066</v>
      </c>
      <c r="C1989" s="71" t="s">
        <v>550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 x14ac:dyDescent="0.2">
      <c r="A1990" s="73">
        <v>44066</v>
      </c>
      <c r="B1990" s="70">
        <v>44066</v>
      </c>
      <c r="C1990" s="71" t="s">
        <v>525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 x14ac:dyDescent="0.2">
      <c r="A1991" s="73">
        <v>44066</v>
      </c>
      <c r="B1991" s="70">
        <v>44066</v>
      </c>
      <c r="C1991" s="71" t="s">
        <v>553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 x14ac:dyDescent="0.2">
      <c r="A1992" s="73">
        <v>44066</v>
      </c>
      <c r="B1992" s="70">
        <v>44066</v>
      </c>
      <c r="C1992" s="71" t="s">
        <v>652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 x14ac:dyDescent="0.2">
      <c r="A1993" s="73">
        <v>44066</v>
      </c>
      <c r="B1993" s="70">
        <v>44066</v>
      </c>
      <c r="C1993" s="71" t="s">
        <v>648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 x14ac:dyDescent="0.2">
      <c r="A1994" s="73">
        <v>44066</v>
      </c>
      <c r="B1994" s="70">
        <v>44066</v>
      </c>
      <c r="C1994" s="71" t="s">
        <v>576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 x14ac:dyDescent="0.2">
      <c r="A1995" s="73">
        <v>44066</v>
      </c>
      <c r="B1995" s="70">
        <v>44066</v>
      </c>
      <c r="C1995" s="71" t="s">
        <v>536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 x14ac:dyDescent="0.2">
      <c r="A1996" s="73">
        <v>44066</v>
      </c>
      <c r="B1996" s="70">
        <v>44066</v>
      </c>
      <c r="C1996" s="71" t="s">
        <v>565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 x14ac:dyDescent="0.2">
      <c r="A1997" s="73">
        <v>44066</v>
      </c>
      <c r="B1997" s="70">
        <v>44066</v>
      </c>
      <c r="C1997" s="71" t="s">
        <v>540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 x14ac:dyDescent="0.2">
      <c r="A1998" s="73">
        <v>44066</v>
      </c>
      <c r="B1998" s="70">
        <v>44066</v>
      </c>
      <c r="C1998" s="71" t="s">
        <v>563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 x14ac:dyDescent="0.2">
      <c r="A1999" s="73">
        <v>44066</v>
      </c>
      <c r="B1999" s="70">
        <v>44066</v>
      </c>
      <c r="C1999" s="71" t="s">
        <v>534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 x14ac:dyDescent="0.2">
      <c r="A2000" s="73">
        <v>44066</v>
      </c>
      <c r="B2000" s="70">
        <v>44066</v>
      </c>
      <c r="C2000" s="71" t="s">
        <v>539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6" x14ac:dyDescent="0.2">
      <c r="A2001" s="73">
        <v>44066</v>
      </c>
      <c r="B2001" s="70">
        <v>44066</v>
      </c>
      <c r="C2001" s="71" t="s">
        <v>531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6" x14ac:dyDescent="0.2">
      <c r="A2002" s="73">
        <v>44066</v>
      </c>
      <c r="B2002" s="70">
        <v>44066</v>
      </c>
      <c r="C2002" s="71" t="s">
        <v>569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6" x14ac:dyDescent="0.2">
      <c r="A2003" s="73">
        <v>44066</v>
      </c>
      <c r="B2003" s="70">
        <v>44066</v>
      </c>
      <c r="C2003" s="71" t="s">
        <v>627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6" x14ac:dyDescent="0.2">
      <c r="A2004" s="73">
        <v>44066</v>
      </c>
      <c r="B2004" s="70">
        <v>44066</v>
      </c>
      <c r="C2004" s="71" t="s">
        <v>587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6" x14ac:dyDescent="0.2">
      <c r="A2005" s="73">
        <v>44066</v>
      </c>
      <c r="B2005" s="70">
        <v>44066</v>
      </c>
      <c r="C2005" s="71" t="s">
        <v>586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6" x14ac:dyDescent="0.2">
      <c r="A2006" s="73">
        <v>44066</v>
      </c>
      <c r="B2006" s="70">
        <v>44066</v>
      </c>
      <c r="C2006" s="71" t="s">
        <v>574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6" x14ac:dyDescent="0.2">
      <c r="A2007" s="73">
        <v>44066</v>
      </c>
      <c r="B2007" s="70">
        <v>44066</v>
      </c>
      <c r="C2007" s="71" t="s">
        <v>535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6" x14ac:dyDescent="0.2">
      <c r="A2008" s="73">
        <v>44066</v>
      </c>
      <c r="B2008" s="70">
        <v>44066</v>
      </c>
      <c r="C2008" s="71" t="s">
        <v>541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6" x14ac:dyDescent="0.2">
      <c r="A2009" s="73">
        <v>44066</v>
      </c>
      <c r="B2009" s="70">
        <v>44066</v>
      </c>
      <c r="C2009" s="71" t="s">
        <v>653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6" x14ac:dyDescent="0.2">
      <c r="A2010" s="73">
        <v>44066</v>
      </c>
      <c r="B2010" s="70">
        <v>44066</v>
      </c>
      <c r="C2010" s="71" t="s">
        <v>572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6" x14ac:dyDescent="0.2">
      <c r="A2011" s="73">
        <v>44066</v>
      </c>
      <c r="B2011" s="70">
        <v>44066</v>
      </c>
      <c r="C2011" s="71" t="s">
        <v>555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6" x14ac:dyDescent="0.2">
      <c r="A2012" s="73">
        <v>44066</v>
      </c>
      <c r="B2012" s="70">
        <v>44066</v>
      </c>
      <c r="C2012" s="71" t="s">
        <v>532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6" x14ac:dyDescent="0.2">
      <c r="A2013" s="66">
        <v>44067</v>
      </c>
      <c r="B2013" s="67">
        <v>44067</v>
      </c>
      <c r="C2013" s="68" t="s">
        <v>524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</row>
    <row r="2014" spans="1:6" x14ac:dyDescent="0.2">
      <c r="A2014" s="66">
        <v>44067</v>
      </c>
      <c r="B2014" s="67">
        <v>44067</v>
      </c>
      <c r="C2014" s="68" t="s">
        <v>641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6" x14ac:dyDescent="0.2">
      <c r="A2015" s="66">
        <v>44067</v>
      </c>
      <c r="B2015" s="67">
        <v>44067</v>
      </c>
      <c r="C2015" s="68" t="s">
        <v>526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6" x14ac:dyDescent="0.2">
      <c r="A2016" s="66">
        <v>44067</v>
      </c>
      <c r="B2016" s="67">
        <v>44067</v>
      </c>
      <c r="C2016" s="68" t="s">
        <v>533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6" x14ac:dyDescent="0.2">
      <c r="A2017" s="66">
        <v>44067</v>
      </c>
      <c r="B2017" s="67">
        <v>44067</v>
      </c>
      <c r="C2017" s="68" t="s">
        <v>542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6" x14ac:dyDescent="0.2">
      <c r="A2018" s="66">
        <v>44067</v>
      </c>
      <c r="B2018" s="67">
        <v>44067</v>
      </c>
      <c r="C2018" s="68" t="s">
        <v>537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6" x14ac:dyDescent="0.2">
      <c r="A2019" s="66">
        <v>44067</v>
      </c>
      <c r="B2019" s="67">
        <v>44067</v>
      </c>
      <c r="C2019" s="68" t="s">
        <v>528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6" x14ac:dyDescent="0.2">
      <c r="A2020" s="66">
        <v>44067</v>
      </c>
      <c r="B2020" s="67">
        <v>44067</v>
      </c>
      <c r="C2020" s="68" t="s">
        <v>543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6" x14ac:dyDescent="0.2">
      <c r="A2021" s="66">
        <v>44067</v>
      </c>
      <c r="B2021" s="67">
        <v>44067</v>
      </c>
      <c r="C2021" s="68" t="s">
        <v>540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6" x14ac:dyDescent="0.2">
      <c r="A2022" s="66">
        <v>44067</v>
      </c>
      <c r="B2022" s="67">
        <v>44067</v>
      </c>
      <c r="C2022" s="68" t="s">
        <v>550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6" x14ac:dyDescent="0.2">
      <c r="A2023" s="66">
        <v>44067</v>
      </c>
      <c r="B2023" s="67">
        <v>44067</v>
      </c>
      <c r="C2023" s="68" t="s">
        <v>570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6" x14ac:dyDescent="0.2">
      <c r="A2024" s="58">
        <v>44068</v>
      </c>
      <c r="B2024" s="59">
        <v>44068</v>
      </c>
      <c r="C2024" s="60" t="s">
        <v>542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</row>
    <row r="2025" spans="1:6" x14ac:dyDescent="0.2">
      <c r="A2025" s="58">
        <v>44068</v>
      </c>
      <c r="B2025" s="59">
        <v>44068</v>
      </c>
      <c r="C2025" s="60" t="s">
        <v>528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6" x14ac:dyDescent="0.2">
      <c r="A2026" s="58">
        <v>44068</v>
      </c>
      <c r="B2026" s="59">
        <v>44068</v>
      </c>
      <c r="C2026" s="60" t="s">
        <v>598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6" x14ac:dyDescent="0.2">
      <c r="A2027" s="58">
        <v>44068</v>
      </c>
      <c r="B2027" s="59">
        <v>44068</v>
      </c>
      <c r="C2027" s="60" t="s">
        <v>550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6" x14ac:dyDescent="0.2">
      <c r="A2028" s="58">
        <v>44068</v>
      </c>
      <c r="B2028" s="59">
        <v>44068</v>
      </c>
      <c r="C2028" s="60" t="s">
        <v>580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6" x14ac:dyDescent="0.2">
      <c r="A2029" s="58">
        <v>44068</v>
      </c>
      <c r="B2029" s="59">
        <v>44068</v>
      </c>
      <c r="C2029" s="60" t="s">
        <v>540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6" x14ac:dyDescent="0.2">
      <c r="A2030" s="58">
        <v>44068</v>
      </c>
      <c r="B2030" s="59">
        <v>44068</v>
      </c>
      <c r="C2030" s="60" t="s">
        <v>546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6" x14ac:dyDescent="0.2">
      <c r="A2031" s="58">
        <v>44068</v>
      </c>
      <c r="B2031" s="59">
        <v>44068</v>
      </c>
      <c r="C2031" s="60" t="s">
        <v>532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6" x14ac:dyDescent="0.2">
      <c r="A2032" s="58">
        <v>44068</v>
      </c>
      <c r="B2032" s="59">
        <v>44068</v>
      </c>
      <c r="C2032" s="60" t="s">
        <v>537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6" x14ac:dyDescent="0.2">
      <c r="A2033" s="58">
        <v>44068</v>
      </c>
      <c r="B2033" s="59">
        <v>44068</v>
      </c>
      <c r="C2033" s="60" t="s">
        <v>555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6" x14ac:dyDescent="0.2">
      <c r="A2034" s="58">
        <v>44068</v>
      </c>
      <c r="B2034" s="59">
        <v>44068</v>
      </c>
      <c r="C2034" s="60" t="s">
        <v>627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6" x14ac:dyDescent="0.2">
      <c r="A2035" s="58">
        <v>44068</v>
      </c>
      <c r="B2035" s="59">
        <v>44068</v>
      </c>
      <c r="C2035" s="60" t="s">
        <v>554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6" x14ac:dyDescent="0.2">
      <c r="A2036" s="58">
        <v>44068</v>
      </c>
      <c r="B2036" s="59">
        <v>44068</v>
      </c>
      <c r="C2036" s="60" t="s">
        <v>529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6" x14ac:dyDescent="0.2">
      <c r="A2037" s="58">
        <v>44068</v>
      </c>
      <c r="B2037" s="59">
        <v>44068</v>
      </c>
      <c r="C2037" s="60" t="s">
        <v>526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6" x14ac:dyDescent="0.2">
      <c r="A2038" s="58">
        <v>44068</v>
      </c>
      <c r="B2038" s="59">
        <v>44068</v>
      </c>
      <c r="C2038" s="60" t="s">
        <v>530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6" x14ac:dyDescent="0.2">
      <c r="A2039" s="58">
        <v>44068</v>
      </c>
      <c r="B2039" s="59">
        <v>44068</v>
      </c>
      <c r="C2039" s="60" t="s">
        <v>535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6" x14ac:dyDescent="0.2">
      <c r="A2040" s="58">
        <v>44068</v>
      </c>
      <c r="B2040" s="59">
        <v>44068</v>
      </c>
      <c r="C2040" s="60" t="s">
        <v>534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6" x14ac:dyDescent="0.2">
      <c r="A2041" s="58">
        <v>44068</v>
      </c>
      <c r="B2041" s="59">
        <v>44068</v>
      </c>
      <c r="C2041" s="60" t="s">
        <v>533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6" x14ac:dyDescent="0.2">
      <c r="A2042" s="58">
        <v>44068</v>
      </c>
      <c r="B2042" s="59">
        <v>44068</v>
      </c>
      <c r="C2042" s="60" t="s">
        <v>545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6" x14ac:dyDescent="0.2">
      <c r="A2043" s="62">
        <v>44069</v>
      </c>
      <c r="B2043" s="64">
        <v>44069</v>
      </c>
      <c r="C2043" s="64" t="s">
        <v>524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</row>
    <row r="2044" spans="1:6" x14ac:dyDescent="0.2">
      <c r="A2044" s="62">
        <v>44069</v>
      </c>
      <c r="B2044" s="64">
        <v>44069</v>
      </c>
      <c r="C2044" s="64" t="s">
        <v>542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6" x14ac:dyDescent="0.2">
      <c r="A2045" s="62">
        <v>44069</v>
      </c>
      <c r="B2045" s="64">
        <v>44069</v>
      </c>
      <c r="C2045" s="64" t="s">
        <v>526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6" x14ac:dyDescent="0.2">
      <c r="A2046" s="62">
        <v>44069</v>
      </c>
      <c r="B2046" s="64">
        <v>44069</v>
      </c>
      <c r="C2046" s="64" t="s">
        <v>530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6" x14ac:dyDescent="0.2">
      <c r="A2047" s="62">
        <v>44069</v>
      </c>
      <c r="B2047" s="64">
        <v>44069</v>
      </c>
      <c r="C2047" s="64" t="s">
        <v>540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6" x14ac:dyDescent="0.2">
      <c r="A2048" s="62">
        <v>44069</v>
      </c>
      <c r="B2048" s="64">
        <v>44069</v>
      </c>
      <c r="C2048" s="64" t="s">
        <v>531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 x14ac:dyDescent="0.2">
      <c r="A2049" s="62">
        <v>44069</v>
      </c>
      <c r="B2049" s="64">
        <v>44069</v>
      </c>
      <c r="C2049" s="64" t="s">
        <v>550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 x14ac:dyDescent="0.2">
      <c r="A2050" s="62">
        <v>44069</v>
      </c>
      <c r="B2050" s="64">
        <v>44069</v>
      </c>
      <c r="C2050" s="64" t="s">
        <v>565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 x14ac:dyDescent="0.2">
      <c r="A2051" s="62">
        <v>44069</v>
      </c>
      <c r="B2051" s="64">
        <v>44069</v>
      </c>
      <c r="C2051" s="64" t="s">
        <v>541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 x14ac:dyDescent="0.2">
      <c r="A2052" s="62">
        <v>44069</v>
      </c>
      <c r="B2052" s="64">
        <v>44069</v>
      </c>
      <c r="C2052" s="64" t="s">
        <v>535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 x14ac:dyDescent="0.2">
      <c r="A2053" s="62">
        <v>44069</v>
      </c>
      <c r="B2053" s="64">
        <v>44069</v>
      </c>
      <c r="C2053" s="64" t="s">
        <v>536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 x14ac:dyDescent="0.2">
      <c r="A2054" s="62">
        <v>44069</v>
      </c>
      <c r="B2054" s="64">
        <v>44069</v>
      </c>
      <c r="C2054" s="64" t="s">
        <v>532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 x14ac:dyDescent="0.2">
      <c r="A2055" s="62">
        <v>44069</v>
      </c>
      <c r="B2055" s="64">
        <v>44069</v>
      </c>
      <c r="C2055" s="64" t="s">
        <v>537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 x14ac:dyDescent="0.2">
      <c r="A2056" s="62">
        <v>44069</v>
      </c>
      <c r="B2056" s="64">
        <v>44069</v>
      </c>
      <c r="C2056" s="64" t="s">
        <v>525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 x14ac:dyDescent="0.2">
      <c r="A2057" s="62">
        <v>44069</v>
      </c>
      <c r="B2057" s="64">
        <v>44069</v>
      </c>
      <c r="C2057" s="64" t="s">
        <v>528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 x14ac:dyDescent="0.2">
      <c r="A2058" s="62">
        <v>44069</v>
      </c>
      <c r="B2058" s="64">
        <v>44069</v>
      </c>
      <c r="C2058" s="64" t="s">
        <v>580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 x14ac:dyDescent="0.2">
      <c r="A2059" s="62">
        <v>44069</v>
      </c>
      <c r="B2059" s="64">
        <v>44069</v>
      </c>
      <c r="C2059" s="64" t="s">
        <v>552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 x14ac:dyDescent="0.2">
      <c r="A2060" s="62">
        <v>44069</v>
      </c>
      <c r="B2060" s="64">
        <v>44069</v>
      </c>
      <c r="C2060" s="64" t="s">
        <v>538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 x14ac:dyDescent="0.2">
      <c r="A2061" s="62">
        <v>44069</v>
      </c>
      <c r="B2061" s="64">
        <v>44069</v>
      </c>
      <c r="C2061" s="64" t="s">
        <v>562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 x14ac:dyDescent="0.2">
      <c r="A2062" s="62">
        <v>44069</v>
      </c>
      <c r="B2062" s="64">
        <v>44069</v>
      </c>
      <c r="C2062" s="64" t="s">
        <v>534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 x14ac:dyDescent="0.2">
      <c r="A2063" s="62">
        <v>44069</v>
      </c>
      <c r="B2063" s="64">
        <v>44069</v>
      </c>
      <c r="C2063" s="64" t="s">
        <v>554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 x14ac:dyDescent="0.2">
      <c r="A2064" s="62">
        <v>44069</v>
      </c>
      <c r="B2064" s="64">
        <v>44069</v>
      </c>
      <c r="C2064" s="64" t="s">
        <v>529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 x14ac:dyDescent="0.2">
      <c r="A2065" s="62">
        <v>44069</v>
      </c>
      <c r="B2065" s="64">
        <v>44069</v>
      </c>
      <c r="C2065" s="64" t="s">
        <v>539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 x14ac:dyDescent="0.2">
      <c r="A2066" s="62">
        <v>44069</v>
      </c>
      <c r="B2066" s="64">
        <v>44069</v>
      </c>
      <c r="C2066" s="64" t="s">
        <v>599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 x14ac:dyDescent="0.2">
      <c r="A2067" s="90">
        <v>44070</v>
      </c>
      <c r="B2067" s="91">
        <v>44070</v>
      </c>
      <c r="C2067" s="92" t="s">
        <v>524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0</v>
      </c>
    </row>
    <row r="2068" spans="1:6" x14ac:dyDescent="0.2">
      <c r="A2068" s="90">
        <v>44070</v>
      </c>
      <c r="B2068" s="92">
        <v>44070</v>
      </c>
      <c r="C2068" s="92" t="s">
        <v>534</v>
      </c>
      <c r="D2068" s="93">
        <f>VLOOKUP(Pag_Inicio_Corr_mas_casos[[#This Row],[Corregimiento]],Hoja3!$A$2:$D$676,4,0)</f>
        <v>80822</v>
      </c>
      <c r="E2068" s="92">
        <v>44</v>
      </c>
    </row>
    <row r="2069" spans="1:6" x14ac:dyDescent="0.2">
      <c r="A2069" s="90">
        <v>44070</v>
      </c>
      <c r="B2069" s="92">
        <v>44070</v>
      </c>
      <c r="C2069" s="92" t="s">
        <v>530</v>
      </c>
      <c r="D2069" s="93">
        <f>VLOOKUP(Pag_Inicio_Corr_mas_casos[[#This Row],[Corregimiento]],Hoja3!$A$2:$D$676,4,0)</f>
        <v>81007</v>
      </c>
      <c r="E2069" s="92">
        <v>33</v>
      </c>
    </row>
    <row r="2070" spans="1:6" x14ac:dyDescent="0.2">
      <c r="A2070" s="90">
        <v>44070</v>
      </c>
      <c r="B2070" s="92">
        <v>44070</v>
      </c>
      <c r="C2070" s="92" t="s">
        <v>540</v>
      </c>
      <c r="D2070" s="93">
        <f>VLOOKUP(Pag_Inicio_Corr_mas_casos[[#This Row],[Corregimiento]],Hoja3!$A$2:$D$676,4,0)</f>
        <v>80812</v>
      </c>
      <c r="E2070" s="92">
        <v>32</v>
      </c>
    </row>
    <row r="2071" spans="1:6" x14ac:dyDescent="0.2">
      <c r="A2071" s="90">
        <v>44070</v>
      </c>
      <c r="B2071" s="92">
        <v>44070</v>
      </c>
      <c r="C2071" s="92" t="s">
        <v>576</v>
      </c>
      <c r="D2071" s="93">
        <f>VLOOKUP(Pag_Inicio_Corr_mas_casos[[#This Row],[Corregimiento]],Hoja3!$A$2:$D$676,4,0)</f>
        <v>80814</v>
      </c>
      <c r="E2071" s="92">
        <v>31</v>
      </c>
    </row>
    <row r="2072" spans="1:6" x14ac:dyDescent="0.2">
      <c r="A2072" s="90">
        <v>44070</v>
      </c>
      <c r="B2072" s="92">
        <v>44070</v>
      </c>
      <c r="C2072" s="92" t="s">
        <v>649</v>
      </c>
      <c r="D2072" s="93">
        <f>VLOOKUP(Pag_Inicio_Corr_mas_casos[[#This Row],[Corregimiento]],Hoja3!$A$2:$D$676,4,0)</f>
        <v>20305</v>
      </c>
      <c r="E2072" s="92">
        <v>28</v>
      </c>
    </row>
    <row r="2073" spans="1:6" x14ac:dyDescent="0.2">
      <c r="A2073" s="90">
        <v>44070</v>
      </c>
      <c r="B2073" s="92">
        <v>44070</v>
      </c>
      <c r="C2073" s="92" t="s">
        <v>535</v>
      </c>
      <c r="D2073" s="93">
        <f>VLOOKUP(Pag_Inicio_Corr_mas_casos[[#This Row],[Corregimiento]],Hoja3!$A$2:$D$676,4,0)</f>
        <v>80823</v>
      </c>
      <c r="E2073" s="92">
        <v>26</v>
      </c>
    </row>
    <row r="2074" spans="1:6" x14ac:dyDescent="0.2">
      <c r="A2074" s="90">
        <v>44070</v>
      </c>
      <c r="B2074" s="92">
        <v>44070</v>
      </c>
      <c r="C2074" s="92" t="s">
        <v>539</v>
      </c>
      <c r="D2074" s="93">
        <f>VLOOKUP(Pag_Inicio_Corr_mas_casos[[#This Row],[Corregimiento]],Hoja3!$A$2:$D$676,4,0)</f>
        <v>81006</v>
      </c>
      <c r="E2074" s="92">
        <v>25</v>
      </c>
    </row>
    <row r="2075" spans="1:6" x14ac:dyDescent="0.2">
      <c r="A2075" s="90">
        <v>44070</v>
      </c>
      <c r="B2075" s="92">
        <v>44070</v>
      </c>
      <c r="C2075" s="92" t="s">
        <v>526</v>
      </c>
      <c r="D2075" s="93">
        <f>VLOOKUP(Pag_Inicio_Corr_mas_casos[[#This Row],[Corregimiento]],Hoja3!$A$2:$D$676,4,0)</f>
        <v>130106</v>
      </c>
      <c r="E2075" s="92">
        <v>24</v>
      </c>
    </row>
    <row r="2076" spans="1:6" x14ac:dyDescent="0.2">
      <c r="A2076" s="90">
        <v>44070</v>
      </c>
      <c r="B2076" s="92">
        <v>44070</v>
      </c>
      <c r="C2076" s="92" t="s">
        <v>550</v>
      </c>
      <c r="D2076" s="93">
        <f>VLOOKUP(Pag_Inicio_Corr_mas_casos[[#This Row],[Corregimiento]],Hoja3!$A$2:$D$676,4,0)</f>
        <v>80813</v>
      </c>
      <c r="E2076" s="92">
        <v>23</v>
      </c>
    </row>
    <row r="2077" spans="1:6" x14ac:dyDescent="0.2">
      <c r="A2077" s="90">
        <v>44070</v>
      </c>
      <c r="B2077" s="92">
        <v>44070</v>
      </c>
      <c r="C2077" s="92" t="s">
        <v>538</v>
      </c>
      <c r="D2077" s="93">
        <f>VLOOKUP(Pag_Inicio_Corr_mas_casos[[#This Row],[Corregimiento]],Hoja3!$A$2:$D$676,4,0)</f>
        <v>130107</v>
      </c>
      <c r="E2077" s="92">
        <v>22</v>
      </c>
    </row>
    <row r="2078" spans="1:6" x14ac:dyDescent="0.2">
      <c r="A2078" s="90">
        <v>44070</v>
      </c>
      <c r="B2078" s="92">
        <v>44070</v>
      </c>
      <c r="C2078" s="92" t="s">
        <v>525</v>
      </c>
      <c r="D2078" s="93">
        <f>VLOOKUP(Pag_Inicio_Corr_mas_casos[[#This Row],[Corregimiento]],Hoja3!$A$2:$D$676,4,0)</f>
        <v>81002</v>
      </c>
      <c r="E2078" s="92">
        <v>21</v>
      </c>
    </row>
    <row r="2079" spans="1:6" x14ac:dyDescent="0.2">
      <c r="A2079" s="90">
        <v>44070</v>
      </c>
      <c r="B2079" s="92">
        <v>44070</v>
      </c>
      <c r="C2079" s="92" t="s">
        <v>555</v>
      </c>
      <c r="D2079" s="93">
        <f>VLOOKUP(Pag_Inicio_Corr_mas_casos[[#This Row],[Corregimiento]],Hoja3!$A$2:$D$676,4,0)</f>
        <v>80815</v>
      </c>
      <c r="E2079" s="92">
        <v>21</v>
      </c>
    </row>
    <row r="2080" spans="1:6" x14ac:dyDescent="0.2">
      <c r="A2080" s="90">
        <v>44070</v>
      </c>
      <c r="B2080" s="92">
        <v>44070</v>
      </c>
      <c r="C2080" s="92" t="s">
        <v>537</v>
      </c>
      <c r="D2080" s="93">
        <f>VLOOKUP(Pag_Inicio_Corr_mas_casos[[#This Row],[Corregimiento]],Hoja3!$A$2:$D$676,4,0)</f>
        <v>80819</v>
      </c>
      <c r="E2080" s="92">
        <v>20</v>
      </c>
    </row>
    <row r="2081" spans="1:5" x14ac:dyDescent="0.2">
      <c r="A2081" s="90">
        <v>44070</v>
      </c>
      <c r="B2081" s="92">
        <v>44070</v>
      </c>
      <c r="C2081" s="92" t="s">
        <v>627</v>
      </c>
      <c r="D2081" s="93">
        <f>VLOOKUP(Pag_Inicio_Corr_mas_casos[[#This Row],[Corregimiento]],Hoja3!$A$2:$D$676,4,0)</f>
        <v>40606</v>
      </c>
      <c r="E2081" s="92">
        <v>16</v>
      </c>
    </row>
    <row r="2082" spans="1:5" x14ac:dyDescent="0.2">
      <c r="A2082" s="90">
        <v>44070</v>
      </c>
      <c r="B2082" s="92">
        <v>44070</v>
      </c>
      <c r="C2082" s="92" t="s">
        <v>654</v>
      </c>
      <c r="D2082" s="93">
        <f>VLOOKUP(Pag_Inicio_Corr_mas_casos[[#This Row],[Corregimiento]],Hoja3!$A$2:$D$676,4,0)</f>
        <v>90804</v>
      </c>
      <c r="E2082" s="92">
        <v>16</v>
      </c>
    </row>
    <row r="2083" spans="1:5" x14ac:dyDescent="0.2">
      <c r="A2083" s="90">
        <v>44070</v>
      </c>
      <c r="B2083" s="92">
        <v>44070</v>
      </c>
      <c r="C2083" s="92" t="s">
        <v>655</v>
      </c>
      <c r="D2083" s="93">
        <f>VLOOKUP(Pag_Inicio_Corr_mas_casos[[#This Row],[Corregimiento]],Hoja3!$A$2:$D$676,4,0)</f>
        <v>50105</v>
      </c>
      <c r="E2083" s="92">
        <v>15</v>
      </c>
    </row>
    <row r="2084" spans="1:5" x14ac:dyDescent="0.2">
      <c r="A2084" s="90">
        <v>44070</v>
      </c>
      <c r="B2084" s="92">
        <v>44070</v>
      </c>
      <c r="C2084" s="92" t="s">
        <v>542</v>
      </c>
      <c r="D2084" s="93">
        <f>VLOOKUP(Pag_Inicio_Corr_mas_casos[[#This Row],[Corregimiento]],Hoja3!$A$2:$D$676,4,0)</f>
        <v>40601</v>
      </c>
      <c r="E2084" s="92">
        <v>27</v>
      </c>
    </row>
    <row r="2085" spans="1:5" x14ac:dyDescent="0.2">
      <c r="A2085" s="90">
        <v>44070</v>
      </c>
      <c r="B2085" s="92">
        <v>44070</v>
      </c>
      <c r="C2085" s="92" t="s">
        <v>532</v>
      </c>
      <c r="D2085" s="93">
        <f>VLOOKUP(Pag_Inicio_Corr_mas_casos[[#This Row],[Corregimiento]],Hoja3!$A$2:$D$676,4,0)</f>
        <v>80816</v>
      </c>
      <c r="E2085" s="92">
        <v>14</v>
      </c>
    </row>
    <row r="2086" spans="1:5" x14ac:dyDescent="0.2">
      <c r="A2086" s="90">
        <v>44070</v>
      </c>
      <c r="B2086" s="92">
        <v>44070</v>
      </c>
      <c r="C2086" s="92" t="s">
        <v>647</v>
      </c>
      <c r="D2086" s="93">
        <f>VLOOKUP(Pag_Inicio_Corr_mas_casos[[#This Row],[Corregimiento]],Hoja3!$A$2:$D$676,4,0)</f>
        <v>50106</v>
      </c>
      <c r="E2086" s="92">
        <v>14</v>
      </c>
    </row>
    <row r="2087" spans="1:5" x14ac:dyDescent="0.2">
      <c r="A2087" s="90">
        <v>44070</v>
      </c>
      <c r="B2087" s="92">
        <v>44070</v>
      </c>
      <c r="C2087" s="92" t="s">
        <v>559</v>
      </c>
      <c r="D2087" s="93">
        <f>VLOOKUP(Pag_Inicio_Corr_mas_casos[[#This Row],[Corregimiento]],Hoja3!$A$2:$D$676,4,0)</f>
        <v>130708</v>
      </c>
      <c r="E2087" s="92">
        <v>13</v>
      </c>
    </row>
    <row r="2088" spans="1:5" x14ac:dyDescent="0.2">
      <c r="A2088" s="90">
        <v>44070</v>
      </c>
      <c r="B2088" s="92">
        <v>44070</v>
      </c>
      <c r="C2088" s="92" t="s">
        <v>531</v>
      </c>
      <c r="D2088" s="93">
        <f>VLOOKUP(Pag_Inicio_Corr_mas_casos[[#This Row],[Corregimiento]],Hoja3!$A$2:$D$676,4,0)</f>
        <v>81008</v>
      </c>
      <c r="E2088" s="92">
        <v>13</v>
      </c>
    </row>
    <row r="2089" spans="1:5" x14ac:dyDescent="0.2">
      <c r="A2089" s="90">
        <v>44070</v>
      </c>
      <c r="B2089" s="92">
        <v>44070</v>
      </c>
      <c r="C2089" s="92" t="s">
        <v>570</v>
      </c>
      <c r="D2089" s="93">
        <f>VLOOKUP(Pag_Inicio_Corr_mas_casos[[#This Row],[Corregimiento]],Hoja3!$A$2:$D$676,4,0)</f>
        <v>81009</v>
      </c>
      <c r="E2089" s="92">
        <v>13</v>
      </c>
    </row>
    <row r="2090" spans="1:5" x14ac:dyDescent="0.2">
      <c r="A2090" s="90">
        <v>44070</v>
      </c>
      <c r="B2090" s="92">
        <v>44070</v>
      </c>
      <c r="C2090" s="92" t="s">
        <v>569</v>
      </c>
      <c r="D2090" s="93">
        <f>VLOOKUP(Pag_Inicio_Corr_mas_casos[[#This Row],[Corregimiento]],Hoja3!$A$2:$D$676,4,0)</f>
        <v>81003</v>
      </c>
      <c r="E2090" s="92">
        <v>12</v>
      </c>
    </row>
    <row r="2091" spans="1:5" x14ac:dyDescent="0.2">
      <c r="A2091" s="90">
        <v>44070</v>
      </c>
      <c r="B2091" s="92">
        <v>44070</v>
      </c>
      <c r="C2091" s="92" t="s">
        <v>621</v>
      </c>
      <c r="D2091" s="93">
        <f>VLOOKUP(Pag_Inicio_Corr_mas_casos[[#This Row],[Corregimiento]],Hoja3!$A$2:$D$676,4,0)</f>
        <v>10207</v>
      </c>
      <c r="E2091" s="92">
        <v>12</v>
      </c>
    </row>
    <row r="2092" spans="1:5" x14ac:dyDescent="0.2">
      <c r="A2092" s="90">
        <v>44070</v>
      </c>
      <c r="B2092" s="92">
        <v>44070</v>
      </c>
      <c r="C2092" s="92" t="s">
        <v>533</v>
      </c>
      <c r="D2092" s="93">
        <f>VLOOKUP(Pag_Inicio_Corr_mas_casos[[#This Row],[Corregimiento]],Hoja3!$A$2:$D$676,4,0)</f>
        <v>80817</v>
      </c>
      <c r="E2092" s="92">
        <v>12</v>
      </c>
    </row>
    <row r="2093" spans="1:5" x14ac:dyDescent="0.2">
      <c r="A2093" s="90">
        <v>44070</v>
      </c>
      <c r="B2093" s="92">
        <v>44070</v>
      </c>
      <c r="C2093" s="92" t="s">
        <v>553</v>
      </c>
      <c r="D2093" s="93">
        <f>VLOOKUP(Pag_Inicio_Corr_mas_casos[[#This Row],[Corregimiento]],Hoja3!$A$2:$D$676,4,0)</f>
        <v>80808</v>
      </c>
      <c r="E2093" s="92">
        <v>12</v>
      </c>
    </row>
    <row r="2094" spans="1:5" x14ac:dyDescent="0.2">
      <c r="A2094" s="90">
        <v>44070</v>
      </c>
      <c r="B2094" s="92">
        <v>44070</v>
      </c>
      <c r="C2094" s="92" t="s">
        <v>529</v>
      </c>
      <c r="D2094" s="93">
        <f>VLOOKUP(Pag_Inicio_Corr_mas_casos[[#This Row],[Corregimiento]],Hoja3!$A$2:$D$676,4,0)</f>
        <v>80821</v>
      </c>
      <c r="E2094" s="92">
        <v>11</v>
      </c>
    </row>
    <row r="2095" spans="1:5" x14ac:dyDescent="0.2">
      <c r="A2095" s="90">
        <v>44070</v>
      </c>
      <c r="B2095" s="92">
        <v>44070</v>
      </c>
      <c r="C2095" s="92" t="s">
        <v>571</v>
      </c>
      <c r="D2095" s="93">
        <f>VLOOKUP(Pag_Inicio_Corr_mas_casos[[#This Row],[Corregimiento]],Hoja3!$A$2:$D$676,4,0)</f>
        <v>30104</v>
      </c>
      <c r="E2095" s="92">
        <v>11</v>
      </c>
    </row>
    <row r="2096" spans="1:5" x14ac:dyDescent="0.2">
      <c r="A2096" s="90">
        <v>44070</v>
      </c>
      <c r="B2096" s="92">
        <v>44070</v>
      </c>
      <c r="C2096" s="92" t="s">
        <v>562</v>
      </c>
      <c r="D2096" s="93">
        <f>VLOOKUP(Pag_Inicio_Corr_mas_casos[[#This Row],[Corregimiento]],Hoja3!$A$2:$D$676,4,0)</f>
        <v>80803</v>
      </c>
      <c r="E2096" s="92">
        <v>11</v>
      </c>
    </row>
    <row r="2097" spans="1:6" x14ac:dyDescent="0.2">
      <c r="A2097" s="90">
        <v>44070</v>
      </c>
      <c r="B2097" s="92">
        <v>44070</v>
      </c>
      <c r="C2097" s="92" t="s">
        <v>580</v>
      </c>
      <c r="D2097" s="93">
        <f>VLOOKUP(Pag_Inicio_Corr_mas_casos[[#This Row],[Corregimiento]],Hoja3!$A$2:$D$676,4,0)</f>
        <v>91001</v>
      </c>
      <c r="E2097" s="92">
        <v>11</v>
      </c>
    </row>
    <row r="2098" spans="1:6" x14ac:dyDescent="0.2">
      <c r="A2098" s="73">
        <v>44071</v>
      </c>
      <c r="B2098" s="70">
        <v>44071</v>
      </c>
      <c r="C2098" s="71" t="s">
        <v>524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0</v>
      </c>
    </row>
    <row r="2099" spans="1:6" x14ac:dyDescent="0.2">
      <c r="A2099" s="73">
        <v>44071</v>
      </c>
      <c r="B2099" s="70">
        <v>44071</v>
      </c>
      <c r="C2099" s="71" t="s">
        <v>550</v>
      </c>
      <c r="D2099" s="72">
        <f>VLOOKUP(Pag_Inicio_Corr_mas_casos[[#This Row],[Corregimiento]],Hoja3!$A$2:$D$676,4,0)</f>
        <v>80813</v>
      </c>
      <c r="E2099" s="71">
        <v>46</v>
      </c>
    </row>
    <row r="2100" spans="1:6" x14ac:dyDescent="0.2">
      <c r="A2100" s="73">
        <v>44071</v>
      </c>
      <c r="B2100" s="70">
        <v>44071</v>
      </c>
      <c r="C2100" s="71" t="s">
        <v>529</v>
      </c>
      <c r="D2100" s="72">
        <f>VLOOKUP(Pag_Inicio_Corr_mas_casos[[#This Row],[Corregimiento]],Hoja3!$A$2:$D$676,4,0)</f>
        <v>80821</v>
      </c>
      <c r="E2100" s="71">
        <v>41</v>
      </c>
    </row>
    <row r="2101" spans="1:6" x14ac:dyDescent="0.2">
      <c r="A2101" s="73">
        <v>44071</v>
      </c>
      <c r="B2101" s="70">
        <v>44071</v>
      </c>
      <c r="C2101" s="71" t="s">
        <v>537</v>
      </c>
      <c r="D2101" s="72">
        <f>VLOOKUP(Pag_Inicio_Corr_mas_casos[[#This Row],[Corregimiento]],Hoja3!$A$2:$D$676,4,0)</f>
        <v>80819</v>
      </c>
      <c r="E2101" s="71">
        <v>38</v>
      </c>
    </row>
    <row r="2102" spans="1:6" x14ac:dyDescent="0.2">
      <c r="A2102" s="73">
        <v>44071</v>
      </c>
      <c r="B2102" s="70">
        <v>44071</v>
      </c>
      <c r="C2102" s="71" t="s">
        <v>535</v>
      </c>
      <c r="D2102" s="72">
        <f>VLOOKUP(Pag_Inicio_Corr_mas_casos[[#This Row],[Corregimiento]],Hoja3!$A$2:$D$676,4,0)</f>
        <v>80823</v>
      </c>
      <c r="E2102" s="71">
        <v>37</v>
      </c>
    </row>
    <row r="2103" spans="1:6" x14ac:dyDescent="0.2">
      <c r="A2103" s="73">
        <v>44071</v>
      </c>
      <c r="B2103" s="70">
        <v>44071</v>
      </c>
      <c r="C2103" s="71" t="s">
        <v>555</v>
      </c>
      <c r="D2103" s="72">
        <f>VLOOKUP(Pag_Inicio_Corr_mas_casos[[#This Row],[Corregimiento]],Hoja3!$A$2:$D$676,4,0)</f>
        <v>80815</v>
      </c>
      <c r="E2103" s="71">
        <v>36</v>
      </c>
    </row>
    <row r="2104" spans="1:6" x14ac:dyDescent="0.2">
      <c r="A2104" s="73">
        <v>44071</v>
      </c>
      <c r="B2104" s="70">
        <v>44071</v>
      </c>
      <c r="C2104" s="71" t="s">
        <v>526</v>
      </c>
      <c r="D2104" s="72">
        <f>VLOOKUP(Pag_Inicio_Corr_mas_casos[[#This Row],[Corregimiento]],Hoja3!$A$2:$D$676,4,0)</f>
        <v>130106</v>
      </c>
      <c r="E2104" s="71">
        <v>36</v>
      </c>
    </row>
    <row r="2105" spans="1:6" x14ac:dyDescent="0.2">
      <c r="A2105" s="73">
        <v>44071</v>
      </c>
      <c r="B2105" s="70">
        <v>44071</v>
      </c>
      <c r="C2105" s="71" t="s">
        <v>530</v>
      </c>
      <c r="D2105" s="72">
        <f>VLOOKUP(Pag_Inicio_Corr_mas_casos[[#This Row],[Corregimiento]],Hoja3!$A$2:$D$676,4,0)</f>
        <v>81007</v>
      </c>
      <c r="E2105" s="71">
        <v>34</v>
      </c>
    </row>
    <row r="2106" spans="1:6" x14ac:dyDescent="0.2">
      <c r="A2106" s="73">
        <v>44071</v>
      </c>
      <c r="B2106" s="70">
        <v>44071</v>
      </c>
      <c r="C2106" s="71" t="s">
        <v>525</v>
      </c>
      <c r="D2106" s="72">
        <f>VLOOKUP(Pag_Inicio_Corr_mas_casos[[#This Row],[Corregimiento]],Hoja3!$A$2:$D$676,4,0)</f>
        <v>81002</v>
      </c>
      <c r="E2106" s="71">
        <v>30</v>
      </c>
    </row>
    <row r="2107" spans="1:6" x14ac:dyDescent="0.2">
      <c r="A2107" s="73">
        <v>44071</v>
      </c>
      <c r="B2107" s="70">
        <v>44071</v>
      </c>
      <c r="C2107" s="71" t="s">
        <v>540</v>
      </c>
      <c r="D2107" s="72">
        <f>VLOOKUP(Pag_Inicio_Corr_mas_casos[[#This Row],[Corregimiento]],Hoja3!$A$2:$D$676,4,0)</f>
        <v>80812</v>
      </c>
      <c r="E2107" s="71">
        <v>28</v>
      </c>
    </row>
    <row r="2108" spans="1:6" x14ac:dyDescent="0.2">
      <c r="A2108" s="73">
        <v>44071</v>
      </c>
      <c r="B2108" s="70">
        <v>44071</v>
      </c>
      <c r="C2108" s="71" t="s">
        <v>532</v>
      </c>
      <c r="D2108" s="72">
        <f>VLOOKUP(Pag_Inicio_Corr_mas_casos[[#This Row],[Corregimiento]],Hoja3!$A$2:$D$676,4,0)</f>
        <v>80816</v>
      </c>
      <c r="E2108" s="71">
        <v>27</v>
      </c>
    </row>
    <row r="2109" spans="1:6" x14ac:dyDescent="0.2">
      <c r="A2109" s="73">
        <v>44071</v>
      </c>
      <c r="B2109" s="70">
        <v>44071</v>
      </c>
      <c r="C2109" s="71" t="s">
        <v>538</v>
      </c>
      <c r="D2109" s="72">
        <f>VLOOKUP(Pag_Inicio_Corr_mas_casos[[#This Row],[Corregimiento]],Hoja3!$A$2:$D$676,4,0)</f>
        <v>130107</v>
      </c>
      <c r="E2109" s="71">
        <v>20</v>
      </c>
    </row>
    <row r="2110" spans="1:6" x14ac:dyDescent="0.2">
      <c r="A2110" s="73">
        <v>44071</v>
      </c>
      <c r="B2110" s="70">
        <v>44071</v>
      </c>
      <c r="C2110" s="71" t="s">
        <v>580</v>
      </c>
      <c r="D2110" s="72">
        <f>VLOOKUP(Pag_Inicio_Corr_mas_casos[[#This Row],[Corregimiento]],Hoja3!$A$2:$D$676,4,0)</f>
        <v>91001</v>
      </c>
      <c r="E2110" s="71">
        <v>19</v>
      </c>
    </row>
    <row r="2111" spans="1:6" x14ac:dyDescent="0.2">
      <c r="A2111" s="73">
        <v>44071</v>
      </c>
      <c r="B2111" s="70">
        <v>44071</v>
      </c>
      <c r="C2111" s="71" t="s">
        <v>541</v>
      </c>
      <c r="D2111" s="72">
        <f>VLOOKUP(Pag_Inicio_Corr_mas_casos[[#This Row],[Corregimiento]],Hoja3!$A$2:$D$676,4,0)</f>
        <v>130702</v>
      </c>
      <c r="E2111" s="71">
        <v>18</v>
      </c>
    </row>
    <row r="2112" spans="1:6" x14ac:dyDescent="0.2">
      <c r="A2112" s="73">
        <v>44071</v>
      </c>
      <c r="B2112" s="70">
        <v>44071</v>
      </c>
      <c r="C2112" s="71" t="s">
        <v>533</v>
      </c>
      <c r="D2112" s="72">
        <f>VLOOKUP(Pag_Inicio_Corr_mas_casos[[#This Row],[Corregimiento]],Hoja3!$A$2:$D$676,4,0)</f>
        <v>80817</v>
      </c>
      <c r="E2112" s="71">
        <v>18</v>
      </c>
    </row>
    <row r="2113" spans="1:6" x14ac:dyDescent="0.2">
      <c r="A2113" s="73">
        <v>44071</v>
      </c>
      <c r="B2113" s="70">
        <v>44071</v>
      </c>
      <c r="C2113" s="71" t="s">
        <v>563</v>
      </c>
      <c r="D2113" s="72">
        <f>VLOOKUP(Pag_Inicio_Corr_mas_casos[[#This Row],[Corregimiento]],Hoja3!$A$2:$D$676,4,0)</f>
        <v>130105</v>
      </c>
      <c r="E2113" s="71">
        <v>17</v>
      </c>
    </row>
    <row r="2114" spans="1:6" x14ac:dyDescent="0.2">
      <c r="A2114" s="73">
        <v>44071</v>
      </c>
      <c r="B2114" s="70">
        <v>44071</v>
      </c>
      <c r="C2114" s="71" t="s">
        <v>656</v>
      </c>
      <c r="D2114" s="72">
        <f>VLOOKUP(Pag_Inicio_Corr_mas_casos[[#This Row],[Corregimiento]],Hoja3!$A$2:$D$676,4,0)</f>
        <v>40406</v>
      </c>
      <c r="E2114" s="71">
        <v>16</v>
      </c>
    </row>
    <row r="2115" spans="1:6" x14ac:dyDescent="0.2">
      <c r="A2115" s="73">
        <v>44071</v>
      </c>
      <c r="B2115" s="70">
        <v>44071</v>
      </c>
      <c r="C2115" s="71" t="s">
        <v>554</v>
      </c>
      <c r="D2115" s="72">
        <f>VLOOKUP(Pag_Inicio_Corr_mas_casos[[#This Row],[Corregimiento]],Hoja3!$A$2:$D$676,4,0)</f>
        <v>80820</v>
      </c>
      <c r="E2115" s="71">
        <v>16</v>
      </c>
    </row>
    <row r="2116" spans="1:6" x14ac:dyDescent="0.2">
      <c r="A2116" s="73">
        <v>44071</v>
      </c>
      <c r="B2116" s="70">
        <v>44071</v>
      </c>
      <c r="C2116" s="71" t="s">
        <v>576</v>
      </c>
      <c r="D2116" s="72">
        <f>VLOOKUP(Pag_Inicio_Corr_mas_casos[[#This Row],[Corregimiento]],Hoja3!$A$2:$D$676,4,0)</f>
        <v>80814</v>
      </c>
      <c r="E2116" s="71">
        <v>15</v>
      </c>
    </row>
    <row r="2117" spans="1:6" x14ac:dyDescent="0.2">
      <c r="A2117" s="73">
        <v>44071</v>
      </c>
      <c r="B2117" s="70">
        <v>44071</v>
      </c>
      <c r="C2117" s="71" t="s">
        <v>536</v>
      </c>
      <c r="D2117" s="72">
        <f>VLOOKUP(Pag_Inicio_Corr_mas_casos[[#This Row],[Corregimiento]],Hoja3!$A$2:$D$676,4,0)</f>
        <v>81001</v>
      </c>
      <c r="E2117" s="71">
        <v>14</v>
      </c>
    </row>
    <row r="2118" spans="1:6" x14ac:dyDescent="0.2">
      <c r="A2118" s="73">
        <v>44071</v>
      </c>
      <c r="B2118" s="70">
        <v>44071</v>
      </c>
      <c r="C2118" s="71" t="s">
        <v>561</v>
      </c>
      <c r="D2118" s="72">
        <f>VLOOKUP(Pag_Inicio_Corr_mas_casos[[#This Row],[Corregimiento]],Hoja3!$A$2:$D$676,4,0)</f>
        <v>50208</v>
      </c>
      <c r="E2118" s="71">
        <v>14</v>
      </c>
    </row>
    <row r="2119" spans="1:6" x14ac:dyDescent="0.2">
      <c r="A2119" s="73">
        <v>44071</v>
      </c>
      <c r="B2119" s="70">
        <v>44071</v>
      </c>
      <c r="C2119" s="71" t="s">
        <v>545</v>
      </c>
      <c r="D2119" s="72">
        <f>VLOOKUP(Pag_Inicio_Corr_mas_casos[[#This Row],[Corregimiento]],Hoja3!$A$2:$D$676,4,0)</f>
        <v>80810</v>
      </c>
      <c r="E2119" s="71">
        <v>14</v>
      </c>
    </row>
    <row r="2120" spans="1:6" x14ac:dyDescent="0.2">
      <c r="A2120" s="73">
        <v>44071</v>
      </c>
      <c r="B2120" s="70">
        <v>44071</v>
      </c>
      <c r="C2120" s="71" t="s">
        <v>565</v>
      </c>
      <c r="D2120" s="72">
        <f>VLOOKUP(Pag_Inicio_Corr_mas_casos[[#This Row],[Corregimiento]],Hoja3!$A$2:$D$676,4,0)</f>
        <v>80809</v>
      </c>
      <c r="E2120" s="71">
        <v>13</v>
      </c>
    </row>
    <row r="2121" spans="1:6" x14ac:dyDescent="0.2">
      <c r="A2121" s="73">
        <v>44071</v>
      </c>
      <c r="B2121" s="70">
        <v>44071</v>
      </c>
      <c r="C2121" s="71" t="s">
        <v>568</v>
      </c>
      <c r="D2121" s="72">
        <f>VLOOKUP(Pag_Inicio_Corr_mas_casos[[#This Row],[Corregimiento]],Hoja3!$A$2:$D$676,4,0)</f>
        <v>130717</v>
      </c>
      <c r="E2121" s="71">
        <v>12</v>
      </c>
    </row>
    <row r="2122" spans="1:6" x14ac:dyDescent="0.2">
      <c r="A2122" s="73">
        <v>44071</v>
      </c>
      <c r="B2122" s="70">
        <v>44071</v>
      </c>
      <c r="C2122" s="71" t="s">
        <v>534</v>
      </c>
      <c r="D2122" s="72">
        <f>VLOOKUP(Pag_Inicio_Corr_mas_casos[[#This Row],[Corregimiento]],Hoja3!$A$2:$D$676,4,0)</f>
        <v>80822</v>
      </c>
      <c r="E2122" s="71">
        <v>11</v>
      </c>
    </row>
    <row r="2123" spans="1:6" x14ac:dyDescent="0.2">
      <c r="A2123" s="73">
        <v>44071</v>
      </c>
      <c r="B2123" s="70">
        <v>44071</v>
      </c>
      <c r="C2123" s="71" t="s">
        <v>543</v>
      </c>
      <c r="D2123" s="72">
        <f>VLOOKUP(Pag_Inicio_Corr_mas_casos[[#This Row],[Corregimiento]],Hoja3!$A$2:$D$676,4,0)</f>
        <v>80806</v>
      </c>
      <c r="E2123" s="71">
        <v>11</v>
      </c>
    </row>
    <row r="2124" spans="1:6" x14ac:dyDescent="0.2">
      <c r="A2124" s="73">
        <v>44071</v>
      </c>
      <c r="B2124" s="70">
        <v>44071</v>
      </c>
      <c r="C2124" s="71" t="s">
        <v>542</v>
      </c>
      <c r="D2124" s="72">
        <f>VLOOKUP(Pag_Inicio_Corr_mas_casos[[#This Row],[Corregimiento]],Hoja3!$A$2:$D$676,4,0)</f>
        <v>40601</v>
      </c>
      <c r="E2124" s="71">
        <v>11</v>
      </c>
    </row>
    <row r="2125" spans="1:6" x14ac:dyDescent="0.2">
      <c r="A2125" s="73">
        <v>44071</v>
      </c>
      <c r="B2125" s="70">
        <v>44071</v>
      </c>
      <c r="C2125" s="71" t="s">
        <v>553</v>
      </c>
      <c r="D2125" s="72">
        <f>VLOOKUP(Pag_Inicio_Corr_mas_casos[[#This Row],[Corregimiento]],Hoja3!$A$2:$D$676,4,0)</f>
        <v>80808</v>
      </c>
      <c r="E2125" s="71">
        <v>11</v>
      </c>
    </row>
    <row r="2126" spans="1:6" x14ac:dyDescent="0.2">
      <c r="A2126" s="73">
        <v>44071</v>
      </c>
      <c r="B2126" s="70">
        <v>44071</v>
      </c>
      <c r="C2126" s="71" t="s">
        <v>585</v>
      </c>
      <c r="D2126" s="72">
        <f>VLOOKUP(Pag_Inicio_Corr_mas_casos[[#This Row],[Corregimiento]],Hoja3!$A$2:$D$676,4,0)</f>
        <v>80818</v>
      </c>
      <c r="E2126" s="71">
        <v>11</v>
      </c>
    </row>
    <row r="2127" spans="1:6" x14ac:dyDescent="0.2">
      <c r="A2127" s="73">
        <v>44071</v>
      </c>
      <c r="B2127" s="70">
        <v>44071</v>
      </c>
      <c r="C2127" s="71" t="s">
        <v>657</v>
      </c>
      <c r="D2127" s="72">
        <f>VLOOKUP(Pag_Inicio_Corr_mas_casos[[#This Row],[Corregimiento]],Hoja3!$A$2:$D$676,4,0)</f>
        <v>91101</v>
      </c>
      <c r="E2127" s="71">
        <v>11</v>
      </c>
    </row>
    <row r="2128" spans="1:6" x14ac:dyDescent="0.2">
      <c r="A2128" s="62">
        <v>44072</v>
      </c>
      <c r="B2128" s="63">
        <v>44072</v>
      </c>
      <c r="C2128" s="64" t="s">
        <v>537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0</v>
      </c>
    </row>
    <row r="2129" spans="1:5" x14ac:dyDescent="0.2">
      <c r="A2129" s="62">
        <v>44072</v>
      </c>
      <c r="B2129" s="63">
        <v>44072</v>
      </c>
      <c r="C2129" s="64" t="s">
        <v>530</v>
      </c>
      <c r="D2129" s="65">
        <f>VLOOKUP(Pag_Inicio_Corr_mas_casos[[#This Row],[Corregimiento]],Hoja3!$A$2:$D$676,4,0)</f>
        <v>81007</v>
      </c>
      <c r="E2129" s="64">
        <v>55</v>
      </c>
    </row>
    <row r="2130" spans="1:5" x14ac:dyDescent="0.2">
      <c r="A2130" s="62">
        <v>44072</v>
      </c>
      <c r="B2130" s="63">
        <v>44072</v>
      </c>
      <c r="C2130" s="64" t="s">
        <v>550</v>
      </c>
      <c r="D2130" s="65">
        <f>VLOOKUP(Pag_Inicio_Corr_mas_casos[[#This Row],[Corregimiento]],Hoja3!$A$2:$D$676,4,0)</f>
        <v>80813</v>
      </c>
      <c r="E2130" s="64">
        <v>49</v>
      </c>
    </row>
    <row r="2131" spans="1:5" x14ac:dyDescent="0.2">
      <c r="A2131" s="62">
        <v>44072</v>
      </c>
      <c r="B2131" s="63">
        <v>44072</v>
      </c>
      <c r="C2131" s="64" t="s">
        <v>524</v>
      </c>
      <c r="D2131" s="65">
        <f>VLOOKUP(Pag_Inicio_Corr_mas_casos[[#This Row],[Corregimiento]],Hoja3!$A$2:$D$676,4,0)</f>
        <v>130101</v>
      </c>
      <c r="E2131" s="64">
        <v>46</v>
      </c>
    </row>
    <row r="2132" spans="1:5" x14ac:dyDescent="0.2">
      <c r="A2132" s="62">
        <v>44072</v>
      </c>
      <c r="B2132" s="63">
        <v>44072</v>
      </c>
      <c r="C2132" s="64" t="s">
        <v>531</v>
      </c>
      <c r="D2132" s="65">
        <f>VLOOKUP(Pag_Inicio_Corr_mas_casos[[#This Row],[Corregimiento]],Hoja3!$A$2:$D$676,4,0)</f>
        <v>81008</v>
      </c>
      <c r="E2132" s="64">
        <v>44</v>
      </c>
    </row>
    <row r="2133" spans="1:5" x14ac:dyDescent="0.2">
      <c r="A2133" s="62">
        <v>44072</v>
      </c>
      <c r="B2133" s="63">
        <v>44072</v>
      </c>
      <c r="C2133" s="64" t="s">
        <v>540</v>
      </c>
      <c r="D2133" s="65">
        <f>VLOOKUP(Pag_Inicio_Corr_mas_casos[[#This Row],[Corregimiento]],Hoja3!$A$2:$D$676,4,0)</f>
        <v>80812</v>
      </c>
      <c r="E2133" s="64">
        <v>43</v>
      </c>
    </row>
    <row r="2134" spans="1:5" x14ac:dyDescent="0.2">
      <c r="A2134" s="62">
        <v>44072</v>
      </c>
      <c r="B2134" s="63">
        <v>44072</v>
      </c>
      <c r="C2134" s="64" t="s">
        <v>526</v>
      </c>
      <c r="D2134" s="65">
        <f>VLOOKUP(Pag_Inicio_Corr_mas_casos[[#This Row],[Corregimiento]],Hoja3!$A$2:$D$676,4,0)</f>
        <v>130106</v>
      </c>
      <c r="E2134" s="64">
        <v>39</v>
      </c>
    </row>
    <row r="2135" spans="1:5" x14ac:dyDescent="0.2">
      <c r="A2135" s="62">
        <v>44072</v>
      </c>
      <c r="B2135" s="63">
        <v>44072</v>
      </c>
      <c r="C2135" s="64" t="s">
        <v>576</v>
      </c>
      <c r="D2135" s="65">
        <f>VLOOKUP(Pag_Inicio_Corr_mas_casos[[#This Row],[Corregimiento]],Hoja3!$A$2:$D$676,4,0)</f>
        <v>80814</v>
      </c>
      <c r="E2135" s="64">
        <v>36</v>
      </c>
    </row>
    <row r="2136" spans="1:5" x14ac:dyDescent="0.2">
      <c r="A2136" s="62">
        <v>44072</v>
      </c>
      <c r="B2136" s="63">
        <v>44072</v>
      </c>
      <c r="C2136" s="64" t="s">
        <v>554</v>
      </c>
      <c r="D2136" s="65">
        <f>VLOOKUP(Pag_Inicio_Corr_mas_casos[[#This Row],[Corregimiento]],Hoja3!$A$2:$D$676,4,0)</f>
        <v>80820</v>
      </c>
      <c r="E2136" s="64">
        <v>31</v>
      </c>
    </row>
    <row r="2137" spans="1:5" x14ac:dyDescent="0.2">
      <c r="A2137" s="62">
        <v>44072</v>
      </c>
      <c r="B2137" s="63">
        <v>44072</v>
      </c>
      <c r="C2137" s="64" t="s">
        <v>529</v>
      </c>
      <c r="D2137" s="65">
        <f>VLOOKUP(Pag_Inicio_Corr_mas_casos[[#This Row],[Corregimiento]],Hoja3!$A$2:$D$676,4,0)</f>
        <v>80821</v>
      </c>
      <c r="E2137" s="64">
        <v>28</v>
      </c>
    </row>
    <row r="2138" spans="1:5" x14ac:dyDescent="0.2">
      <c r="A2138" s="62">
        <v>44072</v>
      </c>
      <c r="B2138" s="63">
        <v>44072</v>
      </c>
      <c r="C2138" s="64" t="s">
        <v>533</v>
      </c>
      <c r="D2138" s="65">
        <f>VLOOKUP(Pag_Inicio_Corr_mas_casos[[#This Row],[Corregimiento]],Hoja3!$A$2:$D$676,4,0)</f>
        <v>80817</v>
      </c>
      <c r="E2138" s="64">
        <v>22</v>
      </c>
    </row>
    <row r="2139" spans="1:5" x14ac:dyDescent="0.2">
      <c r="A2139" s="62">
        <v>44072</v>
      </c>
      <c r="B2139" s="63">
        <v>44072</v>
      </c>
      <c r="C2139" s="64" t="s">
        <v>555</v>
      </c>
      <c r="D2139" s="65">
        <f>VLOOKUP(Pag_Inicio_Corr_mas_casos[[#This Row],[Corregimiento]],Hoja3!$A$2:$D$676,4,0)</f>
        <v>80815</v>
      </c>
      <c r="E2139" s="64">
        <v>18</v>
      </c>
    </row>
    <row r="2140" spans="1:5" x14ac:dyDescent="0.2">
      <c r="A2140" s="62">
        <v>44072</v>
      </c>
      <c r="B2140" s="63">
        <v>44072</v>
      </c>
      <c r="C2140" s="64" t="s">
        <v>580</v>
      </c>
      <c r="D2140" s="65">
        <f>VLOOKUP(Pag_Inicio_Corr_mas_casos[[#This Row],[Corregimiento]],Hoja3!$A$2:$D$676,4,0)</f>
        <v>91001</v>
      </c>
      <c r="E2140" s="64">
        <v>15</v>
      </c>
    </row>
    <row r="2141" spans="1:5" x14ac:dyDescent="0.2">
      <c r="A2141" s="62">
        <v>44072</v>
      </c>
      <c r="B2141" s="63">
        <v>44072</v>
      </c>
      <c r="C2141" s="64" t="s">
        <v>544</v>
      </c>
      <c r="D2141" s="65">
        <f>VLOOKUP(Pag_Inicio_Corr_mas_casos[[#This Row],[Corregimiento]],Hoja3!$A$2:$D$676,4,0)</f>
        <v>130108</v>
      </c>
      <c r="E2141" s="64">
        <v>15</v>
      </c>
    </row>
    <row r="2142" spans="1:5" x14ac:dyDescent="0.2">
      <c r="A2142" s="62">
        <v>44072</v>
      </c>
      <c r="B2142" s="63">
        <v>44072</v>
      </c>
      <c r="C2142" s="64" t="s">
        <v>658</v>
      </c>
      <c r="D2142" s="65">
        <f>VLOOKUP(Pag_Inicio_Corr_mas_casos[[#This Row],[Corregimiento]],Hoja3!$A$2:$D$676,4,0)</f>
        <v>70409</v>
      </c>
      <c r="E2142" s="64">
        <v>14</v>
      </c>
    </row>
    <row r="2143" spans="1:5" x14ac:dyDescent="0.2">
      <c r="A2143" s="62">
        <v>44072</v>
      </c>
      <c r="B2143" s="63">
        <v>44072</v>
      </c>
      <c r="C2143" s="64" t="s">
        <v>569</v>
      </c>
      <c r="D2143" s="65">
        <f>VLOOKUP(Pag_Inicio_Corr_mas_casos[[#This Row],[Corregimiento]],Hoja3!$A$2:$D$676,4,0)</f>
        <v>81003</v>
      </c>
      <c r="E2143" s="64">
        <v>14</v>
      </c>
    </row>
    <row r="2144" spans="1:5" x14ac:dyDescent="0.2">
      <c r="A2144" s="62">
        <v>44072</v>
      </c>
      <c r="B2144" s="63">
        <v>44072</v>
      </c>
      <c r="C2144" s="64" t="s">
        <v>536</v>
      </c>
      <c r="D2144" s="65">
        <f>VLOOKUP(Pag_Inicio_Corr_mas_casos[[#This Row],[Corregimiento]],Hoja3!$A$2:$D$676,4,0)</f>
        <v>81001</v>
      </c>
      <c r="E2144" s="64">
        <v>14</v>
      </c>
    </row>
    <row r="2145" spans="1:6" x14ac:dyDescent="0.2">
      <c r="A2145" s="62">
        <v>44072</v>
      </c>
      <c r="B2145" s="63">
        <v>44072</v>
      </c>
      <c r="C2145" s="64" t="s">
        <v>532</v>
      </c>
      <c r="D2145" s="65">
        <f>VLOOKUP(Pag_Inicio_Corr_mas_casos[[#This Row],[Corregimiento]],Hoja3!$A$2:$D$676,4,0)</f>
        <v>80816</v>
      </c>
      <c r="E2145" s="64">
        <v>14</v>
      </c>
    </row>
    <row r="2146" spans="1:6" x14ac:dyDescent="0.2">
      <c r="A2146" s="62">
        <v>44072</v>
      </c>
      <c r="B2146" s="63">
        <v>44072</v>
      </c>
      <c r="C2146" s="64" t="s">
        <v>627</v>
      </c>
      <c r="D2146" s="65">
        <f>VLOOKUP(Pag_Inicio_Corr_mas_casos[[#This Row],[Corregimiento]],Hoja3!$A$2:$D$676,4,0)</f>
        <v>40606</v>
      </c>
      <c r="E2146" s="64">
        <v>13</v>
      </c>
    </row>
    <row r="2147" spans="1:6" x14ac:dyDescent="0.2">
      <c r="A2147" s="62">
        <v>44072</v>
      </c>
      <c r="B2147" s="63">
        <v>44072</v>
      </c>
      <c r="C2147" s="64" t="s">
        <v>559</v>
      </c>
      <c r="D2147" s="65">
        <f>VLOOKUP(Pag_Inicio_Corr_mas_casos[[#This Row],[Corregimiento]],Hoja3!$A$2:$D$676,4,0)</f>
        <v>130708</v>
      </c>
      <c r="E2147" s="64">
        <v>12</v>
      </c>
    </row>
    <row r="2148" spans="1:6" x14ac:dyDescent="0.2">
      <c r="A2148" s="62">
        <v>44072</v>
      </c>
      <c r="B2148" s="63">
        <v>44072</v>
      </c>
      <c r="C2148" s="64" t="s">
        <v>538</v>
      </c>
      <c r="D2148" s="65">
        <f>VLOOKUP(Pag_Inicio_Corr_mas_casos[[#This Row],[Corregimiento]],Hoja3!$A$2:$D$676,4,0)</f>
        <v>130107</v>
      </c>
      <c r="E2148" s="64">
        <v>12</v>
      </c>
    </row>
    <row r="2149" spans="1:6" x14ac:dyDescent="0.2">
      <c r="A2149" s="62">
        <v>44072</v>
      </c>
      <c r="B2149" s="63">
        <v>44072</v>
      </c>
      <c r="C2149" s="64" t="s">
        <v>560</v>
      </c>
      <c r="D2149" s="65">
        <f>VLOOKUP(Pag_Inicio_Corr_mas_casos[[#This Row],[Corregimiento]],Hoja3!$A$2:$D$676,4,0)</f>
        <v>80826</v>
      </c>
      <c r="E2149" s="64">
        <v>11</v>
      </c>
    </row>
    <row r="2150" spans="1:6" x14ac:dyDescent="0.2">
      <c r="A2150" s="62">
        <v>44072</v>
      </c>
      <c r="B2150" s="63">
        <v>44072</v>
      </c>
      <c r="C2150" s="64" t="s">
        <v>525</v>
      </c>
      <c r="D2150" s="65">
        <f>VLOOKUP(Pag_Inicio_Corr_mas_casos[[#This Row],[Corregimiento]],Hoja3!$A$2:$D$676,4,0)</f>
        <v>81002</v>
      </c>
      <c r="E2150" s="64">
        <v>11</v>
      </c>
    </row>
    <row r="2151" spans="1:6" x14ac:dyDescent="0.2">
      <c r="A2151" s="62">
        <v>44072</v>
      </c>
      <c r="B2151" s="63">
        <v>44072</v>
      </c>
      <c r="C2151" s="64" t="s">
        <v>572</v>
      </c>
      <c r="D2151" s="65">
        <f>VLOOKUP(Pag_Inicio_Corr_mas_casos[[#This Row],[Corregimiento]],Hoja3!$A$2:$D$676,4,0)</f>
        <v>130701</v>
      </c>
      <c r="E2151" s="64">
        <v>11</v>
      </c>
    </row>
    <row r="2152" spans="1:6" x14ac:dyDescent="0.2">
      <c r="A2152" s="62">
        <v>44072</v>
      </c>
      <c r="B2152" s="63">
        <v>44072</v>
      </c>
      <c r="C2152" s="64" t="s">
        <v>534</v>
      </c>
      <c r="D2152" s="65">
        <f>VLOOKUP(Pag_Inicio_Corr_mas_casos[[#This Row],[Corregimiento]],Hoja3!$A$2:$D$676,4,0)</f>
        <v>80822</v>
      </c>
      <c r="E2152" s="64">
        <v>11</v>
      </c>
    </row>
    <row r="2153" spans="1:6" x14ac:dyDescent="0.2">
      <c r="A2153" s="62">
        <v>44072</v>
      </c>
      <c r="B2153" s="63">
        <v>44072</v>
      </c>
      <c r="C2153" s="64" t="s">
        <v>528</v>
      </c>
      <c r="D2153" s="65">
        <f>VLOOKUP(Pag_Inicio_Corr_mas_casos[[#This Row],[Corregimiento]],Hoja3!$A$2:$D$676,4,0)</f>
        <v>130102</v>
      </c>
      <c r="E2153" s="64">
        <v>11</v>
      </c>
    </row>
    <row r="2154" spans="1:6" x14ac:dyDescent="0.2">
      <c r="A2154" s="82">
        <v>44073</v>
      </c>
      <c r="B2154" s="83">
        <v>44073</v>
      </c>
      <c r="C2154" s="84" t="s">
        <v>598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0</v>
      </c>
    </row>
    <row r="2155" spans="1:6" x14ac:dyDescent="0.2">
      <c r="A2155" s="82">
        <v>44073</v>
      </c>
      <c r="B2155" s="83">
        <v>44073</v>
      </c>
      <c r="C2155" s="84" t="s">
        <v>543</v>
      </c>
      <c r="D2155" s="85">
        <f>VLOOKUP(Pag_Inicio_Corr_mas_casos[[#This Row],[Corregimiento]],Hoja3!$A$2:$D$676,4,0)</f>
        <v>80806</v>
      </c>
      <c r="E2155" s="84">
        <v>20</v>
      </c>
    </row>
    <row r="2156" spans="1:6" x14ac:dyDescent="0.2">
      <c r="A2156" s="82">
        <v>44073</v>
      </c>
      <c r="B2156" s="83">
        <v>44073</v>
      </c>
      <c r="C2156" s="84" t="s">
        <v>632</v>
      </c>
      <c r="D2156" s="85">
        <f>VLOOKUP(Pag_Inicio_Corr_mas_casos[[#This Row],[Corregimiento]],Hoja3!$A$2:$D$676,4,0)</f>
        <v>100104</v>
      </c>
      <c r="E2156" s="84">
        <v>20</v>
      </c>
    </row>
    <row r="2157" spans="1:6" x14ac:dyDescent="0.2">
      <c r="A2157" s="82">
        <v>44073</v>
      </c>
      <c r="B2157" s="83">
        <v>44073</v>
      </c>
      <c r="C2157" s="84" t="s">
        <v>647</v>
      </c>
      <c r="D2157" s="85">
        <f>VLOOKUP(Pag_Inicio_Corr_mas_casos[[#This Row],[Corregimiento]],Hoja3!$A$2:$D$676,4,0)</f>
        <v>50106</v>
      </c>
      <c r="E2157" s="84">
        <v>18</v>
      </c>
    </row>
    <row r="2158" spans="1:6" x14ac:dyDescent="0.2">
      <c r="A2158" s="82">
        <v>44073</v>
      </c>
      <c r="B2158" s="83">
        <v>44073</v>
      </c>
      <c r="C2158" s="84" t="s">
        <v>529</v>
      </c>
      <c r="D2158" s="85">
        <f>VLOOKUP(Pag_Inicio_Corr_mas_casos[[#This Row],[Corregimiento]],Hoja3!$A$2:$D$676,4,0)</f>
        <v>80821</v>
      </c>
      <c r="E2158" s="84">
        <v>17</v>
      </c>
    </row>
    <row r="2159" spans="1:6" x14ac:dyDescent="0.2">
      <c r="A2159" s="82">
        <v>44073</v>
      </c>
      <c r="B2159" s="83">
        <v>44073</v>
      </c>
      <c r="C2159" s="84" t="s">
        <v>555</v>
      </c>
      <c r="D2159" s="85">
        <f>VLOOKUP(Pag_Inicio_Corr_mas_casos[[#This Row],[Corregimiento]],Hoja3!$A$2:$D$676,4,0)</f>
        <v>80815</v>
      </c>
      <c r="E2159" s="84">
        <v>17</v>
      </c>
    </row>
    <row r="2160" spans="1:6" x14ac:dyDescent="0.2">
      <c r="A2160" s="82">
        <v>44073</v>
      </c>
      <c r="B2160" s="83">
        <v>44073</v>
      </c>
      <c r="C2160" s="84" t="s">
        <v>552</v>
      </c>
      <c r="D2160" s="85">
        <f>VLOOKUP(Pag_Inicio_Corr_mas_casos[[#This Row],[Corregimiento]],Hoja3!$A$2:$D$676,4,0)</f>
        <v>80501</v>
      </c>
      <c r="E2160" s="84">
        <v>16</v>
      </c>
    </row>
    <row r="2161" spans="1:6" x14ac:dyDescent="0.2">
      <c r="A2161" s="82">
        <v>44073</v>
      </c>
      <c r="B2161" s="83">
        <v>44073</v>
      </c>
      <c r="C2161" s="84" t="s">
        <v>596</v>
      </c>
      <c r="D2161" s="85">
        <f>VLOOKUP(Pag_Inicio_Corr_mas_casos[[#This Row],[Corregimiento]],Hoja3!$A$2:$D$676,4,0)</f>
        <v>10401</v>
      </c>
      <c r="E2161" s="84">
        <v>14</v>
      </c>
    </row>
    <row r="2162" spans="1:6" x14ac:dyDescent="0.2">
      <c r="A2162" s="82">
        <v>44073</v>
      </c>
      <c r="B2162" s="83">
        <v>44073</v>
      </c>
      <c r="C2162" s="84" t="s">
        <v>535</v>
      </c>
      <c r="D2162" s="85">
        <f>VLOOKUP(Pag_Inicio_Corr_mas_casos[[#This Row],[Corregimiento]],Hoja3!$A$2:$D$676,4,0)</f>
        <v>80823</v>
      </c>
      <c r="E2162" s="84">
        <v>14</v>
      </c>
    </row>
    <row r="2163" spans="1:6" x14ac:dyDescent="0.2">
      <c r="A2163" s="82">
        <v>44073</v>
      </c>
      <c r="B2163" s="83">
        <v>44073</v>
      </c>
      <c r="C2163" s="84" t="s">
        <v>644</v>
      </c>
      <c r="D2163" s="85">
        <f>VLOOKUP(Pag_Inicio_Corr_mas_casos[[#This Row],[Corregimiento]],Hoja3!$A$2:$D$676,4,0)</f>
        <v>40404</v>
      </c>
      <c r="E2163" s="84">
        <v>14</v>
      </c>
    </row>
    <row r="2164" spans="1:6" x14ac:dyDescent="0.2">
      <c r="A2164" s="82">
        <v>44073</v>
      </c>
      <c r="B2164" s="83">
        <v>44073</v>
      </c>
      <c r="C2164" s="84" t="s">
        <v>542</v>
      </c>
      <c r="D2164" s="85">
        <f>VLOOKUP(Pag_Inicio_Corr_mas_casos[[#This Row],[Corregimiento]],Hoja3!$A$2:$D$676,4,0)</f>
        <v>40601</v>
      </c>
      <c r="E2164" s="84">
        <v>13</v>
      </c>
    </row>
    <row r="2165" spans="1:6" x14ac:dyDescent="0.2">
      <c r="A2165" s="82">
        <v>44073</v>
      </c>
      <c r="B2165" s="83">
        <v>44073</v>
      </c>
      <c r="C2165" s="84" t="s">
        <v>627</v>
      </c>
      <c r="D2165" s="85">
        <f>VLOOKUP(Pag_Inicio_Corr_mas_casos[[#This Row],[Corregimiento]],Hoja3!$A$2:$D$676,4,0)</f>
        <v>40606</v>
      </c>
      <c r="E2165" s="84">
        <v>13</v>
      </c>
    </row>
    <row r="2166" spans="1:6" x14ac:dyDescent="0.2">
      <c r="A2166" s="82">
        <v>44073</v>
      </c>
      <c r="B2166" s="83">
        <v>44073</v>
      </c>
      <c r="C2166" s="84" t="s">
        <v>537</v>
      </c>
      <c r="D2166" s="85">
        <f>VLOOKUP(Pag_Inicio_Corr_mas_casos[[#This Row],[Corregimiento]],Hoja3!$A$2:$D$676,4,0)</f>
        <v>80819</v>
      </c>
      <c r="E2166" s="84">
        <v>13</v>
      </c>
    </row>
    <row r="2167" spans="1:6" x14ac:dyDescent="0.2">
      <c r="A2167" s="82">
        <v>44073</v>
      </c>
      <c r="B2167" s="83">
        <v>44073</v>
      </c>
      <c r="C2167" s="84" t="s">
        <v>655</v>
      </c>
      <c r="D2167" s="85">
        <f>VLOOKUP(Pag_Inicio_Corr_mas_casos[[#This Row],[Corregimiento]],Hoja3!$A$2:$D$676,4,0)</f>
        <v>50105</v>
      </c>
      <c r="E2167" s="84">
        <v>13</v>
      </c>
    </row>
    <row r="2168" spans="1:6" x14ac:dyDescent="0.2">
      <c r="A2168" s="82">
        <v>44073</v>
      </c>
      <c r="B2168" s="83">
        <v>44073</v>
      </c>
      <c r="C2168" s="84" t="s">
        <v>536</v>
      </c>
      <c r="D2168" s="85">
        <f>VLOOKUP(Pag_Inicio_Corr_mas_casos[[#This Row],[Corregimiento]],Hoja3!$A$2:$D$676,4,0)</f>
        <v>81001</v>
      </c>
      <c r="E2168" s="84">
        <v>12</v>
      </c>
    </row>
    <row r="2169" spans="1:6" x14ac:dyDescent="0.2">
      <c r="A2169" s="82">
        <v>44073</v>
      </c>
      <c r="B2169" s="83">
        <v>44073</v>
      </c>
      <c r="C2169" s="84" t="s">
        <v>534</v>
      </c>
      <c r="D2169" s="85">
        <f>VLOOKUP(Pag_Inicio_Corr_mas_casos[[#This Row],[Corregimiento]],Hoja3!$A$2:$D$676,4,0)</f>
        <v>80822</v>
      </c>
      <c r="E2169" s="84">
        <v>12</v>
      </c>
    </row>
    <row r="2170" spans="1:6" x14ac:dyDescent="0.2">
      <c r="A2170" s="82">
        <v>44073</v>
      </c>
      <c r="B2170" s="83">
        <v>44073</v>
      </c>
      <c r="C2170" s="84" t="s">
        <v>576</v>
      </c>
      <c r="D2170" s="85">
        <f>VLOOKUP(Pag_Inicio_Corr_mas_casos[[#This Row],[Corregimiento]],Hoja3!$A$2:$D$676,4,0)</f>
        <v>80814</v>
      </c>
      <c r="E2170" s="84">
        <v>12</v>
      </c>
    </row>
    <row r="2171" spans="1:6" x14ac:dyDescent="0.2">
      <c r="A2171" s="82">
        <v>44073</v>
      </c>
      <c r="B2171" s="83">
        <v>44073</v>
      </c>
      <c r="C2171" s="84" t="s">
        <v>565</v>
      </c>
      <c r="D2171" s="85">
        <f>VLOOKUP(Pag_Inicio_Corr_mas_casos[[#This Row],[Corregimiento]],Hoja3!$A$2:$D$676,4,0)</f>
        <v>80809</v>
      </c>
      <c r="E2171" s="84">
        <v>11</v>
      </c>
    </row>
    <row r="2172" spans="1:6" x14ac:dyDescent="0.2">
      <c r="A2172" s="82">
        <v>44073</v>
      </c>
      <c r="B2172" s="83">
        <v>44073</v>
      </c>
      <c r="C2172" s="84" t="s">
        <v>525</v>
      </c>
      <c r="D2172" s="85">
        <f>VLOOKUP(Pag_Inicio_Corr_mas_casos[[#This Row],[Corregimiento]],Hoja3!$A$2:$D$676,4,0)</f>
        <v>81002</v>
      </c>
      <c r="E2172" s="84">
        <v>11</v>
      </c>
    </row>
    <row r="2173" spans="1:6" x14ac:dyDescent="0.2">
      <c r="A2173" s="82">
        <v>44073</v>
      </c>
      <c r="B2173" s="83">
        <v>44073</v>
      </c>
      <c r="C2173" s="84" t="s">
        <v>659</v>
      </c>
      <c r="D2173" s="85">
        <f>VLOOKUP(Pag_Inicio_Corr_mas_casos[[#This Row],[Corregimiento]],Hoja3!$A$2:$D$676,4,0)</f>
        <v>90402</v>
      </c>
      <c r="E2173" s="84">
        <v>11</v>
      </c>
    </row>
    <row r="2174" spans="1:6" x14ac:dyDescent="0.2">
      <c r="A2174" s="58">
        <v>44074</v>
      </c>
      <c r="B2174" s="59">
        <v>44074</v>
      </c>
      <c r="C2174" s="60" t="s">
        <v>528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0</v>
      </c>
    </row>
    <row r="2175" spans="1:6" x14ac:dyDescent="0.2">
      <c r="A2175" s="58">
        <v>44074</v>
      </c>
      <c r="B2175" s="59">
        <v>44074</v>
      </c>
      <c r="C2175" s="60" t="s">
        <v>537</v>
      </c>
      <c r="D2175" s="61">
        <f>VLOOKUP(Pag_Inicio_Corr_mas_casos[[#This Row],[Corregimiento]],Hoja3!$A$2:$D$676,4,0)</f>
        <v>80819</v>
      </c>
      <c r="E2175" s="60">
        <v>35</v>
      </c>
    </row>
    <row r="2176" spans="1:6" x14ac:dyDescent="0.2">
      <c r="A2176" s="58">
        <v>44074</v>
      </c>
      <c r="B2176" s="59">
        <v>44074</v>
      </c>
      <c r="C2176" s="60" t="s">
        <v>529</v>
      </c>
      <c r="D2176" s="61">
        <f>VLOOKUP(Pag_Inicio_Corr_mas_casos[[#This Row],[Corregimiento]],Hoja3!$A$2:$D$676,4,0)</f>
        <v>80821</v>
      </c>
      <c r="E2176" s="60">
        <v>32</v>
      </c>
    </row>
    <row r="2177" spans="1:5" x14ac:dyDescent="0.2">
      <c r="A2177" s="58">
        <v>44074</v>
      </c>
      <c r="B2177" s="59">
        <v>44074</v>
      </c>
      <c r="C2177" s="60" t="s">
        <v>552</v>
      </c>
      <c r="D2177" s="61">
        <f>VLOOKUP(Pag_Inicio_Corr_mas_casos[[#This Row],[Corregimiento]],Hoja3!$A$2:$D$676,4,0)</f>
        <v>80501</v>
      </c>
      <c r="E2177" s="60">
        <v>31</v>
      </c>
    </row>
    <row r="2178" spans="1:5" x14ac:dyDescent="0.2">
      <c r="A2178" s="58">
        <v>44074</v>
      </c>
      <c r="B2178" s="59">
        <v>44074</v>
      </c>
      <c r="C2178" s="60" t="s">
        <v>524</v>
      </c>
      <c r="D2178" s="61">
        <f>VLOOKUP(Pag_Inicio_Corr_mas_casos[[#This Row],[Corregimiento]],Hoja3!$A$2:$D$676,4,0)</f>
        <v>130101</v>
      </c>
      <c r="E2178" s="60">
        <v>29</v>
      </c>
    </row>
    <row r="2179" spans="1:5" x14ac:dyDescent="0.2">
      <c r="A2179" s="58">
        <v>44074</v>
      </c>
      <c r="B2179" s="59">
        <v>44074</v>
      </c>
      <c r="C2179" s="60" t="s">
        <v>598</v>
      </c>
      <c r="D2179" s="61">
        <f>VLOOKUP(Pag_Inicio_Corr_mas_casos[[#This Row],[Corregimiento]],Hoja3!$A$2:$D$676,4,0)</f>
        <v>120504</v>
      </c>
      <c r="E2179" s="60">
        <v>29</v>
      </c>
    </row>
    <row r="2180" spans="1:5" x14ac:dyDescent="0.2">
      <c r="A2180" s="58">
        <v>44074</v>
      </c>
      <c r="B2180" s="59">
        <v>44074</v>
      </c>
      <c r="C2180" s="60" t="s">
        <v>533</v>
      </c>
      <c r="D2180" s="61">
        <f>VLOOKUP(Pag_Inicio_Corr_mas_casos[[#This Row],[Corregimiento]],Hoja3!$A$2:$D$676,4,0)</f>
        <v>80817</v>
      </c>
      <c r="E2180" s="60">
        <v>29</v>
      </c>
    </row>
    <row r="2181" spans="1:5" x14ac:dyDescent="0.2">
      <c r="A2181" s="58">
        <v>44074</v>
      </c>
      <c r="B2181" s="59">
        <v>44074</v>
      </c>
      <c r="C2181" s="60" t="s">
        <v>526</v>
      </c>
      <c r="D2181" s="61">
        <f>VLOOKUP(Pag_Inicio_Corr_mas_casos[[#This Row],[Corregimiento]],Hoja3!$A$2:$D$676,4,0)</f>
        <v>130106</v>
      </c>
      <c r="E2181" s="60">
        <v>28</v>
      </c>
    </row>
    <row r="2182" spans="1:5" x14ac:dyDescent="0.2">
      <c r="A2182" s="58">
        <v>44074</v>
      </c>
      <c r="B2182" s="59">
        <v>44074</v>
      </c>
      <c r="C2182" s="60" t="s">
        <v>535</v>
      </c>
      <c r="D2182" s="61">
        <f>VLOOKUP(Pag_Inicio_Corr_mas_casos[[#This Row],[Corregimiento]],Hoja3!$A$2:$D$676,4,0)</f>
        <v>80823</v>
      </c>
      <c r="E2182" s="60">
        <v>26</v>
      </c>
    </row>
    <row r="2183" spans="1:5" x14ac:dyDescent="0.2">
      <c r="A2183" s="58">
        <v>44074</v>
      </c>
      <c r="B2183" s="59">
        <v>44074</v>
      </c>
      <c r="C2183" s="60" t="s">
        <v>534</v>
      </c>
      <c r="D2183" s="61">
        <f>VLOOKUP(Pag_Inicio_Corr_mas_casos[[#This Row],[Corregimiento]],Hoja3!$A$2:$D$676,4,0)</f>
        <v>80822</v>
      </c>
      <c r="E2183" s="60">
        <v>24</v>
      </c>
    </row>
    <row r="2184" spans="1:5" x14ac:dyDescent="0.2">
      <c r="A2184" s="58">
        <v>44074</v>
      </c>
      <c r="B2184" s="59">
        <v>44074</v>
      </c>
      <c r="C2184" s="60" t="s">
        <v>576</v>
      </c>
      <c r="D2184" s="61">
        <f>VLOOKUP(Pag_Inicio_Corr_mas_casos[[#This Row],[Corregimiento]],Hoja3!$A$2:$D$676,4,0)</f>
        <v>80814</v>
      </c>
      <c r="E2184" s="60">
        <v>24</v>
      </c>
    </row>
    <row r="2185" spans="1:5" x14ac:dyDescent="0.2">
      <c r="A2185" s="58">
        <v>44074</v>
      </c>
      <c r="B2185" s="59">
        <v>44074</v>
      </c>
      <c r="C2185" s="60" t="s">
        <v>530</v>
      </c>
      <c r="D2185" s="61">
        <f>VLOOKUP(Pag_Inicio_Corr_mas_casos[[#This Row],[Corregimiento]],Hoja3!$A$2:$D$676,4,0)</f>
        <v>81007</v>
      </c>
      <c r="E2185" s="60">
        <v>22</v>
      </c>
    </row>
    <row r="2186" spans="1:5" x14ac:dyDescent="0.2">
      <c r="A2186" s="58">
        <v>44074</v>
      </c>
      <c r="B2186" s="59">
        <v>44074</v>
      </c>
      <c r="C2186" s="60" t="s">
        <v>633</v>
      </c>
      <c r="D2186" s="61">
        <f>VLOOKUP(Pag_Inicio_Corr_mas_casos[[#This Row],[Corregimiento]],Hoja3!$A$2:$D$676,4,0)</f>
        <v>40501</v>
      </c>
      <c r="E2186" s="60">
        <v>22</v>
      </c>
    </row>
    <row r="2187" spans="1:5" x14ac:dyDescent="0.2">
      <c r="A2187" s="58">
        <v>44074</v>
      </c>
      <c r="B2187" s="59">
        <v>44074</v>
      </c>
      <c r="C2187" s="60" t="s">
        <v>627</v>
      </c>
      <c r="D2187" s="61">
        <f>VLOOKUP(Pag_Inicio_Corr_mas_casos[[#This Row],[Corregimiento]],Hoja3!$A$2:$D$676,4,0)</f>
        <v>40606</v>
      </c>
      <c r="E2187" s="60">
        <v>22</v>
      </c>
    </row>
    <row r="2188" spans="1:5" x14ac:dyDescent="0.2">
      <c r="A2188" s="58">
        <v>44074</v>
      </c>
      <c r="B2188" s="59">
        <v>44074</v>
      </c>
      <c r="C2188" s="60" t="s">
        <v>542</v>
      </c>
      <c r="D2188" s="61">
        <f>VLOOKUP(Pag_Inicio_Corr_mas_casos[[#This Row],[Corregimiento]],Hoja3!$A$2:$D$676,4,0)</f>
        <v>40601</v>
      </c>
      <c r="E2188" s="60">
        <v>21</v>
      </c>
    </row>
    <row r="2189" spans="1:5" x14ac:dyDescent="0.2">
      <c r="A2189" s="58">
        <v>44074</v>
      </c>
      <c r="B2189" s="59">
        <v>44074</v>
      </c>
      <c r="C2189" s="60" t="s">
        <v>540</v>
      </c>
      <c r="D2189" s="61">
        <f>VLOOKUP(Pag_Inicio_Corr_mas_casos[[#This Row],[Corregimiento]],Hoja3!$A$2:$D$676,4,0)</f>
        <v>80812</v>
      </c>
      <c r="E2189" s="60">
        <v>21</v>
      </c>
    </row>
    <row r="2190" spans="1:5" x14ac:dyDescent="0.2">
      <c r="A2190" s="58">
        <v>44074</v>
      </c>
      <c r="B2190" s="59">
        <v>44074</v>
      </c>
      <c r="C2190" s="60" t="s">
        <v>550</v>
      </c>
      <c r="D2190" s="61">
        <f>VLOOKUP(Pag_Inicio_Corr_mas_casos[[#This Row],[Corregimiento]],Hoja3!$A$2:$D$676,4,0)</f>
        <v>80813</v>
      </c>
      <c r="E2190" s="60">
        <v>20</v>
      </c>
    </row>
    <row r="2191" spans="1:5" x14ac:dyDescent="0.2">
      <c r="A2191" s="58">
        <v>44074</v>
      </c>
      <c r="B2191" s="59">
        <v>44074</v>
      </c>
      <c r="C2191" s="60" t="s">
        <v>525</v>
      </c>
      <c r="D2191" s="61">
        <f>VLOOKUP(Pag_Inicio_Corr_mas_casos[[#This Row],[Corregimiento]],Hoja3!$A$2:$D$676,4,0)</f>
        <v>81002</v>
      </c>
      <c r="E2191" s="60">
        <v>19</v>
      </c>
    </row>
    <row r="2192" spans="1:5" x14ac:dyDescent="0.2">
      <c r="A2192" s="58">
        <v>44074</v>
      </c>
      <c r="B2192" s="59">
        <v>44074</v>
      </c>
      <c r="C2192" s="60" t="s">
        <v>543</v>
      </c>
      <c r="D2192" s="61">
        <f>VLOOKUP(Pag_Inicio_Corr_mas_casos[[#This Row],[Corregimiento]],Hoja3!$A$2:$D$676,4,0)</f>
        <v>80806</v>
      </c>
      <c r="E2192" s="60">
        <v>19</v>
      </c>
    </row>
    <row r="2193" spans="1:5" x14ac:dyDescent="0.2">
      <c r="A2193" s="58">
        <v>44074</v>
      </c>
      <c r="B2193" s="59">
        <v>44074</v>
      </c>
      <c r="C2193" s="60" t="s">
        <v>555</v>
      </c>
      <c r="D2193" s="61">
        <f>VLOOKUP(Pag_Inicio_Corr_mas_casos[[#This Row],[Corregimiento]],Hoja3!$A$2:$D$676,4,0)</f>
        <v>80815</v>
      </c>
      <c r="E2193" s="60">
        <v>19</v>
      </c>
    </row>
    <row r="2194" spans="1:5" x14ac:dyDescent="0.2">
      <c r="A2194" s="58">
        <v>44074</v>
      </c>
      <c r="B2194" s="59">
        <v>44074</v>
      </c>
      <c r="C2194" s="60" t="s">
        <v>660</v>
      </c>
      <c r="D2194" s="61">
        <f>VLOOKUP(Pag_Inicio_Corr_mas_casos[[#This Row],[Corregimiento]],Hoja3!$A$2:$D$676,4,0)</f>
        <v>10203</v>
      </c>
      <c r="E2194" s="60">
        <v>19</v>
      </c>
    </row>
    <row r="2195" spans="1:5" x14ac:dyDescent="0.2">
      <c r="A2195" s="58">
        <v>44074</v>
      </c>
      <c r="B2195" s="59">
        <v>44074</v>
      </c>
      <c r="C2195" s="60" t="s">
        <v>532</v>
      </c>
      <c r="D2195" s="61">
        <f>VLOOKUP(Pag_Inicio_Corr_mas_casos[[#This Row],[Corregimiento]],Hoja3!$A$2:$D$676,4,0)</f>
        <v>80816</v>
      </c>
      <c r="E2195" s="60">
        <v>19</v>
      </c>
    </row>
    <row r="2196" spans="1:5" x14ac:dyDescent="0.2">
      <c r="A2196" s="58">
        <v>44074</v>
      </c>
      <c r="B2196" s="59">
        <v>44074</v>
      </c>
      <c r="C2196" s="60" t="s">
        <v>544</v>
      </c>
      <c r="D2196" s="61">
        <f>VLOOKUP(Pag_Inicio_Corr_mas_casos[[#This Row],[Corregimiento]],Hoja3!$A$2:$D$676,4,0)</f>
        <v>130108</v>
      </c>
      <c r="E2196" s="60">
        <v>18</v>
      </c>
    </row>
    <row r="2197" spans="1:5" x14ac:dyDescent="0.2">
      <c r="A2197" s="58">
        <v>44074</v>
      </c>
      <c r="B2197" s="59">
        <v>44074</v>
      </c>
      <c r="C2197" s="60" t="s">
        <v>565</v>
      </c>
      <c r="D2197" s="61">
        <f>VLOOKUP(Pag_Inicio_Corr_mas_casos[[#This Row],[Corregimiento]],Hoja3!$A$2:$D$676,4,0)</f>
        <v>80809</v>
      </c>
      <c r="E2197" s="60">
        <v>18</v>
      </c>
    </row>
    <row r="2198" spans="1:5" x14ac:dyDescent="0.2">
      <c r="A2198" s="58">
        <v>44074</v>
      </c>
      <c r="B2198" s="59">
        <v>44074</v>
      </c>
      <c r="C2198" s="60" t="s">
        <v>536</v>
      </c>
      <c r="D2198" s="61">
        <f>VLOOKUP(Pag_Inicio_Corr_mas_casos[[#This Row],[Corregimiento]],Hoja3!$A$2:$D$676,4,0)</f>
        <v>81001</v>
      </c>
      <c r="E2198" s="60">
        <v>17</v>
      </c>
    </row>
    <row r="2199" spans="1:5" x14ac:dyDescent="0.2">
      <c r="A2199" s="58">
        <v>44074</v>
      </c>
      <c r="B2199" s="59">
        <v>44074</v>
      </c>
      <c r="C2199" s="60" t="s">
        <v>569</v>
      </c>
      <c r="D2199" s="61">
        <f>VLOOKUP(Pag_Inicio_Corr_mas_casos[[#This Row],[Corregimiento]],Hoja3!$A$2:$D$676,4,0)</f>
        <v>81003</v>
      </c>
      <c r="E2199" s="60">
        <v>17</v>
      </c>
    </row>
    <row r="2200" spans="1:5" x14ac:dyDescent="0.2">
      <c r="A2200" s="58">
        <v>44074</v>
      </c>
      <c r="B2200" s="59">
        <v>44074</v>
      </c>
      <c r="C2200" s="60" t="s">
        <v>596</v>
      </c>
      <c r="D2200" s="61">
        <f>VLOOKUP(Pag_Inicio_Corr_mas_casos[[#This Row],[Corregimiento]],Hoja3!$A$2:$D$676,4,0)</f>
        <v>10401</v>
      </c>
      <c r="E2200" s="60">
        <v>16</v>
      </c>
    </row>
    <row r="2201" spans="1:5" x14ac:dyDescent="0.2">
      <c r="A2201" s="58">
        <v>44074</v>
      </c>
      <c r="B2201" s="59">
        <v>44074</v>
      </c>
      <c r="C2201" s="60" t="s">
        <v>538</v>
      </c>
      <c r="D2201" s="61">
        <f>VLOOKUP(Pag_Inicio_Corr_mas_casos[[#This Row],[Corregimiento]],Hoja3!$A$2:$D$676,4,0)</f>
        <v>130107</v>
      </c>
      <c r="E2201" s="60">
        <v>16</v>
      </c>
    </row>
    <row r="2202" spans="1:5" x14ac:dyDescent="0.2">
      <c r="A2202" s="58">
        <v>44074</v>
      </c>
      <c r="B2202" s="59">
        <v>44074</v>
      </c>
      <c r="C2202" s="60" t="s">
        <v>621</v>
      </c>
      <c r="D2202" s="61">
        <f>VLOOKUP(Pag_Inicio_Corr_mas_casos[[#This Row],[Corregimiento]],Hoja3!$A$2:$D$676,4,0)</f>
        <v>10207</v>
      </c>
      <c r="E2202" s="60">
        <v>16</v>
      </c>
    </row>
    <row r="2203" spans="1:5" x14ac:dyDescent="0.2">
      <c r="A2203" s="58">
        <v>44074</v>
      </c>
      <c r="B2203" s="59">
        <v>44074</v>
      </c>
      <c r="C2203" s="60" t="s">
        <v>572</v>
      </c>
      <c r="D2203" s="61">
        <f>VLOOKUP(Pag_Inicio_Corr_mas_casos[[#This Row],[Corregimiento]],Hoja3!$A$2:$D$676,4,0)</f>
        <v>130701</v>
      </c>
      <c r="E2203" s="60">
        <v>15</v>
      </c>
    </row>
    <row r="2204" spans="1:5" x14ac:dyDescent="0.2">
      <c r="A2204" s="58">
        <v>44074</v>
      </c>
      <c r="B2204" s="59">
        <v>44074</v>
      </c>
      <c r="C2204" s="60" t="s">
        <v>517</v>
      </c>
      <c r="D2204" s="61">
        <f>VLOOKUP(Pag_Inicio_Corr_mas_casos[[#This Row],[Corregimiento]],Hoja3!$A$2:$D$676,4,0)</f>
        <v>130709</v>
      </c>
      <c r="E2204" s="60">
        <v>15</v>
      </c>
    </row>
    <row r="2205" spans="1:5" x14ac:dyDescent="0.2">
      <c r="A2205" s="58">
        <v>44074</v>
      </c>
      <c r="B2205" s="59">
        <v>44074</v>
      </c>
      <c r="C2205" s="60" t="s">
        <v>554</v>
      </c>
      <c r="D2205" s="61">
        <f>VLOOKUP(Pag_Inicio_Corr_mas_casos[[#This Row],[Corregimiento]],Hoja3!$A$2:$D$676,4,0)</f>
        <v>80820</v>
      </c>
      <c r="E2205" s="60">
        <v>15</v>
      </c>
    </row>
    <row r="2206" spans="1:5" x14ac:dyDescent="0.2">
      <c r="A2206" s="58">
        <v>44074</v>
      </c>
      <c r="B2206" s="59">
        <v>44074</v>
      </c>
      <c r="C2206" s="60" t="s">
        <v>599</v>
      </c>
      <c r="D2206" s="61">
        <f>VLOOKUP(Pag_Inicio_Corr_mas_casos[[#This Row],[Corregimiento]],Hoja3!$A$2:$D$676,4,0)</f>
        <v>81004</v>
      </c>
      <c r="E2206" s="60">
        <v>15</v>
      </c>
    </row>
    <row r="2207" spans="1:5" x14ac:dyDescent="0.2">
      <c r="A2207" s="58">
        <v>44074</v>
      </c>
      <c r="B2207" s="59">
        <v>44074</v>
      </c>
      <c r="C2207" s="60" t="s">
        <v>545</v>
      </c>
      <c r="D2207" s="61">
        <f>VLOOKUP(Pag_Inicio_Corr_mas_casos[[#This Row],[Corregimiento]],Hoja3!$A$2:$D$676,4,0)</f>
        <v>80810</v>
      </c>
      <c r="E2207" s="60">
        <v>14</v>
      </c>
    </row>
    <row r="2208" spans="1:5" x14ac:dyDescent="0.2">
      <c r="A2208" s="58">
        <v>44074</v>
      </c>
      <c r="B2208" s="59">
        <v>44074</v>
      </c>
      <c r="C2208" s="60" t="s">
        <v>575</v>
      </c>
      <c r="D2208" s="61">
        <f>VLOOKUP(Pag_Inicio_Corr_mas_casos[[#This Row],[Corregimiento]],Hoja3!$A$2:$D$676,4,0)</f>
        <v>80807</v>
      </c>
      <c r="E2208" s="60">
        <v>13</v>
      </c>
    </row>
    <row r="2209" spans="1:6" x14ac:dyDescent="0.2">
      <c r="A2209" s="58">
        <v>44074</v>
      </c>
      <c r="B2209" s="59">
        <v>44074</v>
      </c>
      <c r="C2209" s="60" t="s">
        <v>560</v>
      </c>
      <c r="D2209" s="61">
        <f>VLOOKUP(Pag_Inicio_Corr_mas_casos[[#This Row],[Corregimiento]],Hoja3!$A$2:$D$676,4,0)</f>
        <v>80826</v>
      </c>
      <c r="E2209" s="60">
        <v>13</v>
      </c>
    </row>
    <row r="2210" spans="1:6" x14ac:dyDescent="0.2">
      <c r="A2210" s="58">
        <v>44074</v>
      </c>
      <c r="B2210" s="59">
        <v>44074</v>
      </c>
      <c r="C2210" s="60" t="s">
        <v>661</v>
      </c>
      <c r="D2210" s="61">
        <f>VLOOKUP(Pag_Inicio_Corr_mas_casos[[#This Row],[Corregimiento]],Hoja3!$A$2:$D$676,4,0)</f>
        <v>20205</v>
      </c>
      <c r="E2210" s="60">
        <v>13</v>
      </c>
    </row>
    <row r="2211" spans="1:6" x14ac:dyDescent="0.2">
      <c r="A2211" s="58">
        <v>44074</v>
      </c>
      <c r="B2211" s="59">
        <v>44074</v>
      </c>
      <c r="C2211" s="60" t="s">
        <v>644</v>
      </c>
      <c r="D2211" s="61">
        <f>VLOOKUP(Pag_Inicio_Corr_mas_casos[[#This Row],[Corregimiento]],Hoja3!$A$2:$D$676,4,0)</f>
        <v>40404</v>
      </c>
      <c r="E2211" s="60">
        <v>12</v>
      </c>
    </row>
    <row r="2212" spans="1:6" x14ac:dyDescent="0.2">
      <c r="A2212" s="58">
        <v>44074</v>
      </c>
      <c r="B2212" s="59">
        <v>44074</v>
      </c>
      <c r="C2212" s="60" t="s">
        <v>662</v>
      </c>
      <c r="D2212" s="61">
        <f>VLOOKUP(Pag_Inicio_Corr_mas_casos[[#This Row],[Corregimiento]],Hoja3!$A$2:$D$676,4,0)</f>
        <v>40502</v>
      </c>
      <c r="E2212" s="60">
        <v>12</v>
      </c>
    </row>
    <row r="2213" spans="1:6" x14ac:dyDescent="0.2">
      <c r="A2213" s="58">
        <v>44074</v>
      </c>
      <c r="B2213" s="59">
        <v>44074</v>
      </c>
      <c r="C2213" s="60" t="s">
        <v>571</v>
      </c>
      <c r="D2213" s="61">
        <f>VLOOKUP(Pag_Inicio_Corr_mas_casos[[#This Row],[Corregimiento]],Hoja3!$A$2:$D$676,4,0)</f>
        <v>30104</v>
      </c>
      <c r="E2213" s="60">
        <v>12</v>
      </c>
    </row>
    <row r="2214" spans="1:6" x14ac:dyDescent="0.2">
      <c r="A2214" s="58">
        <v>44074</v>
      </c>
      <c r="B2214" s="59">
        <v>44074</v>
      </c>
      <c r="C2214" s="60" t="s">
        <v>548</v>
      </c>
      <c r="D2214" s="61">
        <f>VLOOKUP(Pag_Inicio_Corr_mas_casos[[#This Row],[Corregimiento]],Hoja3!$A$2:$D$676,4,0)</f>
        <v>10201</v>
      </c>
      <c r="E2214" s="60">
        <v>12</v>
      </c>
    </row>
    <row r="2215" spans="1:6" x14ac:dyDescent="0.2">
      <c r="A2215" s="58">
        <v>44074</v>
      </c>
      <c r="B2215" s="59">
        <v>44074</v>
      </c>
      <c r="C2215" s="60" t="s">
        <v>579</v>
      </c>
      <c r="D2215" s="61">
        <f>VLOOKUP(Pag_Inicio_Corr_mas_casos[[#This Row],[Corregimiento]],Hoja3!$A$2:$D$676,4,0)</f>
        <v>130706</v>
      </c>
      <c r="E2215" s="60">
        <v>12</v>
      </c>
    </row>
    <row r="2216" spans="1:6" x14ac:dyDescent="0.2">
      <c r="A2216" s="58">
        <v>44074</v>
      </c>
      <c r="B2216" s="59">
        <v>44074</v>
      </c>
      <c r="C2216" s="60" t="s">
        <v>531</v>
      </c>
      <c r="D2216" s="61">
        <f>VLOOKUP(Pag_Inicio_Corr_mas_casos[[#This Row],[Corregimiento]],Hoja3!$A$2:$D$676,4,0)</f>
        <v>81008</v>
      </c>
      <c r="E2216" s="60">
        <v>12</v>
      </c>
    </row>
    <row r="2217" spans="1:6" x14ac:dyDescent="0.2">
      <c r="A2217" s="58">
        <v>44074</v>
      </c>
      <c r="B2217" s="59">
        <v>44074</v>
      </c>
      <c r="C2217" s="60" t="s">
        <v>568</v>
      </c>
      <c r="D2217" s="61">
        <f>VLOOKUP(Pag_Inicio_Corr_mas_casos[[#This Row],[Corregimiento]],Hoja3!$A$2:$D$676,4,0)</f>
        <v>130717</v>
      </c>
      <c r="E2217" s="60">
        <v>12</v>
      </c>
    </row>
    <row r="2218" spans="1:6" x14ac:dyDescent="0.2">
      <c r="A2218" s="58">
        <v>44074</v>
      </c>
      <c r="B2218" s="59">
        <v>44074</v>
      </c>
      <c r="C2218" s="60" t="s">
        <v>570</v>
      </c>
      <c r="D2218" s="61">
        <f>VLOOKUP(Pag_Inicio_Corr_mas_casos[[#This Row],[Corregimiento]],Hoja3!$A$2:$D$676,4,0)</f>
        <v>81009</v>
      </c>
      <c r="E2218" s="60">
        <v>12</v>
      </c>
    </row>
    <row r="2219" spans="1:6" x14ac:dyDescent="0.2">
      <c r="A2219" s="58">
        <v>44074</v>
      </c>
      <c r="B2219" s="59">
        <v>44074</v>
      </c>
      <c r="C2219" s="60" t="s">
        <v>663</v>
      </c>
      <c r="D2219" s="61">
        <f>VLOOKUP(Pag_Inicio_Corr_mas_casos[[#This Row],[Corregimiento]],Hoja3!$A$2:$D$676,4,0)</f>
        <v>20107</v>
      </c>
      <c r="E2219" s="60">
        <v>12</v>
      </c>
    </row>
    <row r="2220" spans="1:6" x14ac:dyDescent="0.2">
      <c r="A2220" s="58">
        <v>44074</v>
      </c>
      <c r="B2220" s="59">
        <v>44074</v>
      </c>
      <c r="C2220" s="60" t="s">
        <v>592</v>
      </c>
      <c r="D2220" s="61">
        <f>VLOOKUP(Pag_Inicio_Corr_mas_casos[[#This Row],[Corregimiento]],Hoja3!$A$2:$D$676,4,0)</f>
        <v>20101</v>
      </c>
      <c r="E2220" s="60">
        <v>11</v>
      </c>
    </row>
    <row r="2221" spans="1:6" x14ac:dyDescent="0.2">
      <c r="A2221" s="58">
        <v>44074</v>
      </c>
      <c r="B2221" s="59">
        <v>44074</v>
      </c>
      <c r="C2221" s="60" t="s">
        <v>607</v>
      </c>
      <c r="D2221" s="61">
        <f>VLOOKUP(Pag_Inicio_Corr_mas_casos[[#This Row],[Corregimiento]],Hoja3!$A$2:$D$676,4,0)</f>
        <v>30103</v>
      </c>
      <c r="E2221" s="60">
        <v>11</v>
      </c>
    </row>
    <row r="2222" spans="1:6" x14ac:dyDescent="0.2">
      <c r="A2222" s="58">
        <v>44074</v>
      </c>
      <c r="B2222" s="59">
        <v>44074</v>
      </c>
      <c r="C2222" s="60" t="s">
        <v>664</v>
      </c>
      <c r="D2222" s="61">
        <f>VLOOKUP(Pag_Inicio_Corr_mas_casos[[#This Row],[Corregimiento]],Hoja3!$A$2:$D$676,4,0)</f>
        <v>120101</v>
      </c>
      <c r="E2222" s="60">
        <v>11</v>
      </c>
    </row>
    <row r="2223" spans="1:6" x14ac:dyDescent="0.2">
      <c r="A2223" s="73">
        <v>44075</v>
      </c>
      <c r="B2223" s="70">
        <v>44075</v>
      </c>
      <c r="C2223" s="71" t="s">
        <v>537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0</v>
      </c>
    </row>
    <row r="2224" spans="1:6" x14ac:dyDescent="0.2">
      <c r="A2224" s="73">
        <v>44075</v>
      </c>
      <c r="B2224" s="70">
        <v>44075</v>
      </c>
      <c r="C2224" s="71" t="s">
        <v>621</v>
      </c>
      <c r="D2224" s="72">
        <f>VLOOKUP(Pag_Inicio_Corr_mas_casos[[#This Row],[Corregimiento]],Hoja3!$A$2:$D$676,4,0)</f>
        <v>10207</v>
      </c>
      <c r="E2224" s="71">
        <v>32</v>
      </c>
    </row>
    <row r="2225" spans="1:6" x14ac:dyDescent="0.2">
      <c r="A2225" s="73">
        <v>44075</v>
      </c>
      <c r="B2225" s="70">
        <v>44075</v>
      </c>
      <c r="C2225" s="71" t="s">
        <v>550</v>
      </c>
      <c r="D2225" s="72">
        <f>VLOOKUP(Pag_Inicio_Corr_mas_casos[[#This Row],[Corregimiento]],Hoja3!$A$2:$D$676,4,0)</f>
        <v>80813</v>
      </c>
      <c r="E2225" s="71">
        <v>30</v>
      </c>
    </row>
    <row r="2226" spans="1:6" x14ac:dyDescent="0.2">
      <c r="A2226" s="73">
        <v>44075</v>
      </c>
      <c r="B2226" s="70">
        <v>44075</v>
      </c>
      <c r="C2226" s="71" t="s">
        <v>524</v>
      </c>
      <c r="D2226" s="72">
        <f>VLOOKUP(Pag_Inicio_Corr_mas_casos[[#This Row],[Corregimiento]],Hoja3!$A$2:$D$676,4,0)</f>
        <v>130101</v>
      </c>
      <c r="E2226" s="71">
        <v>28</v>
      </c>
    </row>
    <row r="2227" spans="1:6" x14ac:dyDescent="0.2">
      <c r="A2227" s="73">
        <v>44075</v>
      </c>
      <c r="B2227" s="70">
        <v>44075</v>
      </c>
      <c r="C2227" s="71" t="s">
        <v>542</v>
      </c>
      <c r="D2227" s="72">
        <f>VLOOKUP(Pag_Inicio_Corr_mas_casos[[#This Row],[Corregimiento]],Hoja3!$A$2:$D$676,4,0)</f>
        <v>40601</v>
      </c>
      <c r="E2227" s="71">
        <v>27</v>
      </c>
    </row>
    <row r="2228" spans="1:6" x14ac:dyDescent="0.2">
      <c r="A2228" s="73">
        <v>44075</v>
      </c>
      <c r="B2228" s="70">
        <v>44075</v>
      </c>
      <c r="C2228" s="71" t="s">
        <v>554</v>
      </c>
      <c r="D2228" s="72">
        <f>VLOOKUP(Pag_Inicio_Corr_mas_casos[[#This Row],[Corregimiento]],Hoja3!$A$2:$D$676,4,0)</f>
        <v>80820</v>
      </c>
      <c r="E2228" s="71">
        <v>25</v>
      </c>
    </row>
    <row r="2229" spans="1:6" x14ac:dyDescent="0.2">
      <c r="A2229" s="73">
        <v>44075</v>
      </c>
      <c r="B2229" s="70">
        <v>44075</v>
      </c>
      <c r="C2229" s="71" t="s">
        <v>552</v>
      </c>
      <c r="D2229" s="72">
        <f>VLOOKUP(Pag_Inicio_Corr_mas_casos[[#This Row],[Corregimiento]],Hoja3!$A$2:$D$676,4,0)</f>
        <v>80501</v>
      </c>
      <c r="E2229" s="71">
        <v>23</v>
      </c>
    </row>
    <row r="2230" spans="1:6" x14ac:dyDescent="0.2">
      <c r="A2230" s="73">
        <v>44075</v>
      </c>
      <c r="B2230" s="70">
        <v>44075</v>
      </c>
      <c r="C2230" s="71" t="s">
        <v>525</v>
      </c>
      <c r="D2230" s="72">
        <f>VLOOKUP(Pag_Inicio_Corr_mas_casos[[#This Row],[Corregimiento]],Hoja3!$A$2:$D$676,4,0)</f>
        <v>81002</v>
      </c>
      <c r="E2230" s="71">
        <v>22</v>
      </c>
    </row>
    <row r="2231" spans="1:6" x14ac:dyDescent="0.2">
      <c r="A2231" s="73">
        <v>44075</v>
      </c>
      <c r="B2231" s="70">
        <v>44075</v>
      </c>
      <c r="C2231" s="71" t="s">
        <v>540</v>
      </c>
      <c r="D2231" s="72">
        <f>VLOOKUP(Pag_Inicio_Corr_mas_casos[[#This Row],[Corregimiento]],Hoja3!$A$2:$D$676,4,0)</f>
        <v>80812</v>
      </c>
      <c r="E2231" s="71">
        <v>21</v>
      </c>
    </row>
    <row r="2232" spans="1:6" x14ac:dyDescent="0.2">
      <c r="A2232" s="73">
        <v>44075</v>
      </c>
      <c r="B2232" s="70">
        <v>44075</v>
      </c>
      <c r="C2232" s="71" t="s">
        <v>571</v>
      </c>
      <c r="D2232" s="72">
        <f>VLOOKUP(Pag_Inicio_Corr_mas_casos[[#This Row],[Corregimiento]],Hoja3!$A$2:$D$676,4,0)</f>
        <v>30104</v>
      </c>
      <c r="E2232" s="71">
        <v>17</v>
      </c>
    </row>
    <row r="2233" spans="1:6" x14ac:dyDescent="0.2">
      <c r="A2233" s="73">
        <v>44075</v>
      </c>
      <c r="B2233" s="70">
        <v>44075</v>
      </c>
      <c r="C2233" s="71" t="s">
        <v>533</v>
      </c>
      <c r="D2233" s="72">
        <f>VLOOKUP(Pag_Inicio_Corr_mas_casos[[#This Row],[Corregimiento]],Hoja3!$A$2:$D$676,4,0)</f>
        <v>80817</v>
      </c>
      <c r="E2233" s="71">
        <v>15</v>
      </c>
    </row>
    <row r="2234" spans="1:6" x14ac:dyDescent="0.2">
      <c r="A2234" s="73">
        <v>44075</v>
      </c>
      <c r="B2234" s="70">
        <v>44075</v>
      </c>
      <c r="C2234" s="71" t="s">
        <v>659</v>
      </c>
      <c r="D2234" s="72">
        <f>VLOOKUP(Pag_Inicio_Corr_mas_casos[[#This Row],[Corregimiento]],Hoja3!$A$2:$D$676,4,0)</f>
        <v>90402</v>
      </c>
      <c r="E2234" s="71">
        <v>13</v>
      </c>
    </row>
    <row r="2235" spans="1:6" x14ac:dyDescent="0.2">
      <c r="A2235" s="73">
        <v>44075</v>
      </c>
      <c r="B2235" s="70">
        <v>44075</v>
      </c>
      <c r="C2235" s="71" t="s">
        <v>528</v>
      </c>
      <c r="D2235" s="72">
        <f>VLOOKUP(Pag_Inicio_Corr_mas_casos[[#This Row],[Corregimiento]],Hoja3!$A$2:$D$676,4,0)</f>
        <v>130102</v>
      </c>
      <c r="E2235" s="71">
        <v>13</v>
      </c>
    </row>
    <row r="2236" spans="1:6" x14ac:dyDescent="0.2">
      <c r="A2236" s="73">
        <v>44075</v>
      </c>
      <c r="B2236" s="70">
        <v>44075</v>
      </c>
      <c r="C2236" s="71" t="s">
        <v>536</v>
      </c>
      <c r="D2236" s="72">
        <f>VLOOKUP(Pag_Inicio_Corr_mas_casos[[#This Row],[Corregimiento]],Hoja3!$A$2:$D$676,4,0)</f>
        <v>81001</v>
      </c>
      <c r="E2236" s="71">
        <v>12</v>
      </c>
    </row>
    <row r="2237" spans="1:6" x14ac:dyDescent="0.2">
      <c r="A2237" s="73">
        <v>44075</v>
      </c>
      <c r="B2237" s="70">
        <v>44075</v>
      </c>
      <c r="C2237" s="71" t="s">
        <v>570</v>
      </c>
      <c r="D2237" s="72">
        <f>VLOOKUP(Pag_Inicio_Corr_mas_casos[[#This Row],[Corregimiento]],Hoja3!$A$2:$D$676,4,0)</f>
        <v>81009</v>
      </c>
      <c r="E2237" s="71">
        <v>12</v>
      </c>
    </row>
    <row r="2238" spans="1:6" x14ac:dyDescent="0.2">
      <c r="A2238" s="73">
        <v>44075</v>
      </c>
      <c r="B2238" s="70">
        <v>44075</v>
      </c>
      <c r="C2238" s="71" t="s">
        <v>586</v>
      </c>
      <c r="D2238" s="72">
        <f>VLOOKUP(Pag_Inicio_Corr_mas_casos[[#This Row],[Corregimiento]],Hoja3!$A$2:$D$676,4,0)</f>
        <v>81005</v>
      </c>
      <c r="E2238" s="71">
        <v>12</v>
      </c>
    </row>
    <row r="2239" spans="1:6" x14ac:dyDescent="0.2">
      <c r="A2239" s="73">
        <v>44075</v>
      </c>
      <c r="B2239" s="70">
        <v>44075</v>
      </c>
      <c r="C2239" s="71" t="s">
        <v>555</v>
      </c>
      <c r="D2239" s="72">
        <f>VLOOKUP(Pag_Inicio_Corr_mas_casos[[#This Row],[Corregimiento]],Hoja3!$A$2:$D$676,4,0)</f>
        <v>80815</v>
      </c>
      <c r="E2239" s="71">
        <v>11</v>
      </c>
    </row>
    <row r="2240" spans="1:6" x14ac:dyDescent="0.2">
      <c r="A2240" s="94">
        <v>44076</v>
      </c>
      <c r="B2240" s="95">
        <v>44076</v>
      </c>
      <c r="C2240" s="96" t="s">
        <v>526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0</v>
      </c>
    </row>
    <row r="2241" spans="1:7" x14ac:dyDescent="0.2">
      <c r="A2241" s="94">
        <v>44076</v>
      </c>
      <c r="B2241" s="95">
        <v>44076</v>
      </c>
      <c r="C2241" s="96" t="s">
        <v>524</v>
      </c>
      <c r="D2241" s="97">
        <f>VLOOKUP(Pag_Inicio_Corr_mas_casos[[#This Row],[Corregimiento]],Hoja3!$A$2:$D$676,4,0)</f>
        <v>130101</v>
      </c>
      <c r="E2241" s="96">
        <v>22</v>
      </c>
    </row>
    <row r="2242" spans="1:7" x14ac:dyDescent="0.2">
      <c r="A2242" s="94">
        <v>44076</v>
      </c>
      <c r="B2242" s="95">
        <v>44076</v>
      </c>
      <c r="C2242" s="96" t="s">
        <v>537</v>
      </c>
      <c r="D2242" s="97">
        <f>VLOOKUP(Pag_Inicio_Corr_mas_casos[[#This Row],[Corregimiento]],Hoja3!$A$2:$D$676,4,0)</f>
        <v>80819</v>
      </c>
      <c r="E2242" s="96">
        <v>18</v>
      </c>
    </row>
    <row r="2243" spans="1:7" x14ac:dyDescent="0.2">
      <c r="A2243" s="94">
        <v>44076</v>
      </c>
      <c r="B2243" s="95">
        <v>44076</v>
      </c>
      <c r="C2243" s="96" t="s">
        <v>555</v>
      </c>
      <c r="D2243" s="97">
        <f>VLOOKUP(Pag_Inicio_Corr_mas_casos[[#This Row],[Corregimiento]],Hoja3!$A$2:$D$676,4,0)</f>
        <v>80815</v>
      </c>
      <c r="E2243" s="96">
        <v>16</v>
      </c>
    </row>
    <row r="2244" spans="1:7" x14ac:dyDescent="0.2">
      <c r="A2244" s="94">
        <v>44076</v>
      </c>
      <c r="B2244" s="95">
        <v>44076</v>
      </c>
      <c r="C2244" s="96" t="s">
        <v>550</v>
      </c>
      <c r="D2244" s="97">
        <f>VLOOKUP(Pag_Inicio_Corr_mas_casos[[#This Row],[Corregimiento]],Hoja3!$A$2:$D$676,4,0)</f>
        <v>80813</v>
      </c>
      <c r="E2244" s="96">
        <v>16</v>
      </c>
    </row>
    <row r="2245" spans="1:7" x14ac:dyDescent="0.2">
      <c r="A2245" s="94">
        <v>44076</v>
      </c>
      <c r="B2245" s="95">
        <v>44076</v>
      </c>
      <c r="C2245" s="96" t="s">
        <v>535</v>
      </c>
      <c r="D2245" s="97">
        <f>VLOOKUP(Pag_Inicio_Corr_mas_casos[[#This Row],[Corregimiento]],Hoja3!$A$2:$D$676,4,0)</f>
        <v>80823</v>
      </c>
      <c r="E2245" s="96">
        <v>12</v>
      </c>
    </row>
    <row r="2246" spans="1:7" x14ac:dyDescent="0.2">
      <c r="A2246" s="94">
        <v>44076</v>
      </c>
      <c r="B2246" s="95">
        <v>44076</v>
      </c>
      <c r="C2246" s="96" t="s">
        <v>554</v>
      </c>
      <c r="D2246" s="97">
        <f>VLOOKUP(Pag_Inicio_Corr_mas_casos[[#This Row],[Corregimiento]],Hoja3!$A$2:$D$676,4,0)</f>
        <v>80820</v>
      </c>
      <c r="E2246" s="96">
        <v>12</v>
      </c>
    </row>
    <row r="2247" spans="1:7" x14ac:dyDescent="0.2">
      <c r="A2247" s="94">
        <v>44076</v>
      </c>
      <c r="B2247" s="95">
        <v>44076</v>
      </c>
      <c r="C2247" s="96" t="s">
        <v>543</v>
      </c>
      <c r="D2247" s="97">
        <f>VLOOKUP(Pag_Inicio_Corr_mas_casos[[#This Row],[Corregimiento]],Hoja3!$A$2:$D$676,4,0)</f>
        <v>80806</v>
      </c>
      <c r="E2247" s="96">
        <v>10</v>
      </c>
    </row>
    <row r="2248" spans="1:7" x14ac:dyDescent="0.2">
      <c r="A2248" s="66">
        <v>44077</v>
      </c>
      <c r="B2248" s="67">
        <v>44077</v>
      </c>
      <c r="C2248" s="68" t="s">
        <v>529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/>
    </row>
    <row r="2249" spans="1:7" x14ac:dyDescent="0.2">
      <c r="A2249" s="66">
        <v>44077</v>
      </c>
      <c r="B2249" s="67">
        <v>44077</v>
      </c>
      <c r="C2249" s="68" t="s">
        <v>526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 x14ac:dyDescent="0.2">
      <c r="A2250" s="66">
        <v>44077</v>
      </c>
      <c r="B2250" s="67">
        <v>44077</v>
      </c>
      <c r="C2250" s="68" t="s">
        <v>576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 x14ac:dyDescent="0.2">
      <c r="A2251" s="66">
        <v>44077</v>
      </c>
      <c r="B2251" s="67">
        <v>44077</v>
      </c>
      <c r="C2251" s="68" t="s">
        <v>533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 x14ac:dyDescent="0.2">
      <c r="A2252" s="66">
        <v>44077</v>
      </c>
      <c r="B2252" s="67">
        <v>44077</v>
      </c>
      <c r="C2252" s="68" t="s">
        <v>524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 x14ac:dyDescent="0.2">
      <c r="A2253" s="66">
        <v>44077</v>
      </c>
      <c r="B2253" s="67">
        <v>44077</v>
      </c>
      <c r="C2253" s="68" t="s">
        <v>530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 x14ac:dyDescent="0.2">
      <c r="A2254" s="66">
        <v>44077</v>
      </c>
      <c r="B2254" s="67">
        <v>44077</v>
      </c>
      <c r="C2254" s="68" t="s">
        <v>534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 x14ac:dyDescent="0.2">
      <c r="A2255" s="66">
        <v>44077</v>
      </c>
      <c r="B2255" s="67">
        <v>44077</v>
      </c>
      <c r="C2255" s="68" t="s">
        <v>661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 x14ac:dyDescent="0.2">
      <c r="A2256" s="66">
        <v>44077</v>
      </c>
      <c r="B2256" s="67">
        <v>44077</v>
      </c>
      <c r="C2256" s="68" t="s">
        <v>544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 x14ac:dyDescent="0.2">
      <c r="A2257" s="66">
        <v>44077</v>
      </c>
      <c r="B2257" s="67">
        <v>44077</v>
      </c>
      <c r="C2257" s="68" t="s">
        <v>525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 x14ac:dyDescent="0.2">
      <c r="A2258" s="66">
        <v>44077</v>
      </c>
      <c r="B2258" s="67">
        <v>44077</v>
      </c>
      <c r="C2258" s="68" t="s">
        <v>541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 x14ac:dyDescent="0.2">
      <c r="A2259" s="66">
        <v>44077</v>
      </c>
      <c r="B2259" s="67">
        <v>44077</v>
      </c>
      <c r="C2259" s="68" t="s">
        <v>545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 x14ac:dyDescent="0.2">
      <c r="A2260" s="66">
        <v>44077</v>
      </c>
      <c r="B2260" s="67">
        <v>44077</v>
      </c>
      <c r="C2260" s="68" t="s">
        <v>555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 x14ac:dyDescent="0.2">
      <c r="A2261" s="66">
        <v>44077</v>
      </c>
      <c r="B2261" s="67">
        <v>44077</v>
      </c>
      <c r="C2261" s="68" t="s">
        <v>532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 x14ac:dyDescent="0.2">
      <c r="A2262" s="66">
        <v>44077</v>
      </c>
      <c r="B2262" s="67">
        <v>44077</v>
      </c>
      <c r="C2262" s="68" t="s">
        <v>565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 x14ac:dyDescent="0.2">
      <c r="A2263" s="66">
        <v>44077</v>
      </c>
      <c r="B2263" s="67">
        <v>44077</v>
      </c>
      <c r="C2263" s="68" t="s">
        <v>535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 x14ac:dyDescent="0.2">
      <c r="A2264" s="66">
        <v>44077</v>
      </c>
      <c r="B2264" s="67">
        <v>44077</v>
      </c>
      <c r="C2264" s="68" t="s">
        <v>552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 x14ac:dyDescent="0.2">
      <c r="A2265" s="66">
        <v>44077</v>
      </c>
      <c r="B2265" s="67">
        <v>44077</v>
      </c>
      <c r="C2265" s="68" t="s">
        <v>627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 x14ac:dyDescent="0.2">
      <c r="A2266" s="66">
        <v>44077</v>
      </c>
      <c r="B2266" s="67">
        <v>44077</v>
      </c>
      <c r="C2266" s="68" t="s">
        <v>542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 x14ac:dyDescent="0.2">
      <c r="A2267" s="66">
        <v>44077</v>
      </c>
      <c r="B2267" s="67">
        <v>44077</v>
      </c>
      <c r="C2267" s="68" t="s">
        <v>517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 x14ac:dyDescent="0.2">
      <c r="A2268" s="66">
        <v>44077</v>
      </c>
      <c r="B2268" s="67">
        <v>44077</v>
      </c>
      <c r="C2268" s="68" t="s">
        <v>540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 x14ac:dyDescent="0.2">
      <c r="A2269" s="66">
        <v>44077</v>
      </c>
      <c r="B2269" s="67">
        <v>44077</v>
      </c>
      <c r="C2269" s="68" t="s">
        <v>537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 x14ac:dyDescent="0.2">
      <c r="A2270" s="66">
        <v>44077</v>
      </c>
      <c r="B2270" s="67">
        <v>44077</v>
      </c>
      <c r="C2270" s="68" t="s">
        <v>621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 x14ac:dyDescent="0.2">
      <c r="A2271" s="66">
        <v>44077</v>
      </c>
      <c r="B2271" s="67">
        <v>44077</v>
      </c>
      <c r="C2271" s="68" t="s">
        <v>528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 x14ac:dyDescent="0.2">
      <c r="A2272" s="66">
        <v>44077</v>
      </c>
      <c r="B2272" s="67">
        <v>44077</v>
      </c>
      <c r="C2272" s="68" t="s">
        <v>536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 x14ac:dyDescent="0.2">
      <c r="A2273" s="66">
        <v>44077</v>
      </c>
      <c r="B2273" s="67">
        <v>44077</v>
      </c>
      <c r="C2273" s="68" t="s">
        <v>538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 x14ac:dyDescent="0.2">
      <c r="A2274" s="66">
        <v>44077</v>
      </c>
      <c r="B2274" s="67">
        <v>44077</v>
      </c>
      <c r="C2274" s="68" t="s">
        <v>570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 x14ac:dyDescent="0.2">
      <c r="A2275" s="66">
        <v>44077</v>
      </c>
      <c r="B2275" s="67">
        <v>44077</v>
      </c>
      <c r="C2275" s="68" t="s">
        <v>599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 x14ac:dyDescent="0.2">
      <c r="A2276" s="66">
        <v>44077</v>
      </c>
      <c r="B2276" s="67">
        <v>44077</v>
      </c>
      <c r="C2276" s="68" t="s">
        <v>580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 x14ac:dyDescent="0.2">
      <c r="A2277" s="66">
        <v>44077</v>
      </c>
      <c r="B2277" s="67">
        <v>44077</v>
      </c>
      <c r="C2277" s="68" t="s">
        <v>569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 x14ac:dyDescent="0.2">
      <c r="A2278" s="62">
        <v>44078</v>
      </c>
      <c r="B2278" s="63">
        <v>44078</v>
      </c>
      <c r="C2278" s="64" t="s">
        <v>576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/>
    </row>
    <row r="2279" spans="1:7" x14ac:dyDescent="0.2">
      <c r="A2279" s="62">
        <v>44078</v>
      </c>
      <c r="B2279" s="63">
        <v>44078</v>
      </c>
      <c r="C2279" s="64" t="s">
        <v>526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 x14ac:dyDescent="0.2">
      <c r="A2280" s="62">
        <v>44078</v>
      </c>
      <c r="B2280" s="63">
        <v>44078</v>
      </c>
      <c r="C2280" s="64" t="s">
        <v>529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 x14ac:dyDescent="0.2">
      <c r="A2281" s="62">
        <v>44078</v>
      </c>
      <c r="B2281" s="63">
        <v>44078</v>
      </c>
      <c r="C2281" s="64" t="s">
        <v>530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 x14ac:dyDescent="0.2">
      <c r="A2282" s="62">
        <v>44078</v>
      </c>
      <c r="B2282" s="63">
        <v>44078</v>
      </c>
      <c r="C2282" s="64" t="s">
        <v>537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 x14ac:dyDescent="0.2">
      <c r="A2283" s="62">
        <v>44078</v>
      </c>
      <c r="B2283" s="63">
        <v>44078</v>
      </c>
      <c r="C2283" s="64" t="s">
        <v>621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 x14ac:dyDescent="0.2">
      <c r="A2284" s="62">
        <v>44078</v>
      </c>
      <c r="B2284" s="63">
        <v>44078</v>
      </c>
      <c r="C2284" s="64" t="s">
        <v>525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 x14ac:dyDescent="0.2">
      <c r="A2285" s="62">
        <v>44078</v>
      </c>
      <c r="B2285" s="63">
        <v>44078</v>
      </c>
      <c r="C2285" s="64" t="s">
        <v>544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 x14ac:dyDescent="0.2">
      <c r="A2286" s="62">
        <v>44078</v>
      </c>
      <c r="B2286" s="63">
        <v>44078</v>
      </c>
      <c r="C2286" s="64" t="s">
        <v>540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 x14ac:dyDescent="0.2">
      <c r="A2287" s="62">
        <v>44078</v>
      </c>
      <c r="B2287" s="63">
        <v>44078</v>
      </c>
      <c r="C2287" s="64" t="s">
        <v>533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 x14ac:dyDescent="0.2">
      <c r="A2288" s="62">
        <v>44078</v>
      </c>
      <c r="B2288" s="63">
        <v>44078</v>
      </c>
      <c r="C2288" s="64" t="s">
        <v>524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 x14ac:dyDescent="0.2">
      <c r="A2289" s="62">
        <v>44078</v>
      </c>
      <c r="B2289" s="63">
        <v>44078</v>
      </c>
      <c r="C2289" s="64" t="s">
        <v>528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 x14ac:dyDescent="0.2">
      <c r="A2290" s="62">
        <v>44078</v>
      </c>
      <c r="B2290" s="63">
        <v>44078</v>
      </c>
      <c r="C2290" s="64" t="s">
        <v>535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 x14ac:dyDescent="0.2">
      <c r="A2291" s="62">
        <v>44078</v>
      </c>
      <c r="B2291" s="63">
        <v>44078</v>
      </c>
      <c r="C2291" s="64" t="s">
        <v>532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 x14ac:dyDescent="0.2">
      <c r="A2292" s="62">
        <v>44078</v>
      </c>
      <c r="B2292" s="63">
        <v>44078</v>
      </c>
      <c r="C2292" s="64" t="s">
        <v>541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 x14ac:dyDescent="0.2">
      <c r="A2293" s="62">
        <v>44078</v>
      </c>
      <c r="B2293" s="63">
        <v>44078</v>
      </c>
      <c r="C2293" s="64" t="s">
        <v>538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 x14ac:dyDescent="0.2">
      <c r="A2294" s="62">
        <v>44078</v>
      </c>
      <c r="B2294" s="63">
        <v>44078</v>
      </c>
      <c r="C2294" s="64" t="s">
        <v>542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 x14ac:dyDescent="0.2">
      <c r="A2295" s="62">
        <v>44078</v>
      </c>
      <c r="B2295" s="63">
        <v>44078</v>
      </c>
      <c r="C2295" s="64" t="s">
        <v>534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 x14ac:dyDescent="0.2">
      <c r="A2296" s="62">
        <v>44078</v>
      </c>
      <c r="B2296" s="63">
        <v>44078</v>
      </c>
      <c r="C2296" s="64" t="s">
        <v>555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 x14ac:dyDescent="0.2">
      <c r="A2297" s="62">
        <v>44078</v>
      </c>
      <c r="B2297" s="63">
        <v>44078</v>
      </c>
      <c r="C2297" s="64" t="s">
        <v>627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 x14ac:dyDescent="0.2">
      <c r="A2298" s="62">
        <v>44078</v>
      </c>
      <c r="B2298" s="63">
        <v>44078</v>
      </c>
      <c r="C2298" s="64" t="s">
        <v>565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 x14ac:dyDescent="0.2">
      <c r="A2299" s="62">
        <v>44078</v>
      </c>
      <c r="B2299" s="63">
        <v>44078</v>
      </c>
      <c r="C2299" s="64" t="s">
        <v>563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 x14ac:dyDescent="0.2">
      <c r="A2300" s="62">
        <v>44078</v>
      </c>
      <c r="B2300" s="63">
        <v>44078</v>
      </c>
      <c r="C2300" s="64" t="s">
        <v>552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 x14ac:dyDescent="0.2">
      <c r="A2301" s="62">
        <v>44078</v>
      </c>
      <c r="B2301" s="63">
        <v>44078</v>
      </c>
      <c r="C2301" s="64" t="s">
        <v>545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 x14ac:dyDescent="0.2">
      <c r="A2302" s="62">
        <v>44078</v>
      </c>
      <c r="B2302" s="63">
        <v>44078</v>
      </c>
      <c r="C2302" s="64" t="s">
        <v>570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 x14ac:dyDescent="0.2">
      <c r="A2303" s="98">
        <v>44079</v>
      </c>
      <c r="B2303" s="99">
        <v>44079</v>
      </c>
      <c r="C2303" s="100" t="s">
        <v>535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/>
    </row>
    <row r="2304" spans="1:7" x14ac:dyDescent="0.2">
      <c r="A2304" s="98">
        <v>44079</v>
      </c>
      <c r="B2304" s="99">
        <v>44079</v>
      </c>
      <c r="C2304" s="100" t="s">
        <v>542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 x14ac:dyDescent="0.2">
      <c r="A2305" s="98">
        <v>44079</v>
      </c>
      <c r="B2305" s="99">
        <v>44079</v>
      </c>
      <c r="C2305" s="100" t="s">
        <v>627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 x14ac:dyDescent="0.2">
      <c r="A2306" s="98">
        <v>44079</v>
      </c>
      <c r="B2306" s="99">
        <v>44079</v>
      </c>
      <c r="C2306" s="100" t="s">
        <v>665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 x14ac:dyDescent="0.2">
      <c r="A2307" s="98">
        <v>44079</v>
      </c>
      <c r="B2307" s="99">
        <v>44079</v>
      </c>
      <c r="C2307" s="100" t="s">
        <v>664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 x14ac:dyDescent="0.2">
      <c r="A2308" s="98">
        <v>44079</v>
      </c>
      <c r="B2308" s="99">
        <v>44079</v>
      </c>
      <c r="C2308" s="100" t="s">
        <v>526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 x14ac:dyDescent="0.2">
      <c r="A2309" s="98">
        <v>44079</v>
      </c>
      <c r="B2309" s="99">
        <v>44079</v>
      </c>
      <c r="C2309" s="100" t="s">
        <v>576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 x14ac:dyDescent="0.2">
      <c r="A2310" s="98">
        <v>44079</v>
      </c>
      <c r="B2310" s="99">
        <v>44079</v>
      </c>
      <c r="C2310" s="100" t="s">
        <v>524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 x14ac:dyDescent="0.2">
      <c r="A2311" s="98">
        <v>44079</v>
      </c>
      <c r="B2311" s="99">
        <v>44079</v>
      </c>
      <c r="C2311" s="100" t="s">
        <v>529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 x14ac:dyDescent="0.2">
      <c r="A2312" s="98">
        <v>44079</v>
      </c>
      <c r="B2312" s="99">
        <v>44079</v>
      </c>
      <c r="C2312" s="100" t="s">
        <v>533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 x14ac:dyDescent="0.2">
      <c r="A2313" s="98">
        <v>44079</v>
      </c>
      <c r="B2313" s="99">
        <v>44079</v>
      </c>
      <c r="C2313" s="100" t="s">
        <v>528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 x14ac:dyDescent="0.2">
      <c r="A2314" s="98">
        <v>44079</v>
      </c>
      <c r="B2314" s="99">
        <v>44079</v>
      </c>
      <c r="C2314" s="100" t="s">
        <v>594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 x14ac:dyDescent="0.2">
      <c r="A2315" s="98">
        <v>44079</v>
      </c>
      <c r="B2315" s="99">
        <v>44079</v>
      </c>
      <c r="C2315" s="100" t="s">
        <v>565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 x14ac:dyDescent="0.2">
      <c r="A2316" s="98">
        <v>44079</v>
      </c>
      <c r="B2316" s="99">
        <v>44079</v>
      </c>
      <c r="C2316" s="100" t="s">
        <v>544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 x14ac:dyDescent="0.2">
      <c r="A2317" s="98">
        <v>44079</v>
      </c>
      <c r="B2317" s="99">
        <v>44079</v>
      </c>
      <c r="C2317" s="100" t="s">
        <v>599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 x14ac:dyDescent="0.2">
      <c r="A2318" s="98">
        <v>44079</v>
      </c>
      <c r="B2318" s="99">
        <v>44079</v>
      </c>
      <c r="C2318" s="100" t="s">
        <v>569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 x14ac:dyDescent="0.2">
      <c r="A2319" s="98">
        <v>44079</v>
      </c>
      <c r="B2319" s="99">
        <v>44079</v>
      </c>
      <c r="C2319" s="100" t="s">
        <v>550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 x14ac:dyDescent="0.2">
      <c r="A2320" s="98">
        <v>44079</v>
      </c>
      <c r="B2320" s="99">
        <v>44079</v>
      </c>
      <c r="C2320" s="100" t="s">
        <v>666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 x14ac:dyDescent="0.2">
      <c r="A2321" s="98">
        <v>44079</v>
      </c>
      <c r="B2321" s="99">
        <v>44079</v>
      </c>
      <c r="C2321" s="100" t="s">
        <v>555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 x14ac:dyDescent="0.2">
      <c r="A2322" s="98">
        <v>44079</v>
      </c>
      <c r="B2322" s="99">
        <v>44079</v>
      </c>
      <c r="C2322" s="100" t="s">
        <v>541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 x14ac:dyDescent="0.2">
      <c r="A2323" s="98">
        <v>44079</v>
      </c>
      <c r="B2323" s="99">
        <v>44079</v>
      </c>
      <c r="C2323" s="100" t="s">
        <v>537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 x14ac:dyDescent="0.2">
      <c r="A2324" s="98">
        <v>44079</v>
      </c>
      <c r="B2324" s="99">
        <v>44079</v>
      </c>
      <c r="C2324" s="100" t="s">
        <v>530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 x14ac:dyDescent="0.2">
      <c r="A2325" s="94">
        <v>44080</v>
      </c>
      <c r="B2325" s="95">
        <v>44080</v>
      </c>
      <c r="C2325" s="96" t="s">
        <v>664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/>
    </row>
    <row r="2326" spans="1:7" x14ac:dyDescent="0.2">
      <c r="A2326" s="94">
        <v>44080</v>
      </c>
      <c r="B2326" s="95">
        <v>44080</v>
      </c>
      <c r="C2326" s="96" t="s">
        <v>542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 x14ac:dyDescent="0.2">
      <c r="A2327" s="94">
        <v>44080</v>
      </c>
      <c r="B2327" s="95">
        <v>44080</v>
      </c>
      <c r="C2327" s="96" t="s">
        <v>530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 x14ac:dyDescent="0.2">
      <c r="A2328" s="94">
        <v>44080</v>
      </c>
      <c r="B2328" s="95">
        <v>44080</v>
      </c>
      <c r="C2328" s="96" t="s">
        <v>537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 x14ac:dyDescent="0.2">
      <c r="A2329" s="94">
        <v>44080</v>
      </c>
      <c r="B2329" s="95">
        <v>44080</v>
      </c>
      <c r="C2329" s="96" t="s">
        <v>555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 x14ac:dyDescent="0.2">
      <c r="A2330" s="94">
        <v>44080</v>
      </c>
      <c r="B2330" s="95">
        <v>44080</v>
      </c>
      <c r="C2330" s="96" t="s">
        <v>632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 x14ac:dyDescent="0.2">
      <c r="A2331" s="94">
        <v>44080</v>
      </c>
      <c r="B2331" s="95">
        <v>44080</v>
      </c>
      <c r="C2331" s="96" t="s">
        <v>526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 x14ac:dyDescent="0.2">
      <c r="A2332" s="94">
        <v>44080</v>
      </c>
      <c r="B2332" s="95">
        <v>44080</v>
      </c>
      <c r="C2332" s="96" t="s">
        <v>538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 x14ac:dyDescent="0.2">
      <c r="A2333" s="94">
        <v>44080</v>
      </c>
      <c r="B2333" s="95">
        <v>44080</v>
      </c>
      <c r="C2333" s="96" t="s">
        <v>576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 x14ac:dyDescent="0.2">
      <c r="A2334" s="94">
        <v>44080</v>
      </c>
      <c r="B2334" s="95">
        <v>44080</v>
      </c>
      <c r="C2334" s="96" t="s">
        <v>595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 x14ac:dyDescent="0.2">
      <c r="A2335" s="94">
        <v>44080</v>
      </c>
      <c r="B2335" s="95">
        <v>44080</v>
      </c>
      <c r="C2335" s="96" t="s">
        <v>655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 x14ac:dyDescent="0.2">
      <c r="A2336" s="94">
        <v>44080</v>
      </c>
      <c r="B2336" s="95">
        <v>44080</v>
      </c>
      <c r="C2336" s="96" t="s">
        <v>667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 x14ac:dyDescent="0.2">
      <c r="A2337" s="94">
        <v>44080</v>
      </c>
      <c r="B2337" s="95">
        <v>44080</v>
      </c>
      <c r="C2337" s="96" t="s">
        <v>657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 x14ac:dyDescent="0.2">
      <c r="A2338" s="94">
        <v>44080</v>
      </c>
      <c r="B2338" s="95">
        <v>44080</v>
      </c>
      <c r="C2338" s="96" t="s">
        <v>668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 x14ac:dyDescent="0.2">
      <c r="A2339" s="94">
        <v>44080</v>
      </c>
      <c r="B2339" s="95">
        <v>44080</v>
      </c>
      <c r="C2339" s="96" t="s">
        <v>517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 x14ac:dyDescent="0.2">
      <c r="A2340" s="94">
        <v>44080</v>
      </c>
      <c r="B2340" s="95">
        <v>44080</v>
      </c>
      <c r="C2340" s="96" t="s">
        <v>529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 x14ac:dyDescent="0.2">
      <c r="A2341" s="94">
        <v>44080</v>
      </c>
      <c r="B2341" s="95">
        <v>44080</v>
      </c>
      <c r="C2341" s="96" t="s">
        <v>533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 x14ac:dyDescent="0.2">
      <c r="A2342" s="94">
        <v>44080</v>
      </c>
      <c r="B2342" s="95">
        <v>44080</v>
      </c>
      <c r="C2342" s="96" t="s">
        <v>535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 x14ac:dyDescent="0.2">
      <c r="A2343" s="94">
        <v>44080</v>
      </c>
      <c r="B2343" s="95">
        <v>44080</v>
      </c>
      <c r="C2343" s="96" t="s">
        <v>550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 x14ac:dyDescent="0.2">
      <c r="A2344" s="82">
        <v>44081</v>
      </c>
      <c r="B2344" s="83">
        <v>44081</v>
      </c>
      <c r="C2344" s="84" t="s">
        <v>627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/>
    </row>
    <row r="2345" spans="1:7" x14ac:dyDescent="0.2">
      <c r="A2345" s="82">
        <v>44081</v>
      </c>
      <c r="B2345" s="83">
        <v>44081</v>
      </c>
      <c r="C2345" s="84" t="s">
        <v>548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 x14ac:dyDescent="0.2">
      <c r="A2346" s="82">
        <v>44081</v>
      </c>
      <c r="B2346" s="83">
        <v>44081</v>
      </c>
      <c r="C2346" s="84" t="s">
        <v>669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 x14ac:dyDescent="0.2">
      <c r="A2347" s="82">
        <v>44081</v>
      </c>
      <c r="B2347" s="83">
        <v>44081</v>
      </c>
      <c r="C2347" s="84" t="s">
        <v>670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 x14ac:dyDescent="0.2">
      <c r="A2348" s="82">
        <v>44081</v>
      </c>
      <c r="B2348" s="83">
        <v>44081</v>
      </c>
      <c r="C2348" s="84" t="s">
        <v>544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 x14ac:dyDescent="0.2">
      <c r="A2349" s="82">
        <v>44081</v>
      </c>
      <c r="B2349" s="83">
        <v>44081</v>
      </c>
      <c r="C2349" s="84" t="s">
        <v>524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 x14ac:dyDescent="0.2">
      <c r="A2350" s="82">
        <v>44081</v>
      </c>
      <c r="B2350" s="83">
        <v>44081</v>
      </c>
      <c r="C2350" s="84" t="s">
        <v>537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 x14ac:dyDescent="0.2">
      <c r="A2351" s="82">
        <v>44081</v>
      </c>
      <c r="B2351" s="83">
        <v>44081</v>
      </c>
      <c r="C2351" s="84" t="s">
        <v>653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 x14ac:dyDescent="0.2">
      <c r="A2352" s="82">
        <v>44081</v>
      </c>
      <c r="B2352" s="83">
        <v>44081</v>
      </c>
      <c r="C2352" s="84" t="s">
        <v>569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 x14ac:dyDescent="0.2">
      <c r="A2353" s="82">
        <v>44081</v>
      </c>
      <c r="B2353" s="83">
        <v>44081</v>
      </c>
      <c r="C2353" s="84" t="s">
        <v>570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 x14ac:dyDescent="0.2">
      <c r="A2354" s="82">
        <v>44081</v>
      </c>
      <c r="B2354" s="83">
        <v>44081</v>
      </c>
      <c r="C2354" s="84" t="s">
        <v>520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 x14ac:dyDescent="0.2">
      <c r="A2355" s="82">
        <v>44081</v>
      </c>
      <c r="B2355" s="83">
        <v>44081</v>
      </c>
      <c r="C2355" s="84" t="s">
        <v>542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 x14ac:dyDescent="0.2">
      <c r="A2356" s="90">
        <v>44082</v>
      </c>
      <c r="B2356" s="91">
        <v>44082</v>
      </c>
      <c r="C2356" s="92" t="s">
        <v>524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/>
    </row>
    <row r="2357" spans="1:7" x14ac:dyDescent="0.2">
      <c r="A2357" s="90">
        <v>44082</v>
      </c>
      <c r="B2357" s="91">
        <v>44082</v>
      </c>
      <c r="C2357" s="92" t="s">
        <v>671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 x14ac:dyDescent="0.2">
      <c r="A2358" s="90">
        <v>44082</v>
      </c>
      <c r="B2358" s="91">
        <v>44082</v>
      </c>
      <c r="C2358" s="92" t="s">
        <v>657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 x14ac:dyDescent="0.2">
      <c r="A2359" s="90">
        <v>44082</v>
      </c>
      <c r="B2359" s="91">
        <v>44082</v>
      </c>
      <c r="C2359" s="92" t="s">
        <v>664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 x14ac:dyDescent="0.2">
      <c r="A2360" s="90">
        <v>44082</v>
      </c>
      <c r="B2360" s="91">
        <v>44082</v>
      </c>
      <c r="C2360" s="92" t="s">
        <v>621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 x14ac:dyDescent="0.2">
      <c r="A2361" s="90">
        <v>44082</v>
      </c>
      <c r="B2361" s="91">
        <v>44082</v>
      </c>
      <c r="C2361" s="92" t="s">
        <v>544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 x14ac:dyDescent="0.2">
      <c r="A2362" s="90">
        <v>44082</v>
      </c>
      <c r="B2362" s="91">
        <v>44082</v>
      </c>
      <c r="C2362" s="92" t="s">
        <v>536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 x14ac:dyDescent="0.2">
      <c r="A2363" s="90">
        <v>44082</v>
      </c>
      <c r="B2363" s="91">
        <v>44082</v>
      </c>
      <c r="C2363" s="92" t="s">
        <v>539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 x14ac:dyDescent="0.2">
      <c r="A2364" s="90">
        <v>44082</v>
      </c>
      <c r="B2364" s="91">
        <v>44082</v>
      </c>
      <c r="C2364" s="92" t="s">
        <v>555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 x14ac:dyDescent="0.2">
      <c r="A2365" s="90">
        <v>44082</v>
      </c>
      <c r="B2365" s="91">
        <v>44082</v>
      </c>
      <c r="C2365" s="92" t="s">
        <v>540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 x14ac:dyDescent="0.2">
      <c r="A2366" s="90">
        <v>44082</v>
      </c>
      <c r="B2366" s="91">
        <v>44082</v>
      </c>
      <c r="C2366" s="92" t="s">
        <v>580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 x14ac:dyDescent="0.2">
      <c r="A2367" s="90">
        <v>44082</v>
      </c>
      <c r="B2367" s="91">
        <v>44082</v>
      </c>
      <c r="C2367" s="92" t="s">
        <v>672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 x14ac:dyDescent="0.2">
      <c r="A2368" s="90">
        <v>44082</v>
      </c>
      <c r="B2368" s="91">
        <v>44082</v>
      </c>
      <c r="C2368" s="92" t="s">
        <v>563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 x14ac:dyDescent="0.2">
      <c r="A2369" s="90">
        <v>44082</v>
      </c>
      <c r="B2369" s="91">
        <v>44082</v>
      </c>
      <c r="C2369" s="92" t="s">
        <v>535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 x14ac:dyDescent="0.2">
      <c r="A2370" s="90">
        <v>44082</v>
      </c>
      <c r="B2370" s="91">
        <v>44082</v>
      </c>
      <c r="C2370" s="92" t="s">
        <v>529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 x14ac:dyDescent="0.2">
      <c r="A2371" s="90">
        <v>44082</v>
      </c>
      <c r="B2371" s="91">
        <v>44082</v>
      </c>
      <c r="C2371" s="92" t="s">
        <v>673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 x14ac:dyDescent="0.2">
      <c r="A2372" s="90">
        <v>44082</v>
      </c>
      <c r="B2372" s="91">
        <v>44082</v>
      </c>
      <c r="C2372" s="92" t="s">
        <v>616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 x14ac:dyDescent="0.2">
      <c r="A2373" s="90">
        <v>44082</v>
      </c>
      <c r="B2373" s="91">
        <v>44082</v>
      </c>
      <c r="C2373" s="92" t="s">
        <v>610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 x14ac:dyDescent="0.2">
      <c r="A2374" s="90">
        <v>44082</v>
      </c>
      <c r="B2374" s="91">
        <v>44082</v>
      </c>
      <c r="C2374" s="92" t="s">
        <v>526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 x14ac:dyDescent="0.2">
      <c r="A2375" s="98">
        <v>44083</v>
      </c>
      <c r="B2375" s="99">
        <v>44083</v>
      </c>
      <c r="C2375" s="100" t="s">
        <v>533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/>
    </row>
    <row r="2376" spans="1:7" x14ac:dyDescent="0.2">
      <c r="A2376" s="98">
        <v>44083</v>
      </c>
      <c r="B2376" s="99">
        <v>44083</v>
      </c>
      <c r="C2376" s="100" t="s">
        <v>529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 x14ac:dyDescent="0.2">
      <c r="A2377" s="98">
        <v>44083</v>
      </c>
      <c r="B2377" s="99">
        <v>44083</v>
      </c>
      <c r="C2377" s="100" t="s">
        <v>542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 x14ac:dyDescent="0.2">
      <c r="A2378" s="98">
        <v>44083</v>
      </c>
      <c r="B2378" s="99">
        <v>44083</v>
      </c>
      <c r="C2378" s="100" t="s">
        <v>524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 x14ac:dyDescent="0.2">
      <c r="A2379" s="98">
        <v>44083</v>
      </c>
      <c r="B2379" s="99">
        <v>44083</v>
      </c>
      <c r="C2379" s="100" t="s">
        <v>550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 x14ac:dyDescent="0.2">
      <c r="A2380" s="98">
        <v>44083</v>
      </c>
      <c r="B2380" s="99">
        <v>44083</v>
      </c>
      <c r="C2380" s="100" t="s">
        <v>552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 x14ac:dyDescent="0.2">
      <c r="A2381" s="98">
        <v>44083</v>
      </c>
      <c r="B2381" s="99">
        <v>44083</v>
      </c>
      <c r="C2381" s="100" t="s">
        <v>559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 x14ac:dyDescent="0.2">
      <c r="A2382" s="98">
        <v>44083</v>
      </c>
      <c r="B2382" s="99">
        <v>44083</v>
      </c>
      <c r="C2382" s="100" t="s">
        <v>544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 x14ac:dyDescent="0.2">
      <c r="A2383" s="98">
        <v>44083</v>
      </c>
      <c r="B2383" s="99">
        <v>44083</v>
      </c>
      <c r="C2383" s="100" t="s">
        <v>674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 x14ac:dyDescent="0.2">
      <c r="A2384" s="98">
        <v>44083</v>
      </c>
      <c r="B2384" s="99">
        <v>44083</v>
      </c>
      <c r="C2384" s="100" t="s">
        <v>546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 x14ac:dyDescent="0.2">
      <c r="A2385" s="98">
        <v>44083</v>
      </c>
      <c r="B2385" s="99">
        <v>44083</v>
      </c>
      <c r="C2385" s="100" t="s">
        <v>530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 x14ac:dyDescent="0.2">
      <c r="A2386" s="98">
        <v>44083</v>
      </c>
      <c r="B2386" s="99">
        <v>44083</v>
      </c>
      <c r="C2386" s="100" t="s">
        <v>664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 x14ac:dyDescent="0.2">
      <c r="A2387" s="98">
        <v>44083</v>
      </c>
      <c r="B2387" s="99">
        <v>44083</v>
      </c>
      <c r="C2387" s="100" t="s">
        <v>554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 x14ac:dyDescent="0.2">
      <c r="A2388" s="98">
        <v>44083</v>
      </c>
      <c r="B2388" s="99">
        <v>44083</v>
      </c>
      <c r="C2388" s="100" t="s">
        <v>540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 x14ac:dyDescent="0.2">
      <c r="A2389" s="98">
        <v>44083</v>
      </c>
      <c r="B2389" s="99">
        <v>44083</v>
      </c>
      <c r="C2389" s="100" t="s">
        <v>570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 x14ac:dyDescent="0.2">
      <c r="A2390" s="98">
        <v>44083</v>
      </c>
      <c r="B2390" s="99">
        <v>44083</v>
      </c>
      <c r="C2390" s="100" t="s">
        <v>526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 x14ac:dyDescent="0.2">
      <c r="A2391" s="98">
        <v>44083</v>
      </c>
      <c r="B2391" s="99">
        <v>44083</v>
      </c>
      <c r="C2391" s="100" t="s">
        <v>569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 x14ac:dyDescent="0.2">
      <c r="A2392" s="98">
        <v>44083</v>
      </c>
      <c r="B2392" s="99">
        <v>44083</v>
      </c>
      <c r="C2392" s="100" t="s">
        <v>534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 x14ac:dyDescent="0.2">
      <c r="A2393" s="98">
        <v>44083</v>
      </c>
      <c r="B2393" s="99">
        <v>44083</v>
      </c>
      <c r="C2393" s="100" t="s">
        <v>580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 x14ac:dyDescent="0.2">
      <c r="A2394" s="98">
        <v>44083</v>
      </c>
      <c r="B2394" s="99">
        <v>44083</v>
      </c>
      <c r="C2394" s="100" t="s">
        <v>563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 x14ac:dyDescent="0.2">
      <c r="A2395" s="98">
        <v>44083</v>
      </c>
      <c r="B2395" s="99">
        <v>44083</v>
      </c>
      <c r="C2395" s="100" t="s">
        <v>538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 x14ac:dyDescent="0.2">
      <c r="A2396" s="98">
        <v>44083</v>
      </c>
      <c r="B2396" s="99">
        <v>44083</v>
      </c>
      <c r="C2396" s="100" t="s">
        <v>589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 x14ac:dyDescent="0.2">
      <c r="A2397" s="98">
        <v>44083</v>
      </c>
      <c r="B2397" s="99">
        <v>44083</v>
      </c>
      <c r="C2397" s="100" t="s">
        <v>675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 x14ac:dyDescent="0.2">
      <c r="A2398" s="102">
        <v>44084</v>
      </c>
      <c r="B2398" s="103">
        <v>44084</v>
      </c>
      <c r="C2398" s="104" t="s">
        <v>559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/>
    </row>
    <row r="2399" spans="1:7" x14ac:dyDescent="0.2">
      <c r="A2399" s="102">
        <v>44084</v>
      </c>
      <c r="B2399" s="103">
        <v>44084</v>
      </c>
      <c r="C2399" s="104" t="s">
        <v>526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 x14ac:dyDescent="0.2">
      <c r="A2400" s="102">
        <v>44084</v>
      </c>
      <c r="B2400" s="103">
        <v>44084</v>
      </c>
      <c r="C2400" s="104" t="s">
        <v>657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 x14ac:dyDescent="0.2">
      <c r="A2401" s="102">
        <v>44084</v>
      </c>
      <c r="B2401" s="103">
        <v>44084</v>
      </c>
      <c r="C2401" s="104" t="s">
        <v>555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 x14ac:dyDescent="0.2">
      <c r="A2402" s="102">
        <v>44084</v>
      </c>
      <c r="B2402" s="103">
        <v>44084</v>
      </c>
      <c r="C2402" s="104" t="s">
        <v>633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 x14ac:dyDescent="0.2">
      <c r="A2403" s="102">
        <v>44084</v>
      </c>
      <c r="B2403" s="103">
        <v>44084</v>
      </c>
      <c r="C2403" s="104" t="s">
        <v>531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 x14ac:dyDescent="0.2">
      <c r="A2404" s="102">
        <v>44084</v>
      </c>
      <c r="B2404" s="103">
        <v>44084</v>
      </c>
      <c r="C2404" s="104" t="s">
        <v>537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 x14ac:dyDescent="0.2">
      <c r="A2405" s="102">
        <v>44084</v>
      </c>
      <c r="B2405" s="103">
        <v>44084</v>
      </c>
      <c r="C2405" s="104" t="s">
        <v>533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 x14ac:dyDescent="0.2">
      <c r="A2406" s="102">
        <v>44084</v>
      </c>
      <c r="B2406" s="103">
        <v>44084</v>
      </c>
      <c r="C2406" s="104" t="s">
        <v>552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 x14ac:dyDescent="0.2">
      <c r="A2407" s="102">
        <v>44084</v>
      </c>
      <c r="B2407" s="103">
        <v>44084</v>
      </c>
      <c r="C2407" s="104" t="s">
        <v>529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 x14ac:dyDescent="0.2">
      <c r="A2408" s="102">
        <v>44084</v>
      </c>
      <c r="B2408" s="103">
        <v>44084</v>
      </c>
      <c r="C2408" s="104" t="s">
        <v>542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 x14ac:dyDescent="0.2">
      <c r="A2409" s="102">
        <v>44084</v>
      </c>
      <c r="B2409" s="103">
        <v>44084</v>
      </c>
      <c r="C2409" s="104" t="s">
        <v>544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 x14ac:dyDescent="0.2">
      <c r="A2410" s="102">
        <v>44084</v>
      </c>
      <c r="B2410" s="103">
        <v>44084</v>
      </c>
      <c r="C2410" s="104" t="s">
        <v>586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 x14ac:dyDescent="0.2">
      <c r="A2411" s="102">
        <v>44084</v>
      </c>
      <c r="B2411" s="103">
        <v>44084</v>
      </c>
      <c r="C2411" s="104" t="s">
        <v>676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 x14ac:dyDescent="0.2">
      <c r="A2412" s="102">
        <v>44084</v>
      </c>
      <c r="B2412" s="103">
        <v>44084</v>
      </c>
      <c r="C2412" s="104" t="s">
        <v>580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 x14ac:dyDescent="0.2">
      <c r="A2413" s="58">
        <v>44085</v>
      </c>
      <c r="B2413" s="59">
        <v>44085</v>
      </c>
      <c r="C2413" s="60" t="s">
        <v>524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/>
    </row>
    <row r="2414" spans="1:7" x14ac:dyDescent="0.2">
      <c r="A2414" s="58">
        <v>44085</v>
      </c>
      <c r="B2414" s="59">
        <v>44085</v>
      </c>
      <c r="C2414" s="60" t="s">
        <v>544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 x14ac:dyDescent="0.2">
      <c r="A2415" s="58">
        <v>44085</v>
      </c>
      <c r="B2415" s="59">
        <v>44085</v>
      </c>
      <c r="C2415" s="60" t="s">
        <v>526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 x14ac:dyDescent="0.2">
      <c r="A2416" s="58">
        <v>44085</v>
      </c>
      <c r="B2416" s="59">
        <v>44085</v>
      </c>
      <c r="C2416" s="60" t="s">
        <v>533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 x14ac:dyDescent="0.2">
      <c r="A2417" s="58">
        <v>44085</v>
      </c>
      <c r="B2417" s="59">
        <v>44085</v>
      </c>
      <c r="C2417" s="60" t="s">
        <v>529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 x14ac:dyDescent="0.2">
      <c r="A2418" s="58">
        <v>44085</v>
      </c>
      <c r="B2418" s="59">
        <v>44085</v>
      </c>
      <c r="C2418" s="60" t="s">
        <v>541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 x14ac:dyDescent="0.2">
      <c r="A2419" s="58">
        <v>44085</v>
      </c>
      <c r="B2419" s="59">
        <v>44085</v>
      </c>
      <c r="C2419" s="60" t="s">
        <v>627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 x14ac:dyDescent="0.2">
      <c r="A2420" s="58">
        <v>44085</v>
      </c>
      <c r="B2420" s="59">
        <v>44085</v>
      </c>
      <c r="C2420" s="60" t="s">
        <v>621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 x14ac:dyDescent="0.2">
      <c r="A2421" s="58">
        <v>44085</v>
      </c>
      <c r="B2421" s="59">
        <v>44085</v>
      </c>
      <c r="C2421" s="60" t="s">
        <v>537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 x14ac:dyDescent="0.2">
      <c r="A2422" s="58">
        <v>44085</v>
      </c>
      <c r="B2422" s="59">
        <v>44085</v>
      </c>
      <c r="C2422" s="60" t="s">
        <v>538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 x14ac:dyDescent="0.2">
      <c r="A2423" s="58">
        <v>44085</v>
      </c>
      <c r="B2423" s="59">
        <v>44085</v>
      </c>
      <c r="C2423" s="60" t="s">
        <v>542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 x14ac:dyDescent="0.2">
      <c r="A2424" s="58">
        <v>44085</v>
      </c>
      <c r="B2424" s="59">
        <v>44085</v>
      </c>
      <c r="C2424" s="60" t="s">
        <v>528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 x14ac:dyDescent="0.2">
      <c r="A2425" s="58">
        <v>44085</v>
      </c>
      <c r="B2425" s="59">
        <v>44085</v>
      </c>
      <c r="C2425" s="60" t="s">
        <v>677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 x14ac:dyDescent="0.2">
      <c r="A2426" s="58">
        <v>44085</v>
      </c>
      <c r="B2426" s="59">
        <v>44085</v>
      </c>
      <c r="C2426" s="60" t="s">
        <v>532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 x14ac:dyDescent="0.2">
      <c r="A2427" s="98">
        <v>44086</v>
      </c>
      <c r="B2427" s="99">
        <v>44086</v>
      </c>
      <c r="C2427" s="100" t="s">
        <v>524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/>
    </row>
    <row r="2428" spans="1:7" x14ac:dyDescent="0.2">
      <c r="A2428" s="98">
        <v>44086</v>
      </c>
      <c r="B2428" s="99">
        <v>44086</v>
      </c>
      <c r="C2428" s="100" t="s">
        <v>621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 x14ac:dyDescent="0.2">
      <c r="A2429" s="98">
        <v>44086</v>
      </c>
      <c r="B2429" s="99">
        <v>44086</v>
      </c>
      <c r="C2429" s="100" t="s">
        <v>533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 x14ac:dyDescent="0.2">
      <c r="A2430" s="98">
        <v>44086</v>
      </c>
      <c r="B2430" s="99">
        <v>44086</v>
      </c>
      <c r="C2430" s="100" t="s">
        <v>529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 x14ac:dyDescent="0.2">
      <c r="A2431" s="98">
        <v>44086</v>
      </c>
      <c r="B2431" s="99">
        <v>44086</v>
      </c>
      <c r="C2431" s="100" t="s">
        <v>544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 x14ac:dyDescent="0.2">
      <c r="A2432" s="98">
        <v>44086</v>
      </c>
      <c r="B2432" s="99">
        <v>44086</v>
      </c>
      <c r="C2432" s="100" t="s">
        <v>657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 x14ac:dyDescent="0.2">
      <c r="A2433" s="98">
        <v>44086</v>
      </c>
      <c r="B2433" s="99">
        <v>44086</v>
      </c>
      <c r="C2433" s="100" t="s">
        <v>538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 x14ac:dyDescent="0.2">
      <c r="A2434" s="98">
        <v>44086</v>
      </c>
      <c r="B2434" s="99">
        <v>44086</v>
      </c>
      <c r="C2434" s="100" t="s">
        <v>542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 x14ac:dyDescent="0.2">
      <c r="A2435" s="98">
        <v>44086</v>
      </c>
      <c r="B2435" s="99">
        <v>44086</v>
      </c>
      <c r="C2435" s="100" t="s">
        <v>535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 x14ac:dyDescent="0.2">
      <c r="A2436" s="98">
        <v>44086</v>
      </c>
      <c r="B2436" s="99">
        <v>44086</v>
      </c>
      <c r="C2436" s="100" t="s">
        <v>555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 x14ac:dyDescent="0.2">
      <c r="A2437" s="98">
        <v>44086</v>
      </c>
      <c r="B2437" s="99">
        <v>44086</v>
      </c>
      <c r="C2437" s="100" t="s">
        <v>627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 x14ac:dyDescent="0.2">
      <c r="A2438" s="98">
        <v>44086</v>
      </c>
      <c r="B2438" s="99">
        <v>44086</v>
      </c>
      <c r="C2438" s="100" t="s">
        <v>537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 x14ac:dyDescent="0.2">
      <c r="A2439" s="98">
        <v>44086</v>
      </c>
      <c r="B2439" s="99">
        <v>44086</v>
      </c>
      <c r="C2439" s="100" t="s">
        <v>550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 x14ac:dyDescent="0.2">
      <c r="A2440" s="98">
        <v>44086</v>
      </c>
      <c r="B2440" s="99">
        <v>44086</v>
      </c>
      <c r="C2440" s="100" t="s">
        <v>536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 x14ac:dyDescent="0.2">
      <c r="A2441" s="98">
        <v>44086</v>
      </c>
      <c r="B2441" s="99">
        <v>44086</v>
      </c>
      <c r="C2441" s="100" t="s">
        <v>662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 x14ac:dyDescent="0.2">
      <c r="A2442" s="98">
        <v>44086</v>
      </c>
      <c r="B2442" s="99">
        <v>44086</v>
      </c>
      <c r="C2442" s="100" t="s">
        <v>670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 x14ac:dyDescent="0.2">
      <c r="A2443" s="98">
        <v>44086</v>
      </c>
      <c r="B2443" s="99">
        <v>44086</v>
      </c>
      <c r="C2443" s="100" t="s">
        <v>554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 x14ac:dyDescent="0.2">
      <c r="A2444" s="98">
        <v>44086</v>
      </c>
      <c r="B2444" s="99">
        <v>44086</v>
      </c>
      <c r="C2444" s="100" t="s">
        <v>552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 x14ac:dyDescent="0.2">
      <c r="A2445" s="98">
        <v>44086</v>
      </c>
      <c r="B2445" s="99">
        <v>44086</v>
      </c>
      <c r="C2445" s="100" t="s">
        <v>526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 x14ac:dyDescent="0.2">
      <c r="A2446" s="98">
        <v>44086</v>
      </c>
      <c r="B2446" s="99">
        <v>44086</v>
      </c>
      <c r="C2446" s="100" t="s">
        <v>575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 x14ac:dyDescent="0.2">
      <c r="A2447" s="98">
        <v>44086</v>
      </c>
      <c r="B2447" s="99">
        <v>44086</v>
      </c>
      <c r="C2447" s="100" t="s">
        <v>540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 x14ac:dyDescent="0.2">
      <c r="A2448" s="98">
        <v>44086</v>
      </c>
      <c r="B2448" s="99">
        <v>44086</v>
      </c>
      <c r="C2448" s="100" t="s">
        <v>576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 x14ac:dyDescent="0.2">
      <c r="A2449" s="98">
        <v>44086</v>
      </c>
      <c r="B2449" s="99">
        <v>44086</v>
      </c>
      <c r="C2449" s="100" t="s">
        <v>572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 x14ac:dyDescent="0.2">
      <c r="A2450" s="98">
        <v>44086</v>
      </c>
      <c r="B2450" s="99">
        <v>44086</v>
      </c>
      <c r="C2450" s="100" t="s">
        <v>570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 x14ac:dyDescent="0.2">
      <c r="A2451" s="98">
        <v>44086</v>
      </c>
      <c r="B2451" s="99">
        <v>44086</v>
      </c>
      <c r="C2451" s="100" t="s">
        <v>545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 x14ac:dyDescent="0.2">
      <c r="A2452" s="98">
        <v>44086</v>
      </c>
      <c r="B2452" s="99">
        <v>44086</v>
      </c>
      <c r="C2452" s="100" t="s">
        <v>678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 x14ac:dyDescent="0.2">
      <c r="A2453" s="106">
        <v>44087</v>
      </c>
      <c r="B2453" s="107">
        <v>44087</v>
      </c>
      <c r="C2453" s="108" t="s">
        <v>679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/>
    </row>
    <row r="2454" spans="1:7" x14ac:dyDescent="0.2">
      <c r="A2454" s="106">
        <v>44087</v>
      </c>
      <c r="B2454" s="107">
        <v>44087</v>
      </c>
      <c r="C2454" s="108" t="s">
        <v>524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 x14ac:dyDescent="0.2">
      <c r="A2455" s="106">
        <v>44087</v>
      </c>
      <c r="B2455" s="107">
        <v>44087</v>
      </c>
      <c r="C2455" s="108" t="s">
        <v>537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 x14ac:dyDescent="0.2">
      <c r="A2456" s="106">
        <v>44087</v>
      </c>
      <c r="B2456" s="107">
        <v>44087</v>
      </c>
      <c r="C2456" s="108" t="s">
        <v>566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 x14ac:dyDescent="0.2">
      <c r="A2457" s="106">
        <v>44087</v>
      </c>
      <c r="B2457" s="107">
        <v>44087</v>
      </c>
      <c r="C2457" s="108" t="s">
        <v>664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 x14ac:dyDescent="0.2">
      <c r="A2458" s="106">
        <v>44087</v>
      </c>
      <c r="B2458" s="107">
        <v>44087</v>
      </c>
      <c r="C2458" s="108" t="s">
        <v>536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 x14ac:dyDescent="0.2">
      <c r="A2459" s="106">
        <v>44087</v>
      </c>
      <c r="B2459" s="107">
        <v>44087</v>
      </c>
      <c r="C2459" s="108" t="s">
        <v>580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 x14ac:dyDescent="0.2">
      <c r="A2460" s="106">
        <v>44087</v>
      </c>
      <c r="B2460" s="107">
        <v>44087</v>
      </c>
      <c r="C2460" s="108" t="s">
        <v>670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 x14ac:dyDescent="0.2">
      <c r="A2461" s="106">
        <v>44087</v>
      </c>
      <c r="B2461" s="107">
        <v>44087</v>
      </c>
      <c r="C2461" s="108" t="s">
        <v>544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 x14ac:dyDescent="0.2">
      <c r="A2462" s="106">
        <v>44087</v>
      </c>
      <c r="B2462" s="107">
        <v>44087</v>
      </c>
      <c r="C2462" s="108" t="s">
        <v>530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 x14ac:dyDescent="0.2">
      <c r="A2463" s="106">
        <v>44087</v>
      </c>
      <c r="B2463" s="107">
        <v>44087</v>
      </c>
      <c r="C2463" s="108" t="s">
        <v>542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 x14ac:dyDescent="0.2">
      <c r="A2464" s="106">
        <v>44087</v>
      </c>
      <c r="B2464" s="107">
        <v>44087</v>
      </c>
      <c r="C2464" s="108" t="s">
        <v>554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 x14ac:dyDescent="0.2">
      <c r="A2465" s="106">
        <v>44087</v>
      </c>
      <c r="B2465" s="107">
        <v>44087</v>
      </c>
      <c r="C2465" s="108" t="s">
        <v>528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 x14ac:dyDescent="0.2">
      <c r="A2466" s="106">
        <v>44087</v>
      </c>
      <c r="B2466" s="107">
        <v>44087</v>
      </c>
      <c r="C2466" s="108" t="s">
        <v>585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 x14ac:dyDescent="0.2">
      <c r="A2467" s="106">
        <v>44087</v>
      </c>
      <c r="B2467" s="107">
        <v>44087</v>
      </c>
      <c r="C2467" s="108" t="s">
        <v>529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 x14ac:dyDescent="0.2">
      <c r="A2468" s="106">
        <v>44087</v>
      </c>
      <c r="B2468" s="107">
        <v>44087</v>
      </c>
      <c r="C2468" s="108" t="s">
        <v>550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 x14ac:dyDescent="0.2">
      <c r="A2469" s="106">
        <v>44087</v>
      </c>
      <c r="B2469" s="107">
        <v>44087</v>
      </c>
      <c r="C2469" s="108" t="s">
        <v>540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 x14ac:dyDescent="0.2">
      <c r="A2470" s="106">
        <v>44087</v>
      </c>
      <c r="B2470" s="107">
        <v>44087</v>
      </c>
      <c r="C2470" s="108" t="s">
        <v>610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 x14ac:dyDescent="0.2">
      <c r="A2471" s="106">
        <v>44087</v>
      </c>
      <c r="B2471" s="107">
        <v>44087</v>
      </c>
      <c r="C2471" s="108" t="s">
        <v>538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 x14ac:dyDescent="0.2">
      <c r="A2472" s="90">
        <v>44088</v>
      </c>
      <c r="B2472" s="91">
        <v>44088</v>
      </c>
      <c r="C2472" s="92" t="s">
        <v>662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/>
    </row>
    <row r="2473" spans="1:7" x14ac:dyDescent="0.2">
      <c r="A2473" s="90">
        <v>44088</v>
      </c>
      <c r="B2473" s="91">
        <v>44088</v>
      </c>
      <c r="C2473" s="92" t="s">
        <v>569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 x14ac:dyDescent="0.2">
      <c r="A2474" s="90">
        <v>44088</v>
      </c>
      <c r="B2474" s="91">
        <v>44088</v>
      </c>
      <c r="C2474" s="92" t="s">
        <v>670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 x14ac:dyDescent="0.2">
      <c r="A2475" s="90">
        <v>44088</v>
      </c>
      <c r="B2475" s="91">
        <v>44088</v>
      </c>
      <c r="C2475" s="92" t="s">
        <v>531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 x14ac:dyDescent="0.2">
      <c r="A2476" s="90">
        <v>44088</v>
      </c>
      <c r="B2476" s="91">
        <v>44088</v>
      </c>
      <c r="C2476" s="92" t="s">
        <v>601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 x14ac:dyDescent="0.2">
      <c r="A2477" s="90">
        <v>44088</v>
      </c>
      <c r="B2477" s="91">
        <v>44088</v>
      </c>
      <c r="C2477" s="92" t="s">
        <v>680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 x14ac:dyDescent="0.2">
      <c r="A2478" s="90">
        <v>44088</v>
      </c>
      <c r="B2478" s="91">
        <v>44088</v>
      </c>
      <c r="C2478" s="92" t="s">
        <v>535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 x14ac:dyDescent="0.2">
      <c r="A2479" s="90">
        <v>44088</v>
      </c>
      <c r="B2479" s="91">
        <v>44088</v>
      </c>
      <c r="C2479" s="92" t="s">
        <v>528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 x14ac:dyDescent="0.2">
      <c r="A2480" s="90">
        <v>44088</v>
      </c>
      <c r="B2480" s="91">
        <v>44088</v>
      </c>
      <c r="C2480" s="92" t="s">
        <v>681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 x14ac:dyDescent="0.2">
      <c r="A2481" s="90">
        <v>44088</v>
      </c>
      <c r="B2481" s="91">
        <v>44088</v>
      </c>
      <c r="C2481" s="92" t="s">
        <v>565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 x14ac:dyDescent="0.2">
      <c r="A2482" s="66">
        <v>44089</v>
      </c>
      <c r="B2482" s="67">
        <v>44089</v>
      </c>
      <c r="C2482" s="68" t="s">
        <v>545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/>
    </row>
    <row r="2483" spans="1:7" x14ac:dyDescent="0.2">
      <c r="A2483" s="66">
        <v>44089</v>
      </c>
      <c r="B2483" s="68">
        <v>44089</v>
      </c>
      <c r="C2483" s="68" t="s">
        <v>542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 x14ac:dyDescent="0.2">
      <c r="A2484" s="66">
        <v>44089</v>
      </c>
      <c r="B2484" s="68">
        <v>44089</v>
      </c>
      <c r="C2484" s="68" t="s">
        <v>552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 x14ac:dyDescent="0.2">
      <c r="A2485" s="66">
        <v>44089</v>
      </c>
      <c r="B2485" s="68">
        <v>44089</v>
      </c>
      <c r="C2485" s="68" t="s">
        <v>627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 x14ac:dyDescent="0.2">
      <c r="A2486" s="66">
        <v>44089</v>
      </c>
      <c r="B2486" s="68">
        <v>44089</v>
      </c>
      <c r="C2486" s="68" t="s">
        <v>534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 x14ac:dyDescent="0.2">
      <c r="A2487" s="66">
        <v>44089</v>
      </c>
      <c r="B2487" s="68">
        <v>44089</v>
      </c>
      <c r="C2487" s="68" t="s">
        <v>533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 x14ac:dyDescent="0.2">
      <c r="A2488" s="66">
        <v>44089</v>
      </c>
      <c r="B2488" s="68">
        <v>44089</v>
      </c>
      <c r="C2488" s="68" t="s">
        <v>682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 x14ac:dyDescent="0.2">
      <c r="A2489" s="66">
        <v>44089</v>
      </c>
      <c r="B2489" s="68">
        <v>44089</v>
      </c>
      <c r="C2489" s="68" t="s">
        <v>664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 x14ac:dyDescent="0.2">
      <c r="A2490" s="66">
        <v>44089</v>
      </c>
      <c r="B2490" s="68">
        <v>44089</v>
      </c>
      <c r="C2490" s="68" t="s">
        <v>683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 x14ac:dyDescent="0.2">
      <c r="A2491" s="66">
        <v>44089</v>
      </c>
      <c r="B2491" s="68">
        <v>44089</v>
      </c>
      <c r="C2491" s="68" t="s">
        <v>537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 x14ac:dyDescent="0.2">
      <c r="A2492" s="66">
        <v>44089</v>
      </c>
      <c r="B2492" s="68">
        <v>44089</v>
      </c>
      <c r="C2492" s="68" t="s">
        <v>540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 x14ac:dyDescent="0.2">
      <c r="A2493" s="66">
        <v>44089</v>
      </c>
      <c r="B2493" s="68">
        <v>44089</v>
      </c>
      <c r="C2493" s="68" t="s">
        <v>541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 x14ac:dyDescent="0.2">
      <c r="A2494" s="66">
        <v>44089</v>
      </c>
      <c r="B2494" s="68">
        <v>44089</v>
      </c>
      <c r="C2494" s="68" t="s">
        <v>670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 x14ac:dyDescent="0.2">
      <c r="A2495" s="66">
        <v>44089</v>
      </c>
      <c r="B2495" s="68">
        <v>44089</v>
      </c>
      <c r="C2495" s="68" t="s">
        <v>559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 x14ac:dyDescent="0.2">
      <c r="A2496" s="66">
        <v>44089</v>
      </c>
      <c r="B2496" s="68">
        <v>44089</v>
      </c>
      <c r="C2496" s="68" t="s">
        <v>610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 x14ac:dyDescent="0.2">
      <c r="A2497" s="98">
        <v>44090</v>
      </c>
      <c r="B2497" s="99">
        <v>44090</v>
      </c>
      <c r="C2497" s="100" t="s">
        <v>540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/>
    </row>
    <row r="2498" spans="1:7" x14ac:dyDescent="0.2">
      <c r="A2498" s="98">
        <v>44090</v>
      </c>
      <c r="B2498" s="99">
        <v>44090</v>
      </c>
      <c r="C2498" s="100" t="s">
        <v>684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 x14ac:dyDescent="0.2">
      <c r="A2499" s="98">
        <v>44090</v>
      </c>
      <c r="B2499" s="99">
        <v>44090</v>
      </c>
      <c r="C2499" s="100" t="s">
        <v>526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 x14ac:dyDescent="0.2">
      <c r="A2500" s="98">
        <v>44090</v>
      </c>
      <c r="B2500" s="99">
        <v>44090</v>
      </c>
      <c r="C2500" s="100" t="s">
        <v>533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 x14ac:dyDescent="0.2">
      <c r="A2501" s="98">
        <v>44090</v>
      </c>
      <c r="B2501" s="99">
        <v>44090</v>
      </c>
      <c r="C2501" s="100" t="s">
        <v>529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 x14ac:dyDescent="0.2">
      <c r="A2502" s="98">
        <v>44090</v>
      </c>
      <c r="B2502" s="99">
        <v>44090</v>
      </c>
      <c r="C2502" s="100" t="s">
        <v>668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 x14ac:dyDescent="0.2">
      <c r="A2503" s="98">
        <v>44090</v>
      </c>
      <c r="B2503" s="99">
        <v>44090</v>
      </c>
      <c r="C2503" s="100" t="s">
        <v>541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 x14ac:dyDescent="0.2">
      <c r="A2504" s="98">
        <v>44090</v>
      </c>
      <c r="B2504" s="99">
        <v>44090</v>
      </c>
      <c r="C2504" s="100" t="s">
        <v>675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 x14ac:dyDescent="0.2">
      <c r="A2505" s="98">
        <v>44090</v>
      </c>
      <c r="B2505" s="99">
        <v>44090</v>
      </c>
      <c r="C2505" s="100" t="s">
        <v>537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 x14ac:dyDescent="0.2">
      <c r="A2506" s="98">
        <v>44090</v>
      </c>
      <c r="B2506" s="99">
        <v>44090</v>
      </c>
      <c r="C2506" s="100" t="s">
        <v>524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 x14ac:dyDescent="0.2">
      <c r="A2507" s="98">
        <v>44090</v>
      </c>
      <c r="B2507" s="99">
        <v>44090</v>
      </c>
      <c r="C2507" s="100" t="s">
        <v>633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 x14ac:dyDescent="0.2">
      <c r="A2508" s="98">
        <v>44090</v>
      </c>
      <c r="B2508" s="99">
        <v>44090</v>
      </c>
      <c r="C2508" s="100" t="s">
        <v>576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 x14ac:dyDescent="0.2">
      <c r="A2509" s="98">
        <v>44090</v>
      </c>
      <c r="B2509" s="99">
        <v>44090</v>
      </c>
      <c r="C2509" s="100" t="s">
        <v>627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 x14ac:dyDescent="0.2">
      <c r="A2510" s="98">
        <v>44090</v>
      </c>
      <c r="B2510" s="99">
        <v>44090</v>
      </c>
      <c r="C2510" s="100" t="s">
        <v>544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 x14ac:dyDescent="0.2">
      <c r="A2511" s="98">
        <v>44090</v>
      </c>
      <c r="B2511" s="99">
        <v>44090</v>
      </c>
      <c r="C2511" s="100" t="s">
        <v>554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 x14ac:dyDescent="0.2">
      <c r="A2512" s="102">
        <v>44091</v>
      </c>
      <c r="B2512" s="103">
        <v>44091</v>
      </c>
      <c r="C2512" s="104" t="s">
        <v>684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</row>
    <row r="2513" spans="1:6" x14ac:dyDescent="0.2">
      <c r="A2513" s="102">
        <v>44091</v>
      </c>
      <c r="B2513" s="103">
        <v>44091</v>
      </c>
      <c r="C2513" s="104" t="s">
        <v>685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 x14ac:dyDescent="0.2">
      <c r="A2514" s="102">
        <v>44091</v>
      </c>
      <c r="B2514" s="103">
        <v>44091</v>
      </c>
      <c r="C2514" s="104" t="s">
        <v>529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 x14ac:dyDescent="0.2">
      <c r="A2515" s="102">
        <v>44091</v>
      </c>
      <c r="B2515" s="103">
        <v>44091</v>
      </c>
      <c r="C2515" s="104" t="s">
        <v>540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 x14ac:dyDescent="0.2">
      <c r="A2516" s="102">
        <v>44091</v>
      </c>
      <c r="B2516" s="103">
        <v>44091</v>
      </c>
      <c r="C2516" s="104" t="s">
        <v>526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 x14ac:dyDescent="0.2">
      <c r="A2517" s="102">
        <v>44091</v>
      </c>
      <c r="B2517" s="103">
        <v>44091</v>
      </c>
      <c r="C2517" s="104" t="s">
        <v>533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 x14ac:dyDescent="0.2">
      <c r="A2518" s="102">
        <v>44091</v>
      </c>
      <c r="B2518" s="103">
        <v>44091</v>
      </c>
      <c r="C2518" s="104" t="s">
        <v>550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 x14ac:dyDescent="0.2">
      <c r="A2519" s="102">
        <v>44091</v>
      </c>
      <c r="B2519" s="103">
        <v>44091</v>
      </c>
      <c r="C2519" s="104" t="s">
        <v>537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 x14ac:dyDescent="0.2">
      <c r="A2520" s="102">
        <v>44091</v>
      </c>
      <c r="B2520" s="103">
        <v>44091</v>
      </c>
      <c r="C2520" s="104" t="s">
        <v>534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 x14ac:dyDescent="0.2">
      <c r="A2521" s="102">
        <v>44091</v>
      </c>
      <c r="B2521" s="103">
        <v>44091</v>
      </c>
      <c r="C2521" s="104" t="s">
        <v>535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 x14ac:dyDescent="0.2">
      <c r="A2522" s="102">
        <v>44091</v>
      </c>
      <c r="B2522" s="103">
        <v>44091</v>
      </c>
      <c r="C2522" s="104" t="s">
        <v>542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 x14ac:dyDescent="0.2">
      <c r="A2523" s="102">
        <v>44091</v>
      </c>
      <c r="B2523" s="103">
        <v>44091</v>
      </c>
      <c r="C2523" s="104" t="s">
        <v>655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 x14ac:dyDescent="0.2">
      <c r="A2524" s="102">
        <v>44091</v>
      </c>
      <c r="B2524" s="103">
        <v>44091</v>
      </c>
      <c r="C2524" s="104" t="s">
        <v>559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 x14ac:dyDescent="0.2">
      <c r="A2525" s="102">
        <v>44091</v>
      </c>
      <c r="B2525" s="103">
        <v>44091</v>
      </c>
      <c r="C2525" s="104" t="s">
        <v>686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 x14ac:dyDescent="0.2">
      <c r="A2526" s="102">
        <v>44091</v>
      </c>
      <c r="B2526" s="103">
        <v>44091</v>
      </c>
      <c r="C2526" s="104" t="s">
        <v>592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 x14ac:dyDescent="0.2">
      <c r="A2527" s="102">
        <v>44091</v>
      </c>
      <c r="B2527" s="103">
        <v>44091</v>
      </c>
      <c r="C2527" s="104" t="s">
        <v>687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 x14ac:dyDescent="0.2">
      <c r="A2528" s="102">
        <v>44091</v>
      </c>
      <c r="B2528" s="103">
        <v>44091</v>
      </c>
      <c r="C2528" s="104" t="s">
        <v>560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6" x14ac:dyDescent="0.2">
      <c r="A2529" s="90">
        <v>44092</v>
      </c>
      <c r="B2529" s="91">
        <v>44092</v>
      </c>
      <c r="C2529" s="92" t="s">
        <v>684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</row>
    <row r="2530" spans="1:6" x14ac:dyDescent="0.2">
      <c r="A2530" s="90">
        <v>44092</v>
      </c>
      <c r="B2530" s="91">
        <v>44092</v>
      </c>
      <c r="C2530" s="92" t="s">
        <v>565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6" x14ac:dyDescent="0.2">
      <c r="A2531" s="90">
        <v>44092</v>
      </c>
      <c r="B2531" s="91">
        <v>44092</v>
      </c>
      <c r="C2531" s="92" t="s">
        <v>529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6" x14ac:dyDescent="0.2">
      <c r="A2532" s="90">
        <v>44092</v>
      </c>
      <c r="B2532" s="91">
        <v>44092</v>
      </c>
      <c r="C2532" s="92" t="s">
        <v>657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6" x14ac:dyDescent="0.2">
      <c r="A2533" s="90">
        <v>44092</v>
      </c>
      <c r="B2533" s="91">
        <v>44092</v>
      </c>
      <c r="C2533" s="92" t="s">
        <v>544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6" x14ac:dyDescent="0.2">
      <c r="A2534" s="90">
        <v>44092</v>
      </c>
      <c r="B2534" s="91">
        <v>44092</v>
      </c>
      <c r="C2534" s="92" t="s">
        <v>585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6" x14ac:dyDescent="0.2">
      <c r="A2535" s="90">
        <v>44092</v>
      </c>
      <c r="B2535" s="91">
        <v>44092</v>
      </c>
      <c r="C2535" s="92" t="s">
        <v>537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6" x14ac:dyDescent="0.2">
      <c r="A2536" s="90">
        <v>44092</v>
      </c>
      <c r="B2536" s="91">
        <v>44092</v>
      </c>
      <c r="C2536" s="92" t="s">
        <v>675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6" x14ac:dyDescent="0.2">
      <c r="A2537" s="90">
        <v>44092</v>
      </c>
      <c r="B2537" s="91">
        <v>44092</v>
      </c>
      <c r="C2537" s="92" t="s">
        <v>668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6" x14ac:dyDescent="0.2">
      <c r="A2538" s="90">
        <v>44092</v>
      </c>
      <c r="B2538" s="91">
        <v>44092</v>
      </c>
      <c r="C2538" s="92" t="s">
        <v>525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6" x14ac:dyDescent="0.2">
      <c r="A2539" s="90">
        <v>44092</v>
      </c>
      <c r="B2539" s="91">
        <v>44092</v>
      </c>
      <c r="C2539" s="92" t="s">
        <v>542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6" x14ac:dyDescent="0.2">
      <c r="A2540" s="90">
        <v>44092</v>
      </c>
      <c r="B2540" s="91">
        <v>44092</v>
      </c>
      <c r="C2540" s="92" t="s">
        <v>550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6" x14ac:dyDescent="0.2">
      <c r="A2541" s="90">
        <v>44092</v>
      </c>
      <c r="B2541" s="91">
        <v>44092</v>
      </c>
      <c r="C2541" s="92" t="s">
        <v>540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6" x14ac:dyDescent="0.2">
      <c r="A2542" s="90">
        <v>44092</v>
      </c>
      <c r="B2542" s="91">
        <v>44092</v>
      </c>
      <c r="C2542" s="92" t="s">
        <v>533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6" x14ac:dyDescent="0.2">
      <c r="A2543" s="90">
        <v>44092</v>
      </c>
      <c r="B2543" s="91">
        <v>44092</v>
      </c>
      <c r="C2543" s="92" t="s">
        <v>555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6" x14ac:dyDescent="0.2">
      <c r="A2544" s="90">
        <v>44092</v>
      </c>
      <c r="B2544" s="91">
        <v>44092</v>
      </c>
      <c r="C2544" s="92" t="s">
        <v>569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6" x14ac:dyDescent="0.2">
      <c r="A2545" s="90">
        <v>44092</v>
      </c>
      <c r="B2545" s="91">
        <v>44092</v>
      </c>
      <c r="C2545" s="92" t="s">
        <v>532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6" x14ac:dyDescent="0.2">
      <c r="A2546" s="90">
        <v>44092</v>
      </c>
      <c r="B2546" s="91">
        <v>44092</v>
      </c>
      <c r="C2546" s="92" t="s">
        <v>531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6" x14ac:dyDescent="0.2">
      <c r="A2547" s="90">
        <v>44092</v>
      </c>
      <c r="B2547" s="91">
        <v>44092</v>
      </c>
      <c r="C2547" s="92" t="s">
        <v>524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6" x14ac:dyDescent="0.2">
      <c r="A2548" s="94">
        <v>44093</v>
      </c>
      <c r="B2548" s="95">
        <v>44093</v>
      </c>
      <c r="C2548" s="96" t="s">
        <v>684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</row>
    <row r="2549" spans="1:6" x14ac:dyDescent="0.2">
      <c r="A2549" s="94">
        <v>44093</v>
      </c>
      <c r="B2549" s="95">
        <v>44093</v>
      </c>
      <c r="C2549" s="96" t="s">
        <v>538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6" x14ac:dyDescent="0.2">
      <c r="A2550" s="94">
        <v>44093</v>
      </c>
      <c r="B2550" s="95">
        <v>44093</v>
      </c>
      <c r="C2550" s="96" t="s">
        <v>537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6" x14ac:dyDescent="0.2">
      <c r="A2551" s="94">
        <v>44093</v>
      </c>
      <c r="B2551" s="95">
        <v>44093</v>
      </c>
      <c r="C2551" s="96" t="s">
        <v>534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6" x14ac:dyDescent="0.2">
      <c r="A2552" s="94">
        <v>44093</v>
      </c>
      <c r="B2552" s="95">
        <v>44093</v>
      </c>
      <c r="C2552" s="96" t="s">
        <v>559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6" x14ac:dyDescent="0.2">
      <c r="A2553" s="94">
        <v>44093</v>
      </c>
      <c r="B2553" s="95">
        <v>44093</v>
      </c>
      <c r="C2553" s="96" t="s">
        <v>568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6" x14ac:dyDescent="0.2">
      <c r="A2554" s="94">
        <v>44093</v>
      </c>
      <c r="B2554" s="95">
        <v>44093</v>
      </c>
      <c r="C2554" s="96" t="s">
        <v>580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6" x14ac:dyDescent="0.2">
      <c r="A2555" s="94">
        <v>44093</v>
      </c>
      <c r="B2555" s="95">
        <v>44093</v>
      </c>
      <c r="C2555" s="96" t="s">
        <v>555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6" x14ac:dyDescent="0.2">
      <c r="A2556" s="94">
        <v>44093</v>
      </c>
      <c r="B2556" s="95">
        <v>44093</v>
      </c>
      <c r="C2556" s="96" t="s">
        <v>543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6" x14ac:dyDescent="0.2">
      <c r="A2557" s="94">
        <v>44093</v>
      </c>
      <c r="B2557" s="95">
        <v>44093</v>
      </c>
      <c r="C2557" s="96" t="s">
        <v>540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6" x14ac:dyDescent="0.2">
      <c r="A2558" s="94">
        <v>44093</v>
      </c>
      <c r="B2558" s="95">
        <v>44093</v>
      </c>
      <c r="C2558" s="96" t="s">
        <v>541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6" x14ac:dyDescent="0.2">
      <c r="A2559" s="94">
        <v>44093</v>
      </c>
      <c r="B2559" s="95">
        <v>44093</v>
      </c>
      <c r="C2559" s="96" t="s">
        <v>517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6" x14ac:dyDescent="0.2">
      <c r="A2560" s="94">
        <v>44093</v>
      </c>
      <c r="B2560" s="95">
        <v>44093</v>
      </c>
      <c r="C2560" s="96" t="s">
        <v>535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6" x14ac:dyDescent="0.2">
      <c r="A2561" s="94">
        <v>44093</v>
      </c>
      <c r="B2561" s="95">
        <v>44093</v>
      </c>
      <c r="C2561" s="96" t="s">
        <v>536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6" x14ac:dyDescent="0.2">
      <c r="A2562" s="94">
        <v>44093</v>
      </c>
      <c r="B2562" s="95">
        <v>44093</v>
      </c>
      <c r="C2562" s="96" t="s">
        <v>528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6" x14ac:dyDescent="0.2">
      <c r="A2563" s="94">
        <v>44093</v>
      </c>
      <c r="B2563" s="95">
        <v>44093</v>
      </c>
      <c r="C2563" s="96" t="s">
        <v>544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6" x14ac:dyDescent="0.2">
      <c r="A2564" s="94">
        <v>44093</v>
      </c>
      <c r="B2564" s="95">
        <v>44093</v>
      </c>
      <c r="C2564" s="96" t="s">
        <v>688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6" x14ac:dyDescent="0.2">
      <c r="A2565" s="94">
        <v>44093</v>
      </c>
      <c r="B2565" s="95">
        <v>44093</v>
      </c>
      <c r="C2565" s="96" t="s">
        <v>542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6" x14ac:dyDescent="0.2">
      <c r="A2566" s="94">
        <v>44093</v>
      </c>
      <c r="B2566" s="95">
        <v>44093</v>
      </c>
      <c r="C2566" s="96" t="s">
        <v>526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6" x14ac:dyDescent="0.2">
      <c r="A2567" s="66">
        <v>44094</v>
      </c>
      <c r="B2567" s="67">
        <v>44094</v>
      </c>
      <c r="C2567" s="68" t="s">
        <v>689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</row>
    <row r="2568" spans="1:6" x14ac:dyDescent="0.2">
      <c r="A2568" s="66">
        <v>44094</v>
      </c>
      <c r="B2568" s="67">
        <v>44094</v>
      </c>
      <c r="C2568" s="68" t="s">
        <v>603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6" x14ac:dyDescent="0.2">
      <c r="A2569" s="66">
        <v>44094</v>
      </c>
      <c r="B2569" s="67">
        <v>44094</v>
      </c>
      <c r="C2569" s="68" t="s">
        <v>550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6" x14ac:dyDescent="0.2">
      <c r="A2570" s="66">
        <v>44094</v>
      </c>
      <c r="B2570" s="67">
        <v>44094</v>
      </c>
      <c r="C2570" s="68" t="s">
        <v>524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6" x14ac:dyDescent="0.2">
      <c r="A2571" s="66">
        <v>44094</v>
      </c>
      <c r="B2571" s="67">
        <v>44094</v>
      </c>
      <c r="C2571" s="68" t="s">
        <v>526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6" x14ac:dyDescent="0.2">
      <c r="A2572" s="66">
        <v>44094</v>
      </c>
      <c r="B2572" s="67">
        <v>44094</v>
      </c>
      <c r="C2572" s="68" t="s">
        <v>530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6" x14ac:dyDescent="0.2">
      <c r="A2573" s="66">
        <v>44094</v>
      </c>
      <c r="B2573" s="67">
        <v>44094</v>
      </c>
      <c r="C2573" s="68" t="s">
        <v>529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6" x14ac:dyDescent="0.2">
      <c r="A2574" s="66">
        <v>44094</v>
      </c>
      <c r="B2574" s="67">
        <v>44094</v>
      </c>
      <c r="C2574" s="68" t="s">
        <v>528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6" x14ac:dyDescent="0.2">
      <c r="A2575" s="66">
        <v>44094</v>
      </c>
      <c r="B2575" s="67">
        <v>44094</v>
      </c>
      <c r="C2575" s="68" t="s">
        <v>537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6" x14ac:dyDescent="0.2">
      <c r="A2576" s="66">
        <v>44094</v>
      </c>
      <c r="B2576" s="67">
        <v>44094</v>
      </c>
      <c r="C2576" s="68" t="s">
        <v>585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6" x14ac:dyDescent="0.2">
      <c r="A2577" s="66">
        <v>44094</v>
      </c>
      <c r="B2577" s="67">
        <v>44094</v>
      </c>
      <c r="C2577" s="68" t="s">
        <v>557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6" x14ac:dyDescent="0.2">
      <c r="A2578" s="66">
        <v>44094</v>
      </c>
      <c r="B2578" s="67">
        <v>44094</v>
      </c>
      <c r="C2578" s="68" t="s">
        <v>684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6" x14ac:dyDescent="0.2">
      <c r="A2579" s="66">
        <v>44094</v>
      </c>
      <c r="B2579" s="67">
        <v>44094</v>
      </c>
      <c r="C2579" s="68" t="s">
        <v>533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6" x14ac:dyDescent="0.2">
      <c r="A2580" s="66">
        <v>44094</v>
      </c>
      <c r="B2580" s="67">
        <v>44094</v>
      </c>
      <c r="C2580" s="68" t="s">
        <v>538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6" x14ac:dyDescent="0.2">
      <c r="A2581" s="66">
        <v>44094</v>
      </c>
      <c r="B2581" s="67">
        <v>44094</v>
      </c>
      <c r="C2581" s="68" t="s">
        <v>525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6" x14ac:dyDescent="0.2">
      <c r="A2582" s="66">
        <v>44094</v>
      </c>
      <c r="B2582" s="67">
        <v>44094</v>
      </c>
      <c r="C2582" s="68" t="s">
        <v>653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6" x14ac:dyDescent="0.2">
      <c r="A2583" s="66">
        <v>44094</v>
      </c>
      <c r="B2583" s="67">
        <v>44094</v>
      </c>
      <c r="C2583" s="68" t="s">
        <v>535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6" x14ac:dyDescent="0.2">
      <c r="A2584" s="66">
        <v>44094</v>
      </c>
      <c r="B2584" s="67">
        <v>44094</v>
      </c>
      <c r="C2584" s="68" t="s">
        <v>534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6" x14ac:dyDescent="0.2">
      <c r="A2585" s="66">
        <v>44094</v>
      </c>
      <c r="B2585" s="67">
        <v>44094</v>
      </c>
      <c r="C2585" s="68" t="s">
        <v>573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6" x14ac:dyDescent="0.2">
      <c r="A2586" s="66">
        <v>44094</v>
      </c>
      <c r="B2586" s="67">
        <v>44094</v>
      </c>
      <c r="C2586" s="68" t="s">
        <v>576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6" x14ac:dyDescent="0.2">
      <c r="A2587" s="111">
        <v>44095</v>
      </c>
      <c r="B2587" s="112">
        <v>44095</v>
      </c>
      <c r="C2587" s="113" t="s">
        <v>536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</row>
    <row r="2588" spans="1:6" x14ac:dyDescent="0.2">
      <c r="A2588" s="111">
        <v>44095</v>
      </c>
      <c r="B2588" s="112">
        <v>44095</v>
      </c>
      <c r="C2588" s="113" t="s">
        <v>668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6" x14ac:dyDescent="0.2">
      <c r="A2589" s="111">
        <v>44095</v>
      </c>
      <c r="B2589" s="112">
        <v>44095</v>
      </c>
      <c r="C2589" s="113" t="s">
        <v>541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6" x14ac:dyDescent="0.2">
      <c r="A2590" s="111">
        <v>44095</v>
      </c>
      <c r="B2590" s="112">
        <v>44095</v>
      </c>
      <c r="C2590" s="113" t="s">
        <v>585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6" x14ac:dyDescent="0.2">
      <c r="A2591" s="111">
        <v>44095</v>
      </c>
      <c r="B2591" s="112">
        <v>44095</v>
      </c>
      <c r="C2591" s="113" t="s">
        <v>688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6" x14ac:dyDescent="0.2">
      <c r="A2592" s="111">
        <v>44095</v>
      </c>
      <c r="B2592" s="112">
        <v>44095</v>
      </c>
      <c r="C2592" s="113" t="s">
        <v>525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6" x14ac:dyDescent="0.2">
      <c r="A2593" s="111">
        <v>44095</v>
      </c>
      <c r="B2593" s="112">
        <v>44095</v>
      </c>
      <c r="C2593" s="113" t="s">
        <v>603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6" x14ac:dyDescent="0.2">
      <c r="A2594" s="111">
        <v>44095</v>
      </c>
      <c r="B2594" s="112">
        <v>44095</v>
      </c>
      <c r="C2594" s="113" t="s">
        <v>679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6" x14ac:dyDescent="0.2">
      <c r="A2595" s="111">
        <v>44095</v>
      </c>
      <c r="B2595" s="112">
        <v>44095</v>
      </c>
      <c r="C2595" s="113" t="s">
        <v>534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6" x14ac:dyDescent="0.2">
      <c r="A2596" s="111">
        <v>44095</v>
      </c>
      <c r="B2596" s="112">
        <v>44095</v>
      </c>
      <c r="C2596" s="113" t="s">
        <v>684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6" x14ac:dyDescent="0.2">
      <c r="A2597" s="111">
        <v>44095</v>
      </c>
      <c r="B2597" s="112">
        <v>44095</v>
      </c>
      <c r="C2597" s="113" t="s">
        <v>528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6" x14ac:dyDescent="0.2">
      <c r="A2598" s="111">
        <v>44095</v>
      </c>
      <c r="B2598" s="112">
        <v>44095</v>
      </c>
      <c r="C2598" s="113" t="s">
        <v>526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6" x14ac:dyDescent="0.2">
      <c r="A2599" s="115">
        <v>44096</v>
      </c>
      <c r="B2599" s="116">
        <v>44096</v>
      </c>
      <c r="C2599" s="117" t="s">
        <v>670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</row>
    <row r="2600" spans="1:6" x14ac:dyDescent="0.2">
      <c r="A2600" s="115">
        <v>44096</v>
      </c>
      <c r="B2600" s="116">
        <v>44096</v>
      </c>
      <c r="C2600" s="117" t="s">
        <v>526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6" x14ac:dyDescent="0.2">
      <c r="A2601" s="115">
        <v>44096</v>
      </c>
      <c r="B2601" s="116">
        <v>44096</v>
      </c>
      <c r="C2601" s="117" t="s">
        <v>537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6" x14ac:dyDescent="0.2">
      <c r="A2602" s="115">
        <v>44096</v>
      </c>
      <c r="B2602" s="116">
        <v>44096</v>
      </c>
      <c r="C2602" s="117" t="s">
        <v>542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6" x14ac:dyDescent="0.2">
      <c r="A2603" s="115">
        <v>44096</v>
      </c>
      <c r="B2603" s="116">
        <v>44096</v>
      </c>
      <c r="C2603" s="117" t="s">
        <v>535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6" x14ac:dyDescent="0.2">
      <c r="A2604" s="115">
        <v>44096</v>
      </c>
      <c r="B2604" s="116">
        <v>44096</v>
      </c>
      <c r="C2604" s="117" t="s">
        <v>690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6" x14ac:dyDescent="0.2">
      <c r="A2605" s="115">
        <v>44096</v>
      </c>
      <c r="B2605" s="116">
        <v>44096</v>
      </c>
      <c r="C2605" s="117" t="s">
        <v>538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6" x14ac:dyDescent="0.2">
      <c r="A2606" s="115">
        <v>44096</v>
      </c>
      <c r="B2606" s="116">
        <v>44096</v>
      </c>
      <c r="C2606" s="117" t="s">
        <v>544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6" x14ac:dyDescent="0.2">
      <c r="A2607" s="115">
        <v>44096</v>
      </c>
      <c r="B2607" s="116">
        <v>44096</v>
      </c>
      <c r="C2607" s="117" t="s">
        <v>557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6" x14ac:dyDescent="0.2">
      <c r="A2608" s="115">
        <v>44096</v>
      </c>
      <c r="B2608" s="116">
        <v>44096</v>
      </c>
      <c r="C2608" s="117" t="s">
        <v>587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6" x14ac:dyDescent="0.2">
      <c r="A2609" s="115">
        <v>44096</v>
      </c>
      <c r="B2609" s="116">
        <v>44096</v>
      </c>
      <c r="C2609" s="117" t="s">
        <v>524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6" x14ac:dyDescent="0.2">
      <c r="A2610" s="115">
        <v>44096</v>
      </c>
      <c r="B2610" s="116">
        <v>44096</v>
      </c>
      <c r="C2610" s="117" t="s">
        <v>550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6" x14ac:dyDescent="0.2">
      <c r="A2611" s="115">
        <v>44096</v>
      </c>
      <c r="B2611" s="116">
        <v>44096</v>
      </c>
      <c r="C2611" s="117" t="s">
        <v>533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6" x14ac:dyDescent="0.2">
      <c r="A2612" s="98">
        <v>44097</v>
      </c>
      <c r="B2612" s="99">
        <v>44097</v>
      </c>
      <c r="C2612" s="100" t="s">
        <v>537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</row>
    <row r="2613" spans="1:6" x14ac:dyDescent="0.2">
      <c r="A2613" s="98">
        <v>44097</v>
      </c>
      <c r="B2613" s="99">
        <v>44097</v>
      </c>
      <c r="C2613" s="100" t="s">
        <v>533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6" x14ac:dyDescent="0.2">
      <c r="A2614" s="98">
        <v>44097</v>
      </c>
      <c r="B2614" s="99">
        <v>44097</v>
      </c>
      <c r="C2614" s="100" t="s">
        <v>542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6" x14ac:dyDescent="0.2">
      <c r="A2615" s="98">
        <v>44097</v>
      </c>
      <c r="B2615" s="99">
        <v>44097</v>
      </c>
      <c r="C2615" s="100" t="s">
        <v>661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6" x14ac:dyDescent="0.2">
      <c r="A2616" s="98">
        <v>44097</v>
      </c>
      <c r="B2616" s="99">
        <v>44097</v>
      </c>
      <c r="C2616" s="100" t="s">
        <v>683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6" x14ac:dyDescent="0.2">
      <c r="A2617" s="98">
        <v>44097</v>
      </c>
      <c r="B2617" s="99">
        <v>44097</v>
      </c>
      <c r="C2617" s="100" t="s">
        <v>540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6" x14ac:dyDescent="0.2">
      <c r="A2618" s="98">
        <v>44097</v>
      </c>
      <c r="B2618" s="99">
        <v>44097</v>
      </c>
      <c r="C2618" s="100" t="s">
        <v>526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6" x14ac:dyDescent="0.2">
      <c r="A2619" s="98">
        <v>44097</v>
      </c>
      <c r="B2619" s="99">
        <v>44097</v>
      </c>
      <c r="C2619" s="100" t="s">
        <v>627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6" x14ac:dyDescent="0.2">
      <c r="A2620" s="98">
        <v>44097</v>
      </c>
      <c r="B2620" s="99">
        <v>44097</v>
      </c>
      <c r="C2620" s="100" t="s">
        <v>547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6" x14ac:dyDescent="0.2">
      <c r="A2621" s="98">
        <v>44097</v>
      </c>
      <c r="B2621" s="99">
        <v>44097</v>
      </c>
      <c r="C2621" s="100" t="s">
        <v>525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6" x14ac:dyDescent="0.2">
      <c r="A2622" s="98">
        <v>44097</v>
      </c>
      <c r="B2622" s="99">
        <v>44097</v>
      </c>
      <c r="C2622" s="100" t="s">
        <v>543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6" x14ac:dyDescent="0.2">
      <c r="A2623" s="98">
        <v>44097</v>
      </c>
      <c r="B2623" s="99">
        <v>44097</v>
      </c>
      <c r="C2623" s="100" t="s">
        <v>585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6" x14ac:dyDescent="0.2">
      <c r="A2624" s="98">
        <v>44097</v>
      </c>
      <c r="B2624" s="99">
        <v>44097</v>
      </c>
      <c r="C2624" s="100" t="s">
        <v>555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6" x14ac:dyDescent="0.2">
      <c r="A2625" s="98">
        <v>44097</v>
      </c>
      <c r="B2625" s="99">
        <v>44097</v>
      </c>
      <c r="C2625" s="100" t="s">
        <v>536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6" x14ac:dyDescent="0.2">
      <c r="A2626" s="98">
        <v>44097</v>
      </c>
      <c r="B2626" s="99">
        <v>44097</v>
      </c>
      <c r="C2626" s="100" t="s">
        <v>563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6" x14ac:dyDescent="0.2">
      <c r="A2627" s="98">
        <v>44097</v>
      </c>
      <c r="B2627" s="99">
        <v>44097</v>
      </c>
      <c r="C2627" s="100" t="s">
        <v>524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6" x14ac:dyDescent="0.2">
      <c r="A2628" s="102">
        <v>44098</v>
      </c>
      <c r="B2628" s="103">
        <v>44098</v>
      </c>
      <c r="C2628" s="104" t="s">
        <v>657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</row>
    <row r="2629" spans="1:6" x14ac:dyDescent="0.2">
      <c r="A2629" s="102">
        <v>44098</v>
      </c>
      <c r="B2629" s="104">
        <v>44098</v>
      </c>
      <c r="C2629" s="104" t="s">
        <v>526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6" x14ac:dyDescent="0.2">
      <c r="A2630" s="102">
        <v>44098</v>
      </c>
      <c r="B2630" s="104">
        <v>44098</v>
      </c>
      <c r="C2630" s="104" t="s">
        <v>542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6" x14ac:dyDescent="0.2">
      <c r="A2631" s="102">
        <v>44098</v>
      </c>
      <c r="B2631" s="104">
        <v>44098</v>
      </c>
      <c r="C2631" s="104" t="s">
        <v>580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6" x14ac:dyDescent="0.2">
      <c r="A2632" s="102">
        <v>44098</v>
      </c>
      <c r="B2632" s="104">
        <v>44098</v>
      </c>
      <c r="C2632" s="104" t="s">
        <v>536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6" x14ac:dyDescent="0.2">
      <c r="A2633" s="102">
        <v>44098</v>
      </c>
      <c r="B2633" s="104">
        <v>44098</v>
      </c>
      <c r="C2633" s="104" t="s">
        <v>585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6" x14ac:dyDescent="0.2">
      <c r="A2634" s="102">
        <v>44098</v>
      </c>
      <c r="B2634" s="104">
        <v>44098</v>
      </c>
      <c r="C2634" s="104" t="s">
        <v>559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6" x14ac:dyDescent="0.2">
      <c r="A2635" s="102">
        <v>44098</v>
      </c>
      <c r="B2635" s="104">
        <v>44098</v>
      </c>
      <c r="C2635" s="104" t="s">
        <v>533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6" x14ac:dyDescent="0.2">
      <c r="A2636" s="102">
        <v>44098</v>
      </c>
      <c r="B2636" s="104">
        <v>44098</v>
      </c>
      <c r="C2636" s="104" t="s">
        <v>554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6" x14ac:dyDescent="0.2">
      <c r="A2637" s="102">
        <v>44098</v>
      </c>
      <c r="B2637" s="104">
        <v>44098</v>
      </c>
      <c r="C2637" s="104" t="s">
        <v>530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6" x14ac:dyDescent="0.2">
      <c r="A2638" s="102">
        <v>44098</v>
      </c>
      <c r="B2638" s="104">
        <v>44098</v>
      </c>
      <c r="C2638" s="104" t="s">
        <v>534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6" x14ac:dyDescent="0.2">
      <c r="A2639" s="102">
        <v>44098</v>
      </c>
      <c r="B2639" s="104">
        <v>44098</v>
      </c>
      <c r="C2639" s="104" t="s">
        <v>529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6" x14ac:dyDescent="0.2">
      <c r="A2640" s="102">
        <v>44098</v>
      </c>
      <c r="B2640" s="104">
        <v>44098</v>
      </c>
      <c r="C2640" s="104" t="s">
        <v>550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6" x14ac:dyDescent="0.2">
      <c r="A2641" s="102">
        <v>44098</v>
      </c>
      <c r="B2641" s="104">
        <v>44098</v>
      </c>
      <c r="C2641" s="104" t="s">
        <v>524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6" x14ac:dyDescent="0.2">
      <c r="A2642" s="102">
        <v>44098</v>
      </c>
      <c r="B2642" s="104">
        <v>44098</v>
      </c>
      <c r="C2642" s="104" t="s">
        <v>543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6" x14ac:dyDescent="0.2">
      <c r="A2643" s="102">
        <v>44098</v>
      </c>
      <c r="B2643" s="104">
        <v>44098</v>
      </c>
      <c r="C2643" s="104" t="s">
        <v>576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6" x14ac:dyDescent="0.2">
      <c r="A2644" s="102">
        <v>44098</v>
      </c>
      <c r="B2644" s="104">
        <v>44098</v>
      </c>
      <c r="C2644" s="104" t="s">
        <v>561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6" x14ac:dyDescent="0.2">
      <c r="A2645" s="102">
        <v>44098</v>
      </c>
      <c r="B2645" s="104">
        <v>44098</v>
      </c>
      <c r="C2645" s="104" t="s">
        <v>537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6" x14ac:dyDescent="0.2">
      <c r="A2646" s="102">
        <v>44098</v>
      </c>
      <c r="B2646" s="104">
        <v>44098</v>
      </c>
      <c r="C2646" s="104" t="s">
        <v>540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6" x14ac:dyDescent="0.2">
      <c r="A2647" s="102">
        <v>44098</v>
      </c>
      <c r="B2647" s="104">
        <v>44098</v>
      </c>
      <c r="C2647" s="104" t="s">
        <v>627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6" x14ac:dyDescent="0.2">
      <c r="A2648" s="102">
        <v>44098</v>
      </c>
      <c r="B2648" s="104">
        <v>44098</v>
      </c>
      <c r="C2648" s="104" t="s">
        <v>541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6" x14ac:dyDescent="0.2">
      <c r="A2649" s="102">
        <v>44098</v>
      </c>
      <c r="B2649" s="104">
        <v>44098</v>
      </c>
      <c r="C2649" s="104" t="s">
        <v>532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6" x14ac:dyDescent="0.2">
      <c r="A2650" s="127">
        <v>44099</v>
      </c>
      <c r="B2650" s="128">
        <v>44099</v>
      </c>
      <c r="C2650" s="129" t="s">
        <v>526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</row>
    <row r="2651" spans="1:6" x14ac:dyDescent="0.2">
      <c r="A2651" s="127">
        <v>44099</v>
      </c>
      <c r="B2651" s="129">
        <v>44099</v>
      </c>
      <c r="C2651" s="129" t="s">
        <v>524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6" x14ac:dyDescent="0.2">
      <c r="A2652" s="127">
        <v>44099</v>
      </c>
      <c r="B2652" s="129">
        <v>44099</v>
      </c>
      <c r="C2652" s="129" t="s">
        <v>537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6" x14ac:dyDescent="0.2">
      <c r="A2653" s="127">
        <v>44099</v>
      </c>
      <c r="B2653" s="129">
        <v>44099</v>
      </c>
      <c r="C2653" s="129" t="s">
        <v>627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6" x14ac:dyDescent="0.2">
      <c r="A2654" s="127">
        <v>44099</v>
      </c>
      <c r="B2654" s="129">
        <v>44099</v>
      </c>
      <c r="C2654" s="129" t="s">
        <v>691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6" x14ac:dyDescent="0.2">
      <c r="A2655" s="127">
        <v>44099</v>
      </c>
      <c r="B2655" s="129">
        <v>44099</v>
      </c>
      <c r="C2655" s="129" t="s">
        <v>533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6" x14ac:dyDescent="0.2">
      <c r="A2656" s="127">
        <v>44099</v>
      </c>
      <c r="B2656" s="129">
        <v>44099</v>
      </c>
      <c r="C2656" s="129" t="s">
        <v>692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6" x14ac:dyDescent="0.2">
      <c r="A2657" s="127">
        <v>44099</v>
      </c>
      <c r="B2657" s="129">
        <v>44099</v>
      </c>
      <c r="C2657" s="129" t="s">
        <v>525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6" x14ac:dyDescent="0.2">
      <c r="A2658" s="127">
        <v>44099</v>
      </c>
      <c r="B2658" s="129">
        <v>44099</v>
      </c>
      <c r="C2658" s="129" t="s">
        <v>555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6" x14ac:dyDescent="0.2">
      <c r="A2659" s="127">
        <v>44099</v>
      </c>
      <c r="B2659" s="129">
        <v>44099</v>
      </c>
      <c r="C2659" s="129" t="s">
        <v>568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6" x14ac:dyDescent="0.2">
      <c r="A2660" s="127">
        <v>44099</v>
      </c>
      <c r="B2660" s="129">
        <v>44099</v>
      </c>
      <c r="C2660" s="129" t="s">
        <v>689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6" x14ac:dyDescent="0.2">
      <c r="A2661" s="127">
        <v>44099</v>
      </c>
      <c r="B2661" s="129">
        <v>44099</v>
      </c>
      <c r="C2661" s="129" t="s">
        <v>542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6" x14ac:dyDescent="0.2">
      <c r="A2662" s="58">
        <v>44100</v>
      </c>
      <c r="B2662" s="59">
        <v>44100</v>
      </c>
      <c r="C2662" s="60" t="s">
        <v>657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</row>
    <row r="2663" spans="1:6" x14ac:dyDescent="0.2">
      <c r="A2663" s="58">
        <v>44100</v>
      </c>
      <c r="B2663" s="59">
        <v>44100</v>
      </c>
      <c r="C2663" s="60" t="s">
        <v>526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6" x14ac:dyDescent="0.2">
      <c r="A2664" s="58">
        <v>44100</v>
      </c>
      <c r="B2664" s="59">
        <v>44100</v>
      </c>
      <c r="C2664" s="60" t="s">
        <v>670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6" x14ac:dyDescent="0.2">
      <c r="A2665" s="58">
        <v>44100</v>
      </c>
      <c r="B2665" s="59">
        <v>44100</v>
      </c>
      <c r="C2665" s="60" t="s">
        <v>537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6" x14ac:dyDescent="0.2">
      <c r="A2666" s="58">
        <v>44100</v>
      </c>
      <c r="B2666" s="59">
        <v>44100</v>
      </c>
      <c r="C2666" s="60" t="s">
        <v>524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6" x14ac:dyDescent="0.2">
      <c r="A2667" s="58">
        <v>44100</v>
      </c>
      <c r="B2667" s="59">
        <v>44100</v>
      </c>
      <c r="C2667" s="60" t="s">
        <v>540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6" x14ac:dyDescent="0.2">
      <c r="A2668" s="58">
        <v>44100</v>
      </c>
      <c r="B2668" s="59">
        <v>44100</v>
      </c>
      <c r="C2668" s="60" t="s">
        <v>641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6" x14ac:dyDescent="0.2">
      <c r="A2669" s="58">
        <v>44100</v>
      </c>
      <c r="B2669" s="59">
        <v>44100</v>
      </c>
      <c r="C2669" s="60" t="s">
        <v>542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6" x14ac:dyDescent="0.2">
      <c r="A2670" s="58">
        <v>44100</v>
      </c>
      <c r="B2670" s="59">
        <v>44100</v>
      </c>
      <c r="C2670" s="60" t="s">
        <v>528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6" x14ac:dyDescent="0.2">
      <c r="A2671" s="58">
        <v>44100</v>
      </c>
      <c r="B2671" s="59">
        <v>44100</v>
      </c>
      <c r="C2671" s="60" t="s">
        <v>580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6" x14ac:dyDescent="0.2">
      <c r="A2672" s="58">
        <v>44100</v>
      </c>
      <c r="B2672" s="59">
        <v>44100</v>
      </c>
      <c r="C2672" s="60" t="s">
        <v>543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6" x14ac:dyDescent="0.2">
      <c r="A2673" s="98">
        <v>44101</v>
      </c>
      <c r="B2673" s="99">
        <v>44101</v>
      </c>
      <c r="C2673" s="100" t="s">
        <v>526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</row>
    <row r="2674" spans="1:6" x14ac:dyDescent="0.2">
      <c r="A2674" s="98">
        <v>44101</v>
      </c>
      <c r="B2674" s="99">
        <v>44101</v>
      </c>
      <c r="C2674" s="100" t="s">
        <v>580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6" x14ac:dyDescent="0.2">
      <c r="A2675" s="98">
        <v>44101</v>
      </c>
      <c r="B2675" s="99">
        <v>44101</v>
      </c>
      <c r="C2675" s="100" t="s">
        <v>524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6" x14ac:dyDescent="0.2">
      <c r="A2676" s="98">
        <v>44101</v>
      </c>
      <c r="B2676" s="99">
        <v>44101</v>
      </c>
      <c r="C2676" s="100" t="s">
        <v>550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6" x14ac:dyDescent="0.2">
      <c r="A2677" s="98">
        <v>44101</v>
      </c>
      <c r="B2677" s="99">
        <v>44101</v>
      </c>
      <c r="C2677" s="100" t="s">
        <v>670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6" x14ac:dyDescent="0.2">
      <c r="A2678" s="98">
        <v>44101</v>
      </c>
      <c r="B2678" s="99">
        <v>44101</v>
      </c>
      <c r="C2678" s="100" t="s">
        <v>627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6" x14ac:dyDescent="0.2">
      <c r="A2679" s="98">
        <v>44101</v>
      </c>
      <c r="B2679" s="99">
        <v>44101</v>
      </c>
      <c r="C2679" s="100" t="s">
        <v>555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6" x14ac:dyDescent="0.2">
      <c r="A2680" s="98">
        <v>44101</v>
      </c>
      <c r="B2680" s="99">
        <v>44101</v>
      </c>
      <c r="C2680" s="100" t="s">
        <v>693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6" x14ac:dyDescent="0.2">
      <c r="A2681" s="98">
        <v>44101</v>
      </c>
      <c r="B2681" s="99">
        <v>44101</v>
      </c>
      <c r="C2681" s="100" t="s">
        <v>694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6" x14ac:dyDescent="0.2">
      <c r="A2682" s="98">
        <v>44101</v>
      </c>
      <c r="B2682" s="99">
        <v>44101</v>
      </c>
      <c r="C2682" s="100" t="s">
        <v>542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6" x14ac:dyDescent="0.2">
      <c r="A2683" s="98">
        <v>44101</v>
      </c>
      <c r="B2683" s="99">
        <v>44101</v>
      </c>
      <c r="C2683" s="100" t="s">
        <v>537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6" x14ac:dyDescent="0.2">
      <c r="A2684" s="131">
        <v>44102</v>
      </c>
      <c r="B2684" s="132">
        <v>44102</v>
      </c>
      <c r="C2684" s="133" t="s">
        <v>632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</row>
    <row r="2685" spans="1:6" x14ac:dyDescent="0.2">
      <c r="A2685" s="131">
        <v>44102</v>
      </c>
      <c r="B2685" s="132">
        <v>44102</v>
      </c>
      <c r="C2685" s="133" t="s">
        <v>580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6" x14ac:dyDescent="0.2">
      <c r="A2686" s="131">
        <v>44102</v>
      </c>
      <c r="B2686" s="132">
        <v>44102</v>
      </c>
      <c r="C2686" s="133" t="s">
        <v>525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6" x14ac:dyDescent="0.2">
      <c r="A2687" s="131">
        <v>44102</v>
      </c>
      <c r="B2687" s="132">
        <v>44102</v>
      </c>
      <c r="C2687" s="133" t="s">
        <v>538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6" x14ac:dyDescent="0.2">
      <c r="A2688" s="131">
        <v>44102</v>
      </c>
      <c r="B2688" s="132">
        <v>44102</v>
      </c>
      <c r="C2688" s="133" t="s">
        <v>526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 x14ac:dyDescent="0.2">
      <c r="A2689" s="131">
        <v>44102</v>
      </c>
      <c r="B2689" s="132">
        <v>44102</v>
      </c>
      <c r="C2689" s="133" t="s">
        <v>546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 x14ac:dyDescent="0.2">
      <c r="A2690" s="131">
        <v>44102</v>
      </c>
      <c r="B2690" s="132">
        <v>44102</v>
      </c>
      <c r="C2690" s="133" t="s">
        <v>550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 x14ac:dyDescent="0.2">
      <c r="A2691" s="131">
        <v>44102</v>
      </c>
      <c r="B2691" s="132">
        <v>44102</v>
      </c>
      <c r="C2691" s="133" t="s">
        <v>555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 x14ac:dyDescent="0.2">
      <c r="A2692" s="131">
        <v>44102</v>
      </c>
      <c r="B2692" s="132">
        <v>44102</v>
      </c>
      <c r="C2692" s="133" t="s">
        <v>532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 x14ac:dyDescent="0.2">
      <c r="A2693" s="131">
        <v>44102</v>
      </c>
      <c r="B2693" s="132">
        <v>44102</v>
      </c>
      <c r="C2693" s="133" t="s">
        <v>531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 x14ac:dyDescent="0.2">
      <c r="A2694" s="131">
        <v>44102</v>
      </c>
      <c r="B2694" s="132">
        <v>44102</v>
      </c>
      <c r="C2694" s="133" t="s">
        <v>559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 x14ac:dyDescent="0.2">
      <c r="A2695" s="131">
        <v>44102</v>
      </c>
      <c r="B2695" s="132">
        <v>44102</v>
      </c>
      <c r="C2695" s="133" t="s">
        <v>563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 x14ac:dyDescent="0.2">
      <c r="A2696" s="131">
        <v>44102</v>
      </c>
      <c r="B2696" s="132">
        <v>44102</v>
      </c>
      <c r="C2696" s="133" t="s">
        <v>554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 x14ac:dyDescent="0.2">
      <c r="A2697" s="131">
        <v>44102</v>
      </c>
      <c r="B2697" s="132">
        <v>44102</v>
      </c>
      <c r="C2697" s="133" t="s">
        <v>530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 x14ac:dyDescent="0.2">
      <c r="A2698" s="131">
        <v>44102</v>
      </c>
      <c r="B2698" s="132">
        <v>44102</v>
      </c>
      <c r="C2698" s="133" t="s">
        <v>552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 x14ac:dyDescent="0.2">
      <c r="A2699" s="131">
        <v>44102</v>
      </c>
      <c r="B2699" s="132">
        <v>44102</v>
      </c>
      <c r="C2699" s="133" t="s">
        <v>535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 x14ac:dyDescent="0.2">
      <c r="A2700" s="131">
        <v>44102</v>
      </c>
      <c r="B2700" s="132">
        <v>44102</v>
      </c>
      <c r="C2700" s="133" t="s">
        <v>542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 x14ac:dyDescent="0.2">
      <c r="A2701" s="131">
        <v>44102</v>
      </c>
      <c r="B2701" s="132">
        <v>44102</v>
      </c>
      <c r="C2701" s="133" t="s">
        <v>661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 x14ac:dyDescent="0.2">
      <c r="A2702" s="131">
        <v>44102</v>
      </c>
      <c r="B2702" s="132">
        <v>44102</v>
      </c>
      <c r="C2702" s="133" t="s">
        <v>529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 x14ac:dyDescent="0.2">
      <c r="A2703" s="131">
        <v>44102</v>
      </c>
      <c r="B2703" s="132">
        <v>44102</v>
      </c>
      <c r="C2703" s="133" t="s">
        <v>536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 x14ac:dyDescent="0.2">
      <c r="A2704" s="131">
        <v>44102</v>
      </c>
      <c r="B2704" s="132">
        <v>44102</v>
      </c>
      <c r="C2704" s="133" t="s">
        <v>695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6" x14ac:dyDescent="0.2">
      <c r="A2705" s="131">
        <v>44102</v>
      </c>
      <c r="B2705" s="132">
        <v>44102</v>
      </c>
      <c r="C2705" s="133" t="s">
        <v>589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6" x14ac:dyDescent="0.2">
      <c r="A2706" s="135">
        <v>44103</v>
      </c>
      <c r="B2706" s="136">
        <v>44103</v>
      </c>
      <c r="C2706" s="137" t="s">
        <v>692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</row>
    <row r="2707" spans="1:6" x14ac:dyDescent="0.2">
      <c r="A2707" s="135">
        <v>44103</v>
      </c>
      <c r="B2707" s="136">
        <v>44103</v>
      </c>
      <c r="C2707" s="137" t="s">
        <v>566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6" x14ac:dyDescent="0.2">
      <c r="A2708" s="135">
        <v>44103</v>
      </c>
      <c r="B2708" s="136">
        <v>44103</v>
      </c>
      <c r="C2708" s="137" t="s">
        <v>526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6" x14ac:dyDescent="0.2">
      <c r="A2709" s="135">
        <v>44103</v>
      </c>
      <c r="B2709" s="136">
        <v>44103</v>
      </c>
      <c r="C2709" s="137" t="s">
        <v>558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6" x14ac:dyDescent="0.2">
      <c r="A2710" s="135">
        <v>44103</v>
      </c>
      <c r="B2710" s="136">
        <v>44103</v>
      </c>
      <c r="C2710" s="137" t="s">
        <v>696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6" x14ac:dyDescent="0.2">
      <c r="A2711" s="135">
        <v>44103</v>
      </c>
      <c r="B2711" s="136">
        <v>44103</v>
      </c>
      <c r="C2711" s="137" t="s">
        <v>540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6" x14ac:dyDescent="0.2">
      <c r="A2712" s="135">
        <v>44103</v>
      </c>
      <c r="B2712" s="136">
        <v>44103</v>
      </c>
      <c r="C2712" s="137" t="s">
        <v>528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6" x14ac:dyDescent="0.2">
      <c r="A2713" s="135">
        <v>44103</v>
      </c>
      <c r="B2713" s="136">
        <v>44103</v>
      </c>
      <c r="C2713" s="137" t="s">
        <v>554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6" x14ac:dyDescent="0.2">
      <c r="A2714" s="135">
        <v>44103</v>
      </c>
      <c r="B2714" s="136">
        <v>44103</v>
      </c>
      <c r="C2714" s="137" t="s">
        <v>697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6" x14ac:dyDescent="0.2">
      <c r="A2715" s="135">
        <v>44103</v>
      </c>
      <c r="B2715" s="136">
        <v>44103</v>
      </c>
      <c r="C2715" s="137" t="s">
        <v>544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6" x14ac:dyDescent="0.2">
      <c r="A2716" s="135">
        <v>44103</v>
      </c>
      <c r="B2716" s="136">
        <v>44103</v>
      </c>
      <c r="C2716" s="137" t="s">
        <v>537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6" x14ac:dyDescent="0.2">
      <c r="A2717" s="135">
        <v>44103</v>
      </c>
      <c r="B2717" s="136">
        <v>44103</v>
      </c>
      <c r="C2717" s="137" t="s">
        <v>531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6" x14ac:dyDescent="0.2">
      <c r="A2718" s="98">
        <v>44104</v>
      </c>
      <c r="B2718" s="99">
        <v>44104</v>
      </c>
      <c r="C2718" s="100" t="s">
        <v>526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</row>
    <row r="2719" spans="1:6" x14ac:dyDescent="0.2">
      <c r="A2719" s="98">
        <v>44104</v>
      </c>
      <c r="B2719" s="99">
        <v>44104</v>
      </c>
      <c r="C2719" s="100" t="s">
        <v>524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6" x14ac:dyDescent="0.2">
      <c r="A2720" s="98">
        <v>44104</v>
      </c>
      <c r="B2720" s="99">
        <v>44104</v>
      </c>
      <c r="C2720" s="100" t="s">
        <v>544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 x14ac:dyDescent="0.2">
      <c r="A2721" s="98">
        <v>44104</v>
      </c>
      <c r="B2721" s="99">
        <v>44104</v>
      </c>
      <c r="C2721" s="100" t="s">
        <v>529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 x14ac:dyDescent="0.2">
      <c r="A2722" s="98">
        <v>44104</v>
      </c>
      <c r="B2722" s="99">
        <v>44104</v>
      </c>
      <c r="C2722" s="100" t="s">
        <v>698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 x14ac:dyDescent="0.2">
      <c r="A2723" s="98">
        <v>44104</v>
      </c>
      <c r="B2723" s="99">
        <v>44104</v>
      </c>
      <c r="C2723" s="100" t="s">
        <v>580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 x14ac:dyDescent="0.2">
      <c r="A2724" s="98">
        <v>44104</v>
      </c>
      <c r="B2724" s="99">
        <v>44104</v>
      </c>
      <c r="C2724" s="100" t="s">
        <v>694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 x14ac:dyDescent="0.2">
      <c r="A2725" s="98">
        <v>44104</v>
      </c>
      <c r="B2725" s="99">
        <v>44104</v>
      </c>
      <c r="C2725" s="100" t="s">
        <v>540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 x14ac:dyDescent="0.2">
      <c r="A2726" s="98">
        <v>44104</v>
      </c>
      <c r="B2726" s="99">
        <v>44104</v>
      </c>
      <c r="C2726" s="100" t="s">
        <v>537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 x14ac:dyDescent="0.2">
      <c r="A2727" s="98">
        <v>44104</v>
      </c>
      <c r="B2727" s="99">
        <v>44104</v>
      </c>
      <c r="C2727" s="100" t="s">
        <v>533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 x14ac:dyDescent="0.2">
      <c r="A2728" s="98">
        <v>44104</v>
      </c>
      <c r="B2728" s="99">
        <v>44104</v>
      </c>
      <c r="C2728" s="100" t="s">
        <v>560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 x14ac:dyDescent="0.2">
      <c r="A2729" s="98">
        <v>44104</v>
      </c>
      <c r="B2729" s="99">
        <v>44104</v>
      </c>
      <c r="C2729" s="100" t="s">
        <v>532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 x14ac:dyDescent="0.2">
      <c r="A2730" s="98">
        <v>44104</v>
      </c>
      <c r="B2730" s="99">
        <v>44104</v>
      </c>
      <c r="C2730" s="100" t="s">
        <v>617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 x14ac:dyDescent="0.2">
      <c r="A2731" s="98">
        <v>44104</v>
      </c>
      <c r="B2731" s="99">
        <v>44104</v>
      </c>
      <c r="C2731" s="100" t="s">
        <v>558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 x14ac:dyDescent="0.2">
      <c r="A2732" s="98">
        <v>44104</v>
      </c>
      <c r="B2732" s="99">
        <v>44104</v>
      </c>
      <c r="C2732" s="100" t="s">
        <v>568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 x14ac:dyDescent="0.2">
      <c r="A2733" s="98">
        <v>44104</v>
      </c>
      <c r="B2733" s="99">
        <v>44104</v>
      </c>
      <c r="C2733" s="100" t="s">
        <v>528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 x14ac:dyDescent="0.2">
      <c r="A2734" s="98">
        <v>44104</v>
      </c>
      <c r="B2734" s="99">
        <v>44104</v>
      </c>
      <c r="C2734" s="100" t="s">
        <v>561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 x14ac:dyDescent="0.2">
      <c r="A2735" s="98">
        <v>44104</v>
      </c>
      <c r="B2735" s="99">
        <v>44104</v>
      </c>
      <c r="C2735" s="100" t="s">
        <v>696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 x14ac:dyDescent="0.2">
      <c r="A2736" s="98">
        <v>44104</v>
      </c>
      <c r="B2736" s="99">
        <v>44104</v>
      </c>
      <c r="C2736" s="100" t="s">
        <v>542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6" x14ac:dyDescent="0.2">
      <c r="A2737" s="90">
        <v>44105</v>
      </c>
      <c r="B2737" s="91">
        <v>44105</v>
      </c>
      <c r="C2737" s="92" t="s">
        <v>537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</row>
    <row r="2738" spans="1:6" x14ac:dyDescent="0.2">
      <c r="A2738" s="90">
        <v>44105</v>
      </c>
      <c r="B2738" s="91">
        <v>44105</v>
      </c>
      <c r="C2738" s="92" t="s">
        <v>540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6" x14ac:dyDescent="0.2">
      <c r="A2739" s="90">
        <v>44105</v>
      </c>
      <c r="B2739" s="91">
        <v>44105</v>
      </c>
      <c r="C2739" s="92" t="s">
        <v>526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6" x14ac:dyDescent="0.2">
      <c r="A2740" s="90">
        <v>44105</v>
      </c>
      <c r="B2740" s="91">
        <v>44105</v>
      </c>
      <c r="C2740" s="92" t="s">
        <v>524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6" x14ac:dyDescent="0.2">
      <c r="A2741" s="90">
        <v>44105</v>
      </c>
      <c r="B2741" s="91">
        <v>44105</v>
      </c>
      <c r="C2741" s="92" t="s">
        <v>565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6" x14ac:dyDescent="0.2">
      <c r="A2742" s="90">
        <v>44105</v>
      </c>
      <c r="B2742" s="91">
        <v>44105</v>
      </c>
      <c r="C2742" s="92" t="s">
        <v>533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6" x14ac:dyDescent="0.2">
      <c r="A2743" s="90">
        <v>44105</v>
      </c>
      <c r="B2743" s="91">
        <v>44105</v>
      </c>
      <c r="C2743" s="92" t="s">
        <v>529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6" x14ac:dyDescent="0.2">
      <c r="A2744" s="90">
        <v>44105</v>
      </c>
      <c r="B2744" s="91">
        <v>44105</v>
      </c>
      <c r="C2744" s="92" t="s">
        <v>571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6" x14ac:dyDescent="0.2">
      <c r="A2745" s="90">
        <v>44105</v>
      </c>
      <c r="B2745" s="91">
        <v>44105</v>
      </c>
      <c r="C2745" s="92" t="s">
        <v>563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6" x14ac:dyDescent="0.2">
      <c r="A2746" s="90">
        <v>44105</v>
      </c>
      <c r="B2746" s="91">
        <v>44105</v>
      </c>
      <c r="C2746" s="92" t="s">
        <v>530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6" x14ac:dyDescent="0.2">
      <c r="A2747" s="90">
        <v>44105</v>
      </c>
      <c r="B2747" s="91">
        <v>44105</v>
      </c>
      <c r="C2747" s="92" t="s">
        <v>546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6" x14ac:dyDescent="0.2">
      <c r="A2748" s="90">
        <v>44105</v>
      </c>
      <c r="B2748" s="91">
        <v>44105</v>
      </c>
      <c r="C2748" s="92" t="s">
        <v>532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6" x14ac:dyDescent="0.2">
      <c r="A2749" s="90">
        <v>44105</v>
      </c>
      <c r="B2749" s="91">
        <v>44105</v>
      </c>
      <c r="C2749" s="92" t="s">
        <v>550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6" x14ac:dyDescent="0.2">
      <c r="A2750" s="90">
        <v>44105</v>
      </c>
      <c r="B2750" s="91">
        <v>44105</v>
      </c>
      <c r="C2750" s="92" t="s">
        <v>542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6" x14ac:dyDescent="0.2">
      <c r="A2751" s="90">
        <v>44105</v>
      </c>
      <c r="B2751" s="91">
        <v>44105</v>
      </c>
      <c r="C2751" s="92" t="s">
        <v>534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6" x14ac:dyDescent="0.2">
      <c r="A2752" s="90">
        <v>44105</v>
      </c>
      <c r="B2752" s="91">
        <v>44105</v>
      </c>
      <c r="C2752" s="92" t="s">
        <v>558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6" x14ac:dyDescent="0.2">
      <c r="A2753" s="102">
        <v>44106</v>
      </c>
      <c r="B2753" s="103">
        <v>44106</v>
      </c>
      <c r="C2753" s="104" t="s">
        <v>699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</row>
    <row r="2754" spans="1:6" x14ac:dyDescent="0.2">
      <c r="A2754" s="102">
        <v>44106</v>
      </c>
      <c r="B2754" s="103">
        <v>44106</v>
      </c>
      <c r="C2754" s="104" t="s">
        <v>565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6" x14ac:dyDescent="0.2">
      <c r="A2755" s="102">
        <v>44106</v>
      </c>
      <c r="B2755" s="103">
        <v>44106</v>
      </c>
      <c r="C2755" s="104" t="s">
        <v>657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6" x14ac:dyDescent="0.2">
      <c r="A2756" s="102">
        <v>44106</v>
      </c>
      <c r="B2756" s="103">
        <v>44106</v>
      </c>
      <c r="C2756" s="104" t="s">
        <v>533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6" x14ac:dyDescent="0.2">
      <c r="A2757" s="102">
        <v>44106</v>
      </c>
      <c r="B2757" s="103">
        <v>44106</v>
      </c>
      <c r="C2757" s="104" t="s">
        <v>537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6" x14ac:dyDescent="0.2">
      <c r="A2758" s="102">
        <v>44106</v>
      </c>
      <c r="B2758" s="103">
        <v>44106</v>
      </c>
      <c r="C2758" s="104" t="s">
        <v>534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6" x14ac:dyDescent="0.2">
      <c r="A2759" s="102">
        <v>44106</v>
      </c>
      <c r="B2759" s="103">
        <v>44106</v>
      </c>
      <c r="C2759" s="104" t="s">
        <v>541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6" x14ac:dyDescent="0.2">
      <c r="A2760" s="102">
        <v>44106</v>
      </c>
      <c r="B2760" s="103">
        <v>44106</v>
      </c>
      <c r="C2760" s="104" t="s">
        <v>524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6" x14ac:dyDescent="0.2">
      <c r="A2761" s="102">
        <v>44106</v>
      </c>
      <c r="B2761" s="103">
        <v>44106</v>
      </c>
      <c r="C2761" s="104" t="s">
        <v>540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6" x14ac:dyDescent="0.2">
      <c r="A2762" s="102">
        <v>44106</v>
      </c>
      <c r="B2762" s="103">
        <v>44106</v>
      </c>
      <c r="C2762" s="104" t="s">
        <v>653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6" x14ac:dyDescent="0.2">
      <c r="A2763" s="102">
        <v>44106</v>
      </c>
      <c r="B2763" s="103">
        <v>44106</v>
      </c>
      <c r="C2763" s="104" t="s">
        <v>550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6" x14ac:dyDescent="0.2">
      <c r="A2764" s="102">
        <v>44106</v>
      </c>
      <c r="B2764" s="103">
        <v>44106</v>
      </c>
      <c r="C2764" s="104" t="s">
        <v>658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6" x14ac:dyDescent="0.2">
      <c r="A2765" s="102">
        <v>44106</v>
      </c>
      <c r="B2765" s="103">
        <v>44106</v>
      </c>
      <c r="C2765" s="104" t="s">
        <v>697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6" x14ac:dyDescent="0.2">
      <c r="A2766" s="102">
        <v>44106</v>
      </c>
      <c r="B2766" s="103">
        <v>44106</v>
      </c>
      <c r="C2766" s="104" t="s">
        <v>700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6" x14ac:dyDescent="0.2">
      <c r="A2767" s="102">
        <v>44106</v>
      </c>
      <c r="B2767" s="103">
        <v>44106</v>
      </c>
      <c r="C2767" s="104" t="s">
        <v>529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6" x14ac:dyDescent="0.2">
      <c r="A2768" s="139">
        <v>44107</v>
      </c>
      <c r="B2768" s="140">
        <v>44107</v>
      </c>
      <c r="C2768" s="141" t="s">
        <v>526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</row>
    <row r="2769" spans="1:6" x14ac:dyDescent="0.2">
      <c r="A2769" s="139">
        <v>44107</v>
      </c>
      <c r="B2769" s="140">
        <v>44107</v>
      </c>
      <c r="C2769" s="141" t="s">
        <v>524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 x14ac:dyDescent="0.2">
      <c r="A2770" s="139">
        <v>44107</v>
      </c>
      <c r="B2770" s="140">
        <v>44107</v>
      </c>
      <c r="C2770" s="141" t="s">
        <v>559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 x14ac:dyDescent="0.2">
      <c r="A2771" s="139">
        <v>44107</v>
      </c>
      <c r="B2771" s="140">
        <v>44107</v>
      </c>
      <c r="C2771" s="141" t="s">
        <v>537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 x14ac:dyDescent="0.2">
      <c r="A2772" s="139">
        <v>44107</v>
      </c>
      <c r="B2772" s="140">
        <v>44107</v>
      </c>
      <c r="C2772" s="141" t="s">
        <v>622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 x14ac:dyDescent="0.2">
      <c r="A2773" s="139">
        <v>44107</v>
      </c>
      <c r="B2773" s="140">
        <v>44107</v>
      </c>
      <c r="C2773" s="141" t="s">
        <v>532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 x14ac:dyDescent="0.2">
      <c r="A2774" s="139">
        <v>44107</v>
      </c>
      <c r="B2774" s="140">
        <v>44107</v>
      </c>
      <c r="C2774" s="141" t="s">
        <v>541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 x14ac:dyDescent="0.2">
      <c r="A2775" s="139">
        <v>44107</v>
      </c>
      <c r="B2775" s="140">
        <v>44107</v>
      </c>
      <c r="C2775" s="141" t="s">
        <v>543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 x14ac:dyDescent="0.2">
      <c r="A2776" s="139">
        <v>44107</v>
      </c>
      <c r="B2776" s="140">
        <v>44107</v>
      </c>
      <c r="C2776" s="141" t="s">
        <v>580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 x14ac:dyDescent="0.2">
      <c r="A2777" s="139">
        <v>44107</v>
      </c>
      <c r="B2777" s="140">
        <v>44107</v>
      </c>
      <c r="C2777" s="141" t="s">
        <v>534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 x14ac:dyDescent="0.2">
      <c r="A2778" s="139">
        <v>44107</v>
      </c>
      <c r="B2778" s="140">
        <v>44107</v>
      </c>
      <c r="C2778" s="141" t="s">
        <v>540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 x14ac:dyDescent="0.2">
      <c r="A2779" s="139">
        <v>44107</v>
      </c>
      <c r="B2779" s="140">
        <v>44107</v>
      </c>
      <c r="C2779" s="141" t="s">
        <v>525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 x14ac:dyDescent="0.2">
      <c r="A2780" s="139">
        <v>44107</v>
      </c>
      <c r="B2780" s="140">
        <v>44107</v>
      </c>
      <c r="C2780" s="141" t="s">
        <v>542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 x14ac:dyDescent="0.2">
      <c r="A2781" s="139">
        <v>44107</v>
      </c>
      <c r="B2781" s="140">
        <v>44107</v>
      </c>
      <c r="C2781" s="141" t="s">
        <v>677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 x14ac:dyDescent="0.2">
      <c r="A2782" s="139">
        <v>44107</v>
      </c>
      <c r="B2782" s="140">
        <v>44107</v>
      </c>
      <c r="C2782" s="141" t="s">
        <v>533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 x14ac:dyDescent="0.2">
      <c r="A2783" s="139">
        <v>44107</v>
      </c>
      <c r="B2783" s="140">
        <v>44107</v>
      </c>
      <c r="C2783" s="141" t="s">
        <v>529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 x14ac:dyDescent="0.2">
      <c r="A2784" s="139">
        <v>44107</v>
      </c>
      <c r="B2784" s="140">
        <v>44107</v>
      </c>
      <c r="C2784" s="141" t="s">
        <v>536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6" x14ac:dyDescent="0.2">
      <c r="A2785" s="139">
        <v>44107</v>
      </c>
      <c r="B2785" s="140">
        <v>44107</v>
      </c>
      <c r="C2785" s="141" t="s">
        <v>701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6" x14ac:dyDescent="0.2">
      <c r="A2786" s="139">
        <v>44107</v>
      </c>
      <c r="B2786" s="140">
        <v>44107</v>
      </c>
      <c r="C2786" s="141" t="s">
        <v>560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6" x14ac:dyDescent="0.2">
      <c r="A2787" s="139">
        <v>44107</v>
      </c>
      <c r="B2787" s="140">
        <v>44107</v>
      </c>
      <c r="C2787" s="141" t="s">
        <v>676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6" x14ac:dyDescent="0.2">
      <c r="A2788" s="106">
        <v>44108</v>
      </c>
      <c r="B2788" s="107">
        <v>44108</v>
      </c>
      <c r="C2788" s="108" t="s">
        <v>550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</row>
    <row r="2789" spans="1:6" x14ac:dyDescent="0.2">
      <c r="A2789" s="106">
        <v>44108</v>
      </c>
      <c r="B2789" s="107">
        <v>44108</v>
      </c>
      <c r="C2789" s="108" t="s">
        <v>540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6" x14ac:dyDescent="0.2">
      <c r="A2790" s="106">
        <v>44108</v>
      </c>
      <c r="B2790" s="107">
        <v>44108</v>
      </c>
      <c r="C2790" s="108" t="s">
        <v>535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6" x14ac:dyDescent="0.2">
      <c r="A2791" s="106">
        <v>44108</v>
      </c>
      <c r="B2791" s="107">
        <v>44108</v>
      </c>
      <c r="C2791" s="108" t="s">
        <v>542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6" x14ac:dyDescent="0.2">
      <c r="A2792" s="106">
        <v>44108</v>
      </c>
      <c r="B2792" s="107">
        <v>44108</v>
      </c>
      <c r="C2792" s="108" t="s">
        <v>543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6" x14ac:dyDescent="0.2">
      <c r="A2793" s="106">
        <v>44108</v>
      </c>
      <c r="B2793" s="107">
        <v>44108</v>
      </c>
      <c r="C2793" s="108" t="s">
        <v>580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6" x14ac:dyDescent="0.2">
      <c r="A2794" s="106">
        <v>44108</v>
      </c>
      <c r="B2794" s="107">
        <v>44108</v>
      </c>
      <c r="C2794" s="108" t="s">
        <v>634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6" x14ac:dyDescent="0.2">
      <c r="A2795" s="106">
        <v>44108</v>
      </c>
      <c r="B2795" s="107">
        <v>44108</v>
      </c>
      <c r="C2795" s="108" t="s">
        <v>555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6" x14ac:dyDescent="0.2">
      <c r="A2796" s="106">
        <v>44108</v>
      </c>
      <c r="B2796" s="107">
        <v>44108</v>
      </c>
      <c r="C2796" s="108" t="s">
        <v>529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6" x14ac:dyDescent="0.2">
      <c r="A2797" s="106">
        <v>44108</v>
      </c>
      <c r="B2797" s="107">
        <v>44108</v>
      </c>
      <c r="C2797" s="108" t="s">
        <v>541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6" x14ac:dyDescent="0.2">
      <c r="A2798" s="106">
        <v>44108</v>
      </c>
      <c r="B2798" s="107">
        <v>44108</v>
      </c>
      <c r="C2798" s="108" t="s">
        <v>665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6" x14ac:dyDescent="0.2">
      <c r="A2799" s="106">
        <v>44108</v>
      </c>
      <c r="B2799" s="107">
        <v>44108</v>
      </c>
      <c r="C2799" s="108" t="s">
        <v>533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6" x14ac:dyDescent="0.2">
      <c r="A2800" s="106">
        <v>44108</v>
      </c>
      <c r="B2800" s="107">
        <v>44108</v>
      </c>
      <c r="C2800" s="108" t="s">
        <v>599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6" x14ac:dyDescent="0.2">
      <c r="A2801" s="106">
        <v>44108</v>
      </c>
      <c r="B2801" s="107">
        <v>44108</v>
      </c>
      <c r="C2801" s="108" t="s">
        <v>664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6" x14ac:dyDescent="0.2">
      <c r="A2802" s="106">
        <v>44108</v>
      </c>
      <c r="B2802" s="107">
        <v>44108</v>
      </c>
      <c r="C2802" s="108" t="s">
        <v>662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6" x14ac:dyDescent="0.2">
      <c r="A2803" s="106">
        <v>44108</v>
      </c>
      <c r="B2803" s="107">
        <v>44108</v>
      </c>
      <c r="C2803" s="108" t="s">
        <v>525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6" x14ac:dyDescent="0.2">
      <c r="A2804" s="90">
        <v>44109</v>
      </c>
      <c r="B2804" s="91">
        <v>44109</v>
      </c>
      <c r="C2804" s="92" t="s">
        <v>657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</row>
    <row r="2805" spans="1:6" x14ac:dyDescent="0.2">
      <c r="A2805" s="90">
        <v>44109</v>
      </c>
      <c r="B2805" s="91">
        <v>44109</v>
      </c>
      <c r="C2805" s="92" t="s">
        <v>688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6" x14ac:dyDescent="0.2">
      <c r="A2806" s="90">
        <v>44109</v>
      </c>
      <c r="B2806" s="91">
        <v>44109</v>
      </c>
      <c r="C2806" s="92" t="s">
        <v>670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6" x14ac:dyDescent="0.2">
      <c r="A2807" s="90">
        <v>44109</v>
      </c>
      <c r="B2807" s="91">
        <v>44109</v>
      </c>
      <c r="C2807" s="92" t="s">
        <v>537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6" x14ac:dyDescent="0.2">
      <c r="A2808" s="90">
        <v>44109</v>
      </c>
      <c r="B2808" s="91">
        <v>44109</v>
      </c>
      <c r="C2808" s="92" t="s">
        <v>702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6" x14ac:dyDescent="0.2">
      <c r="A2809" s="90">
        <v>44109</v>
      </c>
      <c r="B2809" s="91">
        <v>44109</v>
      </c>
      <c r="C2809" s="92" t="s">
        <v>664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6" x14ac:dyDescent="0.2">
      <c r="A2810" s="90">
        <v>44109</v>
      </c>
      <c r="B2810" s="91">
        <v>44109</v>
      </c>
      <c r="C2810" s="92" t="s">
        <v>540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6" x14ac:dyDescent="0.2">
      <c r="A2811" s="90">
        <v>44109</v>
      </c>
      <c r="B2811" s="91">
        <v>44109</v>
      </c>
      <c r="C2811" s="92" t="s">
        <v>579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6" x14ac:dyDescent="0.2">
      <c r="A2812" s="90">
        <v>44109</v>
      </c>
      <c r="B2812" s="91">
        <v>44109</v>
      </c>
      <c r="C2812" s="92" t="s">
        <v>542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6" x14ac:dyDescent="0.2">
      <c r="A2813" s="90">
        <v>44109</v>
      </c>
      <c r="B2813" s="91">
        <v>44109</v>
      </c>
      <c r="C2813" s="92" t="s">
        <v>703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6" x14ac:dyDescent="0.2">
      <c r="A2814" s="90">
        <v>44109</v>
      </c>
      <c r="B2814" s="91">
        <v>44109</v>
      </c>
      <c r="C2814" s="92" t="s">
        <v>559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6" x14ac:dyDescent="0.2">
      <c r="A2815" s="111">
        <v>44110</v>
      </c>
      <c r="B2815" s="112">
        <v>44110</v>
      </c>
      <c r="C2815" s="113" t="s">
        <v>695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</row>
    <row r="2816" spans="1:6" x14ac:dyDescent="0.2">
      <c r="A2816" s="111">
        <v>44110</v>
      </c>
      <c r="B2816" s="112">
        <v>44110</v>
      </c>
      <c r="C2816" s="113" t="s">
        <v>526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6" x14ac:dyDescent="0.2">
      <c r="A2817" s="111">
        <v>44110</v>
      </c>
      <c r="B2817" s="112">
        <v>44110</v>
      </c>
      <c r="C2817" s="113" t="s">
        <v>529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6" x14ac:dyDescent="0.2">
      <c r="A2818" s="111">
        <v>44110</v>
      </c>
      <c r="B2818" s="112">
        <v>44110</v>
      </c>
      <c r="C2818" s="113" t="s">
        <v>704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6" x14ac:dyDescent="0.2">
      <c r="A2819" s="111">
        <v>44110</v>
      </c>
      <c r="B2819" s="112">
        <v>44110</v>
      </c>
      <c r="C2819" s="113" t="s">
        <v>705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6" x14ac:dyDescent="0.2">
      <c r="A2820" s="111">
        <v>44110</v>
      </c>
      <c r="B2820" s="112">
        <v>44110</v>
      </c>
      <c r="C2820" s="113" t="s">
        <v>703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6" x14ac:dyDescent="0.2">
      <c r="A2821" s="111">
        <v>44110</v>
      </c>
      <c r="B2821" s="112">
        <v>44110</v>
      </c>
      <c r="C2821" s="113" t="s">
        <v>559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6" x14ac:dyDescent="0.2">
      <c r="A2822" s="111">
        <v>44110</v>
      </c>
      <c r="B2822" s="112">
        <v>44110</v>
      </c>
      <c r="C2822" s="113" t="s">
        <v>565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6" x14ac:dyDescent="0.2">
      <c r="A2823" s="111">
        <v>44110</v>
      </c>
      <c r="B2823" s="112">
        <v>44110</v>
      </c>
      <c r="C2823" s="113" t="s">
        <v>541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6" x14ac:dyDescent="0.2">
      <c r="A2824" s="111">
        <v>44110</v>
      </c>
      <c r="B2824" s="112">
        <v>44110</v>
      </c>
      <c r="C2824" s="113" t="s">
        <v>540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6" x14ac:dyDescent="0.2">
      <c r="A2825" s="111">
        <v>44110</v>
      </c>
      <c r="B2825" s="112">
        <v>44110</v>
      </c>
      <c r="C2825" s="113" t="s">
        <v>542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6" x14ac:dyDescent="0.2">
      <c r="A2826" s="111">
        <v>44110</v>
      </c>
      <c r="B2826" s="112">
        <v>44110</v>
      </c>
      <c r="C2826" s="113" t="s">
        <v>528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6" x14ac:dyDescent="0.2">
      <c r="A2827" s="111">
        <v>44110</v>
      </c>
      <c r="B2827" s="112">
        <v>44110</v>
      </c>
      <c r="C2827" s="113" t="s">
        <v>524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6" x14ac:dyDescent="0.2">
      <c r="A2828" s="111">
        <v>44110</v>
      </c>
      <c r="B2828" s="112">
        <v>44110</v>
      </c>
      <c r="C2828" s="113" t="s">
        <v>701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6" x14ac:dyDescent="0.2">
      <c r="A2829" s="111">
        <v>44110</v>
      </c>
      <c r="B2829" s="112">
        <v>44110</v>
      </c>
      <c r="C2829" s="113" t="s">
        <v>533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6" x14ac:dyDescent="0.2">
      <c r="A2830" s="135">
        <v>44111</v>
      </c>
      <c r="B2830" s="136">
        <v>44111</v>
      </c>
      <c r="C2830" s="137" t="s">
        <v>537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</row>
    <row r="2831" spans="1:6" x14ac:dyDescent="0.2">
      <c r="A2831" s="135">
        <v>44111</v>
      </c>
      <c r="B2831" s="136">
        <v>44111</v>
      </c>
      <c r="C2831" s="137" t="s">
        <v>534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6" x14ac:dyDescent="0.2">
      <c r="A2832" s="135">
        <v>44111</v>
      </c>
      <c r="B2832" s="136">
        <v>44111</v>
      </c>
      <c r="C2832" s="137" t="s">
        <v>565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6" x14ac:dyDescent="0.2">
      <c r="A2833" s="135">
        <v>44111</v>
      </c>
      <c r="B2833" s="136">
        <v>44111</v>
      </c>
      <c r="C2833" s="137" t="s">
        <v>706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6" x14ac:dyDescent="0.2">
      <c r="A2834" s="135">
        <v>44111</v>
      </c>
      <c r="B2834" s="136">
        <v>44111</v>
      </c>
      <c r="C2834" s="137" t="s">
        <v>526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6" x14ac:dyDescent="0.2">
      <c r="A2835" s="135">
        <v>44111</v>
      </c>
      <c r="B2835" s="136">
        <v>44111</v>
      </c>
      <c r="C2835" s="137" t="s">
        <v>529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6" x14ac:dyDescent="0.2">
      <c r="A2836" s="135">
        <v>44111</v>
      </c>
      <c r="B2836" s="136">
        <v>44111</v>
      </c>
      <c r="C2836" s="137" t="s">
        <v>524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6" x14ac:dyDescent="0.2">
      <c r="A2837" s="135">
        <v>44111</v>
      </c>
      <c r="B2837" s="136">
        <v>44111</v>
      </c>
      <c r="C2837" s="137" t="s">
        <v>559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6" x14ac:dyDescent="0.2">
      <c r="A2838" s="135">
        <v>44111</v>
      </c>
      <c r="B2838" s="136">
        <v>44111</v>
      </c>
      <c r="C2838" s="137" t="s">
        <v>547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6" x14ac:dyDescent="0.2">
      <c r="A2839" s="135">
        <v>44111</v>
      </c>
      <c r="B2839" s="136">
        <v>44111</v>
      </c>
      <c r="C2839" s="137" t="s">
        <v>540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6" x14ac:dyDescent="0.2">
      <c r="A2840" s="135">
        <v>44111</v>
      </c>
      <c r="B2840" s="136">
        <v>44111</v>
      </c>
      <c r="C2840" s="137" t="s">
        <v>531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6" x14ac:dyDescent="0.2">
      <c r="A2841" s="135">
        <v>44111</v>
      </c>
      <c r="B2841" s="136">
        <v>44111</v>
      </c>
      <c r="C2841" s="137" t="s">
        <v>658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6" x14ac:dyDescent="0.2">
      <c r="A2842" s="135">
        <v>44111</v>
      </c>
      <c r="B2842" s="136">
        <v>44111</v>
      </c>
      <c r="C2842" s="137" t="s">
        <v>525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6" x14ac:dyDescent="0.2">
      <c r="A2843" s="135">
        <v>44111</v>
      </c>
      <c r="B2843" s="136">
        <v>44111</v>
      </c>
      <c r="C2843" s="137" t="s">
        <v>542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6" x14ac:dyDescent="0.2">
      <c r="A2844" s="135">
        <v>44111</v>
      </c>
      <c r="B2844" s="136">
        <v>44111</v>
      </c>
      <c r="C2844" s="137" t="s">
        <v>670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6" x14ac:dyDescent="0.2">
      <c r="A2845" s="135">
        <v>44111</v>
      </c>
      <c r="B2845" s="136">
        <v>44111</v>
      </c>
      <c r="C2845" s="137" t="s">
        <v>580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6" x14ac:dyDescent="0.2">
      <c r="A2846" s="135">
        <v>44111</v>
      </c>
      <c r="B2846" s="136">
        <v>44111</v>
      </c>
      <c r="C2846" s="137" t="s">
        <v>535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6" x14ac:dyDescent="0.2">
      <c r="A2847" s="135">
        <v>44111</v>
      </c>
      <c r="B2847" s="136">
        <v>44111</v>
      </c>
      <c r="C2847" s="137" t="s">
        <v>563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6" x14ac:dyDescent="0.2">
      <c r="A2848" s="121">
        <v>44112</v>
      </c>
      <c r="B2848" s="122">
        <v>44112</v>
      </c>
      <c r="C2848" s="123" t="s">
        <v>670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</row>
    <row r="2849" spans="1:6" x14ac:dyDescent="0.2">
      <c r="A2849" s="121">
        <v>44112</v>
      </c>
      <c r="B2849" s="122">
        <v>44112</v>
      </c>
      <c r="C2849" s="123" t="s">
        <v>580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 x14ac:dyDescent="0.2">
      <c r="A2850" s="121">
        <v>44112</v>
      </c>
      <c r="B2850" s="122">
        <v>44112</v>
      </c>
      <c r="C2850" s="123" t="s">
        <v>698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 x14ac:dyDescent="0.2">
      <c r="A2851" s="121">
        <v>44112</v>
      </c>
      <c r="B2851" s="122">
        <v>44112</v>
      </c>
      <c r="C2851" s="123" t="s">
        <v>524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 x14ac:dyDescent="0.2">
      <c r="A2852" s="121">
        <v>44112</v>
      </c>
      <c r="B2852" s="122">
        <v>44112</v>
      </c>
      <c r="C2852" s="123" t="s">
        <v>542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 x14ac:dyDescent="0.2">
      <c r="A2853" s="121">
        <v>44112</v>
      </c>
      <c r="B2853" s="122">
        <v>44112</v>
      </c>
      <c r="C2853" s="123" t="s">
        <v>707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 x14ac:dyDescent="0.2">
      <c r="A2854" s="121">
        <v>44112</v>
      </c>
      <c r="B2854" s="122">
        <v>44112</v>
      </c>
      <c r="C2854" s="123" t="s">
        <v>543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 x14ac:dyDescent="0.2">
      <c r="A2855" s="121">
        <v>44112</v>
      </c>
      <c r="B2855" s="122">
        <v>44112</v>
      </c>
      <c r="C2855" s="123" t="s">
        <v>572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 x14ac:dyDescent="0.2">
      <c r="A2856" s="121">
        <v>44112</v>
      </c>
      <c r="B2856" s="122">
        <v>44112</v>
      </c>
      <c r="C2856" s="123" t="s">
        <v>559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 x14ac:dyDescent="0.2">
      <c r="A2857" s="121">
        <v>44112</v>
      </c>
      <c r="B2857" s="122">
        <v>44112</v>
      </c>
      <c r="C2857" s="123" t="s">
        <v>565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 x14ac:dyDescent="0.2">
      <c r="A2858" s="121">
        <v>44112</v>
      </c>
      <c r="B2858" s="122">
        <v>44112</v>
      </c>
      <c r="C2858" s="123" t="s">
        <v>541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 x14ac:dyDescent="0.2">
      <c r="A2859" s="121">
        <v>44112</v>
      </c>
      <c r="B2859" s="122">
        <v>44112</v>
      </c>
      <c r="C2859" s="123" t="s">
        <v>525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 x14ac:dyDescent="0.2">
      <c r="A2860" s="121">
        <v>44112</v>
      </c>
      <c r="B2860" s="122">
        <v>44112</v>
      </c>
      <c r="C2860" s="123" t="s">
        <v>517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 x14ac:dyDescent="0.2">
      <c r="A2861" s="121">
        <v>44112</v>
      </c>
      <c r="B2861" s="122">
        <v>44112</v>
      </c>
      <c r="C2861" s="123" t="s">
        <v>528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 x14ac:dyDescent="0.2">
      <c r="A2862" s="121">
        <v>44112</v>
      </c>
      <c r="B2862" s="122">
        <v>44112</v>
      </c>
      <c r="C2862" s="123" t="s">
        <v>708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 x14ac:dyDescent="0.2">
      <c r="A2863" s="121">
        <v>44112</v>
      </c>
      <c r="B2863" s="122">
        <v>44112</v>
      </c>
      <c r="C2863" s="123" t="s">
        <v>631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 x14ac:dyDescent="0.2">
      <c r="A2864" s="121">
        <v>44112</v>
      </c>
      <c r="B2864" s="122">
        <v>44112</v>
      </c>
      <c r="C2864" s="123" t="s">
        <v>540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6" x14ac:dyDescent="0.2">
      <c r="A2865" s="121">
        <v>44112</v>
      </c>
      <c r="B2865" s="122">
        <v>44112</v>
      </c>
      <c r="C2865" s="123" t="s">
        <v>550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6" x14ac:dyDescent="0.2">
      <c r="A2866" s="121">
        <v>44112</v>
      </c>
      <c r="B2866" s="122">
        <v>44112</v>
      </c>
      <c r="C2866" s="123" t="s">
        <v>657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6" x14ac:dyDescent="0.2">
      <c r="A2867" s="106">
        <v>44113</v>
      </c>
      <c r="B2867" s="107">
        <v>44113</v>
      </c>
      <c r="C2867" s="108" t="s">
        <v>677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</row>
    <row r="2868" spans="1:6" x14ac:dyDescent="0.2">
      <c r="A2868" s="106">
        <v>44113</v>
      </c>
      <c r="B2868" s="107">
        <v>44113</v>
      </c>
      <c r="C2868" s="108" t="s">
        <v>529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6" x14ac:dyDescent="0.2">
      <c r="A2869" s="106">
        <v>44113</v>
      </c>
      <c r="B2869" s="107">
        <v>44113</v>
      </c>
      <c r="C2869" s="108" t="s">
        <v>657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6" x14ac:dyDescent="0.2">
      <c r="A2870" s="106">
        <v>44113</v>
      </c>
      <c r="B2870" s="107">
        <v>44113</v>
      </c>
      <c r="C2870" s="108" t="s">
        <v>580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6" x14ac:dyDescent="0.2">
      <c r="A2871" s="106">
        <v>44113</v>
      </c>
      <c r="B2871" s="107">
        <v>44113</v>
      </c>
      <c r="C2871" s="108" t="s">
        <v>554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6" x14ac:dyDescent="0.2">
      <c r="A2872" s="106">
        <v>44113</v>
      </c>
      <c r="B2872" s="107">
        <v>44113</v>
      </c>
      <c r="C2872" s="108" t="s">
        <v>537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6" x14ac:dyDescent="0.2">
      <c r="A2873" s="106">
        <v>44113</v>
      </c>
      <c r="B2873" s="107">
        <v>44113</v>
      </c>
      <c r="C2873" s="108" t="s">
        <v>555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6" x14ac:dyDescent="0.2">
      <c r="A2874" s="106">
        <v>44113</v>
      </c>
      <c r="B2874" s="107">
        <v>44113</v>
      </c>
      <c r="C2874" s="108" t="s">
        <v>526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6" x14ac:dyDescent="0.2">
      <c r="A2875" s="106">
        <v>44113</v>
      </c>
      <c r="B2875" s="107">
        <v>44113</v>
      </c>
      <c r="C2875" s="108" t="s">
        <v>544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6" x14ac:dyDescent="0.2">
      <c r="A2876" s="106">
        <v>44113</v>
      </c>
      <c r="B2876" s="107">
        <v>44113</v>
      </c>
      <c r="C2876" s="108" t="s">
        <v>528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6" x14ac:dyDescent="0.2">
      <c r="A2877" s="106">
        <v>44113</v>
      </c>
      <c r="B2877" s="107">
        <v>44113</v>
      </c>
      <c r="C2877" s="108" t="s">
        <v>543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6" x14ac:dyDescent="0.2">
      <c r="A2878" s="106">
        <v>44113</v>
      </c>
      <c r="B2878" s="107">
        <v>44113</v>
      </c>
      <c r="C2878" s="108" t="s">
        <v>568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6" x14ac:dyDescent="0.2">
      <c r="A2879" s="106">
        <v>44113</v>
      </c>
      <c r="B2879" s="107">
        <v>44113</v>
      </c>
      <c r="C2879" s="108" t="s">
        <v>688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6" x14ac:dyDescent="0.2">
      <c r="A2880" s="106">
        <v>44113</v>
      </c>
      <c r="B2880" s="107">
        <v>44113</v>
      </c>
      <c r="C2880" s="108" t="s">
        <v>540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6" x14ac:dyDescent="0.2">
      <c r="A2881" s="98">
        <v>44114</v>
      </c>
      <c r="B2881" s="99">
        <v>44114</v>
      </c>
      <c r="C2881" s="100" t="s">
        <v>706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</row>
    <row r="2882" spans="1:6" x14ac:dyDescent="0.2">
      <c r="A2882" s="98">
        <v>44114</v>
      </c>
      <c r="B2882" s="99">
        <v>44114</v>
      </c>
      <c r="C2882" s="100" t="s">
        <v>535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6" x14ac:dyDescent="0.2">
      <c r="A2883" s="98">
        <v>44114</v>
      </c>
      <c r="B2883" s="99">
        <v>44114</v>
      </c>
      <c r="C2883" s="100" t="s">
        <v>563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6" x14ac:dyDescent="0.2">
      <c r="A2884" s="98">
        <v>44114</v>
      </c>
      <c r="B2884" s="99">
        <v>44114</v>
      </c>
      <c r="C2884" s="100" t="s">
        <v>709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6" x14ac:dyDescent="0.2">
      <c r="A2885" s="98">
        <v>44114</v>
      </c>
      <c r="B2885" s="99">
        <v>44114</v>
      </c>
      <c r="C2885" s="100" t="s">
        <v>657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6" x14ac:dyDescent="0.2">
      <c r="A2886" s="98">
        <v>44114</v>
      </c>
      <c r="B2886" s="99">
        <v>44114</v>
      </c>
      <c r="C2886" s="100" t="s">
        <v>524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6" x14ac:dyDescent="0.2">
      <c r="A2887" s="98">
        <v>44114</v>
      </c>
      <c r="B2887" s="99">
        <v>44114</v>
      </c>
      <c r="C2887" s="100" t="s">
        <v>528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6" x14ac:dyDescent="0.2">
      <c r="A2888" s="98">
        <v>44114</v>
      </c>
      <c r="B2888" s="99">
        <v>44114</v>
      </c>
      <c r="C2888" s="100" t="s">
        <v>529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6" x14ac:dyDescent="0.2">
      <c r="A2889" s="98">
        <v>44114</v>
      </c>
      <c r="B2889" s="99">
        <v>44114</v>
      </c>
      <c r="C2889" s="100" t="s">
        <v>543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6" x14ac:dyDescent="0.2">
      <c r="A2890" s="98">
        <v>44114</v>
      </c>
      <c r="B2890" s="99">
        <v>44114</v>
      </c>
      <c r="C2890" s="100" t="s">
        <v>710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6" x14ac:dyDescent="0.2">
      <c r="A2891" s="98">
        <v>44114</v>
      </c>
      <c r="B2891" s="99">
        <v>44114</v>
      </c>
      <c r="C2891" s="100" t="s">
        <v>703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6" x14ac:dyDescent="0.2">
      <c r="A2892" s="98">
        <v>44114</v>
      </c>
      <c r="B2892" s="99">
        <v>44114</v>
      </c>
      <c r="C2892" s="100" t="s">
        <v>580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6" x14ac:dyDescent="0.2">
      <c r="A2893" s="98">
        <v>44114</v>
      </c>
      <c r="B2893" s="99">
        <v>44114</v>
      </c>
      <c r="C2893" s="100" t="s">
        <v>569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6" x14ac:dyDescent="0.2">
      <c r="A2894" s="98">
        <v>44114</v>
      </c>
      <c r="B2894" s="99">
        <v>44114</v>
      </c>
      <c r="C2894" s="100" t="s">
        <v>545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6" x14ac:dyDescent="0.2">
      <c r="A2895" s="98">
        <v>44114</v>
      </c>
      <c r="B2895" s="99">
        <v>44114</v>
      </c>
      <c r="C2895" s="100" t="s">
        <v>565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6" x14ac:dyDescent="0.2">
      <c r="A2896" s="98">
        <v>44114</v>
      </c>
      <c r="B2896" s="99">
        <v>44114</v>
      </c>
      <c r="C2896" s="100" t="s">
        <v>633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6" x14ac:dyDescent="0.2">
      <c r="A2897" s="98">
        <v>44114</v>
      </c>
      <c r="B2897" s="99">
        <v>44114</v>
      </c>
      <c r="C2897" s="100" t="s">
        <v>650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6" x14ac:dyDescent="0.2">
      <c r="A2898" s="98">
        <v>44114</v>
      </c>
      <c r="B2898" s="99">
        <v>44114</v>
      </c>
      <c r="C2898" s="100" t="s">
        <v>688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6" x14ac:dyDescent="0.2">
      <c r="A2899" s="98">
        <v>44114</v>
      </c>
      <c r="B2899" s="99">
        <v>44114</v>
      </c>
      <c r="C2899" s="100" t="s">
        <v>693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6" x14ac:dyDescent="0.2">
      <c r="A2900" s="98">
        <v>44114</v>
      </c>
      <c r="B2900" s="99">
        <v>44114</v>
      </c>
      <c r="C2900" s="100" t="s">
        <v>525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6" x14ac:dyDescent="0.2">
      <c r="A2901" s="90">
        <v>44115</v>
      </c>
      <c r="B2901" s="91">
        <v>44115</v>
      </c>
      <c r="C2901" s="92" t="s">
        <v>657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</row>
    <row r="2902" spans="1:6" x14ac:dyDescent="0.2">
      <c r="A2902" s="90">
        <v>44115</v>
      </c>
      <c r="B2902" s="91">
        <v>44115</v>
      </c>
      <c r="C2902" s="92" t="s">
        <v>559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6" x14ac:dyDescent="0.2">
      <c r="A2903" s="90">
        <v>44115</v>
      </c>
      <c r="B2903" s="91">
        <v>44115</v>
      </c>
      <c r="C2903" s="92" t="s">
        <v>572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6" x14ac:dyDescent="0.2">
      <c r="A2904" s="90">
        <v>44115</v>
      </c>
      <c r="B2904" s="91">
        <v>44115</v>
      </c>
      <c r="C2904" s="92" t="s">
        <v>695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</row>
    <row r="2905" spans="1:6" x14ac:dyDescent="0.2">
      <c r="A2905" s="90">
        <v>44115</v>
      </c>
      <c r="B2905" s="91">
        <v>44115</v>
      </c>
      <c r="C2905" s="92" t="s">
        <v>526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6" x14ac:dyDescent="0.2">
      <c r="A2906" s="90">
        <v>44115</v>
      </c>
      <c r="B2906" s="91">
        <v>44115</v>
      </c>
      <c r="C2906" s="92" t="s">
        <v>544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6" x14ac:dyDescent="0.2">
      <c r="A2907" s="90">
        <v>44115</v>
      </c>
      <c r="B2907" s="91">
        <v>44115</v>
      </c>
      <c r="C2907" s="92" t="s">
        <v>524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6" x14ac:dyDescent="0.2">
      <c r="A2908" s="90">
        <v>44115</v>
      </c>
      <c r="B2908" s="91">
        <v>44115</v>
      </c>
      <c r="C2908" s="92" t="s">
        <v>528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6" x14ac:dyDescent="0.2">
      <c r="A2909" s="90">
        <v>44115</v>
      </c>
      <c r="B2909" s="91">
        <v>44115</v>
      </c>
      <c r="C2909" s="92" t="s">
        <v>551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6" x14ac:dyDescent="0.2">
      <c r="A2910" s="90">
        <v>44115</v>
      </c>
      <c r="B2910" s="91">
        <v>44115</v>
      </c>
      <c r="C2910" s="92" t="s">
        <v>534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6" x14ac:dyDescent="0.2">
      <c r="A2911" s="90">
        <v>44115</v>
      </c>
      <c r="B2911" s="91">
        <v>44115</v>
      </c>
      <c r="C2911" s="92" t="s">
        <v>644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6" x14ac:dyDescent="0.2">
      <c r="A2912" s="90">
        <v>44115</v>
      </c>
      <c r="B2912" s="91">
        <v>44115</v>
      </c>
      <c r="C2912" s="92" t="s">
        <v>543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6" x14ac:dyDescent="0.2">
      <c r="A2913" s="90">
        <v>44115</v>
      </c>
      <c r="B2913" s="91">
        <v>44115</v>
      </c>
      <c r="C2913" s="92" t="s">
        <v>529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6" x14ac:dyDescent="0.2">
      <c r="A2914" s="90">
        <v>44115</v>
      </c>
      <c r="B2914" s="91">
        <v>44115</v>
      </c>
      <c r="C2914" s="92" t="s">
        <v>555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6" x14ac:dyDescent="0.2">
      <c r="A2915" s="135">
        <v>44116</v>
      </c>
      <c r="B2915" s="136">
        <v>44116</v>
      </c>
      <c r="C2915" s="137" t="s">
        <v>528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</row>
    <row r="2916" spans="1:6" x14ac:dyDescent="0.2">
      <c r="A2916" s="135">
        <v>44116</v>
      </c>
      <c r="B2916" s="136">
        <v>44116</v>
      </c>
      <c r="C2916" s="137" t="s">
        <v>526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6" x14ac:dyDescent="0.2">
      <c r="A2917" s="135">
        <v>44116</v>
      </c>
      <c r="B2917" s="136">
        <v>44116</v>
      </c>
      <c r="C2917" s="137" t="s">
        <v>536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6" x14ac:dyDescent="0.2">
      <c r="A2918" s="135">
        <v>44116</v>
      </c>
      <c r="B2918" s="136">
        <v>44116</v>
      </c>
      <c r="C2918" s="137" t="s">
        <v>525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6" x14ac:dyDescent="0.2">
      <c r="A2919" s="135">
        <v>44116</v>
      </c>
      <c r="B2919" s="136">
        <v>44116</v>
      </c>
      <c r="C2919" s="137" t="s">
        <v>572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6" x14ac:dyDescent="0.2">
      <c r="A2920" s="135">
        <v>44116</v>
      </c>
      <c r="B2920" s="136">
        <v>44116</v>
      </c>
      <c r="C2920" s="137" t="s">
        <v>580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6" x14ac:dyDescent="0.2">
      <c r="A2921" s="135">
        <v>44116</v>
      </c>
      <c r="B2921" s="136">
        <v>44116</v>
      </c>
      <c r="C2921" s="137" t="s">
        <v>677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6" x14ac:dyDescent="0.2">
      <c r="A2922" s="135">
        <v>44116</v>
      </c>
      <c r="B2922" s="136">
        <v>44116</v>
      </c>
      <c r="C2922" s="137" t="s">
        <v>672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6" x14ac:dyDescent="0.2">
      <c r="A2923" s="144">
        <v>44117</v>
      </c>
      <c r="B2923" s="145">
        <v>44117</v>
      </c>
      <c r="C2923" s="146" t="s">
        <v>555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</row>
    <row r="2924" spans="1:6" x14ac:dyDescent="0.2">
      <c r="A2924" s="144">
        <v>44117</v>
      </c>
      <c r="B2924" s="145">
        <v>44117</v>
      </c>
      <c r="C2924" s="146" t="s">
        <v>528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6" x14ac:dyDescent="0.2">
      <c r="A2925" s="144">
        <v>44117</v>
      </c>
      <c r="B2925" s="145">
        <v>44117</v>
      </c>
      <c r="C2925" s="146" t="s">
        <v>546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6" x14ac:dyDescent="0.2">
      <c r="A2926" s="144">
        <v>44117</v>
      </c>
      <c r="B2926" s="145">
        <v>44117</v>
      </c>
      <c r="C2926" s="146" t="s">
        <v>532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6" x14ac:dyDescent="0.2">
      <c r="A2927" s="144">
        <v>44117</v>
      </c>
      <c r="B2927" s="145">
        <v>44117</v>
      </c>
      <c r="C2927" s="146" t="s">
        <v>543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6" x14ac:dyDescent="0.2">
      <c r="A2928" s="144">
        <v>44117</v>
      </c>
      <c r="B2928" s="145">
        <v>44117</v>
      </c>
      <c r="C2928" s="146" t="s">
        <v>537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6" x14ac:dyDescent="0.2">
      <c r="A2929" s="144">
        <v>44117</v>
      </c>
      <c r="B2929" s="145">
        <v>44117</v>
      </c>
      <c r="C2929" s="146" t="s">
        <v>542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6" x14ac:dyDescent="0.2">
      <c r="A2930" s="127">
        <v>44118</v>
      </c>
      <c r="B2930" s="128">
        <v>44118</v>
      </c>
      <c r="C2930" s="129" t="s">
        <v>677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</row>
    <row r="2931" spans="1:6" x14ac:dyDescent="0.2">
      <c r="A2931" s="127">
        <v>44118</v>
      </c>
      <c r="B2931" s="128">
        <v>44118</v>
      </c>
      <c r="C2931" s="129" t="s">
        <v>550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6" x14ac:dyDescent="0.2">
      <c r="A2932" s="127">
        <v>44118</v>
      </c>
      <c r="B2932" s="128">
        <v>44118</v>
      </c>
      <c r="C2932" s="129" t="s">
        <v>708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6" x14ac:dyDescent="0.2">
      <c r="A2933" s="127">
        <v>44118</v>
      </c>
      <c r="B2933" s="128">
        <v>44118</v>
      </c>
      <c r="C2933" s="129" t="s">
        <v>697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6" x14ac:dyDescent="0.2">
      <c r="A2934" s="127">
        <v>44118</v>
      </c>
      <c r="B2934" s="128">
        <v>44118</v>
      </c>
      <c r="C2934" s="129" t="s">
        <v>526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6" x14ac:dyDescent="0.2">
      <c r="A2935" s="127">
        <v>44118</v>
      </c>
      <c r="B2935" s="128">
        <v>44118</v>
      </c>
      <c r="C2935" s="129" t="s">
        <v>711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6" x14ac:dyDescent="0.2">
      <c r="A2936" s="127">
        <v>44118</v>
      </c>
      <c r="B2936" s="128">
        <v>44118</v>
      </c>
      <c r="C2936" s="129" t="s">
        <v>542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6" x14ac:dyDescent="0.2">
      <c r="A2937" s="127">
        <v>44118</v>
      </c>
      <c r="B2937" s="128">
        <v>44118</v>
      </c>
      <c r="C2937" s="129" t="s">
        <v>631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6" x14ac:dyDescent="0.2">
      <c r="A2938" s="127">
        <v>44118</v>
      </c>
      <c r="B2938" s="128">
        <v>44118</v>
      </c>
      <c r="C2938" s="129" t="s">
        <v>538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6" x14ac:dyDescent="0.2">
      <c r="A2939" s="127">
        <v>44118</v>
      </c>
      <c r="B2939" s="128">
        <v>44118</v>
      </c>
      <c r="C2939" s="129" t="s">
        <v>532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6" x14ac:dyDescent="0.2">
      <c r="A2940" s="127">
        <v>44118</v>
      </c>
      <c r="B2940" s="128">
        <v>44118</v>
      </c>
      <c r="C2940" s="129" t="s">
        <v>534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6" x14ac:dyDescent="0.2">
      <c r="A2941" s="127">
        <v>44118</v>
      </c>
      <c r="B2941" s="128">
        <v>44118</v>
      </c>
      <c r="C2941" s="129" t="s">
        <v>555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6" x14ac:dyDescent="0.2">
      <c r="A2942" s="127">
        <v>44118</v>
      </c>
      <c r="B2942" s="128">
        <v>44118</v>
      </c>
      <c r="C2942" s="129" t="s">
        <v>594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6" x14ac:dyDescent="0.2">
      <c r="A2943" s="127">
        <v>44118</v>
      </c>
      <c r="B2943" s="128">
        <v>44118</v>
      </c>
      <c r="C2943" s="129" t="s">
        <v>575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6" x14ac:dyDescent="0.2">
      <c r="A2944" s="127">
        <v>44118</v>
      </c>
      <c r="B2944" s="128">
        <v>44118</v>
      </c>
      <c r="C2944" s="129" t="s">
        <v>533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6" x14ac:dyDescent="0.2">
      <c r="A2945" s="127">
        <v>44118</v>
      </c>
      <c r="B2945" s="128">
        <v>44118</v>
      </c>
      <c r="C2945" s="129" t="s">
        <v>565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6" x14ac:dyDescent="0.2">
      <c r="A2946" s="127">
        <v>44118</v>
      </c>
      <c r="B2946" s="128">
        <v>44118</v>
      </c>
      <c r="C2946" s="129" t="s">
        <v>540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6" x14ac:dyDescent="0.2">
      <c r="A2947" s="127">
        <v>44118</v>
      </c>
      <c r="B2947" s="128">
        <v>44118</v>
      </c>
      <c r="C2947" s="129" t="s">
        <v>691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6" x14ac:dyDescent="0.2">
      <c r="A2948" s="127">
        <v>44118</v>
      </c>
      <c r="B2948" s="128">
        <v>44118</v>
      </c>
      <c r="C2948" s="129" t="s">
        <v>529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6" x14ac:dyDescent="0.2">
      <c r="A2949" s="127">
        <v>44118</v>
      </c>
      <c r="B2949" s="128">
        <v>44118</v>
      </c>
      <c r="C2949" s="129" t="s">
        <v>560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6" x14ac:dyDescent="0.2">
      <c r="A2950" s="127">
        <v>44118</v>
      </c>
      <c r="B2950" s="128">
        <v>44118</v>
      </c>
      <c r="C2950" s="129" t="s">
        <v>541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6" x14ac:dyDescent="0.2">
      <c r="A2951" s="86">
        <v>44119</v>
      </c>
      <c r="B2951" s="87">
        <v>44119</v>
      </c>
      <c r="C2951" s="88" t="s">
        <v>568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</row>
    <row r="2952" spans="1:6" x14ac:dyDescent="0.2">
      <c r="A2952" s="86">
        <v>44119</v>
      </c>
      <c r="B2952" s="87">
        <v>44119</v>
      </c>
      <c r="C2952" s="88" t="s">
        <v>528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6" x14ac:dyDescent="0.2">
      <c r="A2953" s="86">
        <v>44119</v>
      </c>
      <c r="B2953" s="87">
        <v>44119</v>
      </c>
      <c r="C2953" s="88" t="s">
        <v>580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6" x14ac:dyDescent="0.2">
      <c r="A2954" s="86">
        <v>44119</v>
      </c>
      <c r="B2954" s="87">
        <v>44119</v>
      </c>
      <c r="C2954" s="88" t="s">
        <v>670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6" x14ac:dyDescent="0.2">
      <c r="A2955" s="86">
        <v>44119</v>
      </c>
      <c r="B2955" s="87">
        <v>44119</v>
      </c>
      <c r="C2955" s="88" t="s">
        <v>544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6" x14ac:dyDescent="0.2">
      <c r="A2956" s="86">
        <v>44119</v>
      </c>
      <c r="B2956" s="87">
        <v>44119</v>
      </c>
      <c r="C2956" s="88" t="s">
        <v>712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6" x14ac:dyDescent="0.2">
      <c r="A2957" s="86">
        <v>44119</v>
      </c>
      <c r="B2957" s="87">
        <v>44119</v>
      </c>
      <c r="C2957" s="88" t="s">
        <v>629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6" x14ac:dyDescent="0.2">
      <c r="A2958" s="86">
        <v>44119</v>
      </c>
      <c r="B2958" s="87">
        <v>44119</v>
      </c>
      <c r="C2958" s="88" t="s">
        <v>529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6" x14ac:dyDescent="0.2">
      <c r="A2959" s="86">
        <v>44119</v>
      </c>
      <c r="B2959" s="87">
        <v>44119</v>
      </c>
      <c r="C2959" s="88" t="s">
        <v>526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6" x14ac:dyDescent="0.2">
      <c r="A2960" s="86">
        <v>44119</v>
      </c>
      <c r="B2960" s="87">
        <v>44119</v>
      </c>
      <c r="C2960" s="88" t="s">
        <v>575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6" x14ac:dyDescent="0.2">
      <c r="A2961" s="86">
        <v>44119</v>
      </c>
      <c r="B2961" s="87">
        <v>44119</v>
      </c>
      <c r="C2961" s="88" t="s">
        <v>533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6" x14ac:dyDescent="0.2">
      <c r="A2962" s="86">
        <v>44119</v>
      </c>
      <c r="B2962" s="87">
        <v>44119</v>
      </c>
      <c r="C2962" s="88" t="s">
        <v>569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6" x14ac:dyDescent="0.2">
      <c r="A2963" s="86">
        <v>44119</v>
      </c>
      <c r="B2963" s="87">
        <v>44119</v>
      </c>
      <c r="C2963" s="88" t="s">
        <v>571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6" x14ac:dyDescent="0.2">
      <c r="A2964" s="86">
        <v>44119</v>
      </c>
      <c r="B2964" s="87">
        <v>44119</v>
      </c>
      <c r="C2964" s="88" t="s">
        <v>553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6" x14ac:dyDescent="0.2">
      <c r="A2965" s="86">
        <v>44119</v>
      </c>
      <c r="B2965" s="87">
        <v>44119</v>
      </c>
      <c r="C2965" s="88" t="s">
        <v>537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6" x14ac:dyDescent="0.2">
      <c r="A2966" s="86">
        <v>44119</v>
      </c>
      <c r="B2966" s="87">
        <v>44119</v>
      </c>
      <c r="C2966" s="88" t="s">
        <v>530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6" x14ac:dyDescent="0.2">
      <c r="A2967" s="86">
        <v>44119</v>
      </c>
      <c r="B2967" s="87">
        <v>44119</v>
      </c>
      <c r="C2967" s="88" t="s">
        <v>555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6" x14ac:dyDescent="0.2">
      <c r="A2968" s="111">
        <v>44120</v>
      </c>
      <c r="B2968" s="112">
        <v>44120</v>
      </c>
      <c r="C2968" s="113" t="s">
        <v>580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</row>
    <row r="2969" spans="1:6" x14ac:dyDescent="0.2">
      <c r="A2969" s="111">
        <v>44120</v>
      </c>
      <c r="B2969" s="112">
        <v>44120</v>
      </c>
      <c r="C2969" s="113" t="s">
        <v>542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6" x14ac:dyDescent="0.2">
      <c r="A2970" s="111">
        <v>44120</v>
      </c>
      <c r="B2970" s="112">
        <v>44120</v>
      </c>
      <c r="C2970" s="113" t="s">
        <v>570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6" x14ac:dyDescent="0.2">
      <c r="A2971" s="111">
        <v>44120</v>
      </c>
      <c r="B2971" s="112">
        <v>44120</v>
      </c>
      <c r="C2971" s="113" t="s">
        <v>525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6" x14ac:dyDescent="0.2">
      <c r="A2972" s="111">
        <v>44120</v>
      </c>
      <c r="B2972" s="112">
        <v>44120</v>
      </c>
      <c r="C2972" s="113" t="s">
        <v>544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6" x14ac:dyDescent="0.2">
      <c r="A2973" s="111">
        <v>44120</v>
      </c>
      <c r="B2973" s="112">
        <v>44120</v>
      </c>
      <c r="C2973" s="113" t="s">
        <v>698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6" x14ac:dyDescent="0.2">
      <c r="A2974" s="111">
        <v>44120</v>
      </c>
      <c r="B2974" s="112">
        <v>44120</v>
      </c>
      <c r="C2974" s="113" t="s">
        <v>708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6" x14ac:dyDescent="0.2">
      <c r="A2975" s="111">
        <v>44120</v>
      </c>
      <c r="B2975" s="112">
        <v>44120</v>
      </c>
      <c r="C2975" s="113" t="s">
        <v>568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6" x14ac:dyDescent="0.2">
      <c r="A2976" s="111">
        <v>44120</v>
      </c>
      <c r="B2976" s="112">
        <v>44120</v>
      </c>
      <c r="C2976" s="113" t="s">
        <v>536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6" x14ac:dyDescent="0.2">
      <c r="A2977" s="111">
        <v>44120</v>
      </c>
      <c r="B2977" s="112">
        <v>44120</v>
      </c>
      <c r="C2977" s="113" t="s">
        <v>713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6" x14ac:dyDescent="0.2">
      <c r="A2978" s="111">
        <v>44120</v>
      </c>
      <c r="B2978" s="112">
        <v>44120</v>
      </c>
      <c r="C2978" s="113" t="s">
        <v>545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6" x14ac:dyDescent="0.2">
      <c r="A2979" s="111">
        <v>44120</v>
      </c>
      <c r="B2979" s="112">
        <v>44120</v>
      </c>
      <c r="C2979" s="113" t="s">
        <v>657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6" x14ac:dyDescent="0.2">
      <c r="A2980" s="148">
        <v>44121</v>
      </c>
      <c r="B2980" s="149">
        <v>44121</v>
      </c>
      <c r="C2980" s="150" t="s">
        <v>529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</row>
    <row r="2981" spans="1:6" x14ac:dyDescent="0.2">
      <c r="A2981" s="148">
        <v>44121</v>
      </c>
      <c r="B2981" s="149">
        <v>44121</v>
      </c>
      <c r="C2981" s="150" t="s">
        <v>526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6" x14ac:dyDescent="0.2">
      <c r="A2982" s="148">
        <v>44121</v>
      </c>
      <c r="B2982" s="149">
        <v>44121</v>
      </c>
      <c r="C2982" s="150" t="s">
        <v>537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6" x14ac:dyDescent="0.2">
      <c r="A2983" s="148">
        <v>44121</v>
      </c>
      <c r="B2983" s="149">
        <v>44121</v>
      </c>
      <c r="C2983" s="150" t="s">
        <v>543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6" x14ac:dyDescent="0.2">
      <c r="A2984" s="148">
        <v>44121</v>
      </c>
      <c r="B2984" s="149">
        <v>44121</v>
      </c>
      <c r="C2984" s="150" t="s">
        <v>528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6" x14ac:dyDescent="0.2">
      <c r="A2985" s="148">
        <v>44121</v>
      </c>
      <c r="B2985" s="149">
        <v>44121</v>
      </c>
      <c r="C2985" s="150" t="s">
        <v>559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6" x14ac:dyDescent="0.2">
      <c r="A2986" s="148">
        <v>44121</v>
      </c>
      <c r="B2986" s="149">
        <v>44121</v>
      </c>
      <c r="C2986" s="150" t="s">
        <v>565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6" x14ac:dyDescent="0.2">
      <c r="A2987" s="148">
        <v>44121</v>
      </c>
      <c r="B2987" s="149">
        <v>44121</v>
      </c>
      <c r="C2987" s="150" t="s">
        <v>550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6" x14ac:dyDescent="0.2">
      <c r="A2988" s="148">
        <v>44121</v>
      </c>
      <c r="B2988" s="149">
        <v>44121</v>
      </c>
      <c r="C2988" s="150" t="s">
        <v>533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6" x14ac:dyDescent="0.2">
      <c r="A2989" s="148">
        <v>44121</v>
      </c>
      <c r="B2989" s="149">
        <v>44121</v>
      </c>
      <c r="C2989" s="150" t="s">
        <v>542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6" x14ac:dyDescent="0.2">
      <c r="A2990" s="148">
        <v>44121</v>
      </c>
      <c r="B2990" s="149">
        <v>44121</v>
      </c>
      <c r="C2990" s="150" t="s">
        <v>560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6" x14ac:dyDescent="0.2">
      <c r="A2991" s="148">
        <v>44121</v>
      </c>
      <c r="B2991" s="149">
        <v>44121</v>
      </c>
      <c r="C2991" s="150" t="s">
        <v>540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6" x14ac:dyDescent="0.2">
      <c r="A2992" s="148">
        <v>44121</v>
      </c>
      <c r="B2992" s="149">
        <v>44121</v>
      </c>
      <c r="C2992" s="150" t="s">
        <v>587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6" x14ac:dyDescent="0.2">
      <c r="A2993" s="135">
        <v>44122</v>
      </c>
      <c r="B2993" s="136">
        <v>44122</v>
      </c>
      <c r="C2993" s="137" t="s">
        <v>524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</row>
    <row r="2994" spans="1:6" x14ac:dyDescent="0.2">
      <c r="A2994" s="135">
        <v>44122</v>
      </c>
      <c r="B2994" s="136">
        <v>44122</v>
      </c>
      <c r="C2994" s="137" t="s">
        <v>560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6" x14ac:dyDescent="0.2">
      <c r="A2995" s="135">
        <v>44122</v>
      </c>
      <c r="B2995" s="136">
        <v>44122</v>
      </c>
      <c r="C2995" s="137" t="s">
        <v>714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6" x14ac:dyDescent="0.2">
      <c r="A2996" s="135">
        <v>44122</v>
      </c>
      <c r="B2996" s="136">
        <v>44122</v>
      </c>
      <c r="C2996" s="137" t="s">
        <v>536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6" x14ac:dyDescent="0.2">
      <c r="A2997" s="135">
        <v>44122</v>
      </c>
      <c r="B2997" s="136">
        <v>44122</v>
      </c>
      <c r="C2997" s="137" t="s">
        <v>525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6" x14ac:dyDescent="0.2">
      <c r="A2998" s="135">
        <v>44122</v>
      </c>
      <c r="B2998" s="136">
        <v>44122</v>
      </c>
      <c r="C2998" s="137" t="s">
        <v>555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6" x14ac:dyDescent="0.2">
      <c r="A2999" s="135">
        <v>44122</v>
      </c>
      <c r="B2999" s="136">
        <v>44122</v>
      </c>
      <c r="C2999" s="137" t="s">
        <v>526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6" x14ac:dyDescent="0.2">
      <c r="A3000" s="135">
        <v>44122</v>
      </c>
      <c r="B3000" s="136">
        <v>44122</v>
      </c>
      <c r="C3000" s="137" t="s">
        <v>544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6" x14ac:dyDescent="0.2">
      <c r="A3001" s="135">
        <v>44122</v>
      </c>
      <c r="B3001" s="136">
        <v>44122</v>
      </c>
      <c r="C3001" s="137" t="s">
        <v>532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6" x14ac:dyDescent="0.2">
      <c r="A3002" s="135">
        <v>44122</v>
      </c>
      <c r="B3002" s="136">
        <v>44122</v>
      </c>
      <c r="C3002" s="137" t="s">
        <v>557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6" x14ac:dyDescent="0.2">
      <c r="A3003" s="135">
        <v>44122</v>
      </c>
      <c r="B3003" s="136">
        <v>44122</v>
      </c>
      <c r="C3003" s="137" t="s">
        <v>570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6" x14ac:dyDescent="0.2">
      <c r="A3004" s="74">
        <v>44123</v>
      </c>
      <c r="B3004" s="75">
        <v>44123</v>
      </c>
      <c r="C3004" s="76" t="s">
        <v>528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</row>
    <row r="3005" spans="1:6" x14ac:dyDescent="0.2">
      <c r="A3005" s="74">
        <v>44123</v>
      </c>
      <c r="B3005" s="75">
        <v>44123</v>
      </c>
      <c r="C3005" s="76" t="s">
        <v>544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6" x14ac:dyDescent="0.2">
      <c r="A3006" s="74">
        <v>44123</v>
      </c>
      <c r="B3006" s="75">
        <v>44123</v>
      </c>
      <c r="C3006" s="76" t="s">
        <v>526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6" x14ac:dyDescent="0.2">
      <c r="A3007" s="74">
        <v>44123</v>
      </c>
      <c r="B3007" s="75">
        <v>44123</v>
      </c>
      <c r="C3007" s="76" t="s">
        <v>524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6" x14ac:dyDescent="0.2">
      <c r="A3008" s="74">
        <v>44123</v>
      </c>
      <c r="B3008" s="75">
        <v>44123</v>
      </c>
      <c r="C3008" s="76" t="s">
        <v>580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6" x14ac:dyDescent="0.2">
      <c r="A3009" s="74">
        <v>44123</v>
      </c>
      <c r="B3009" s="75">
        <v>44123</v>
      </c>
      <c r="C3009" s="76" t="s">
        <v>657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6" x14ac:dyDescent="0.2">
      <c r="A3010" s="74">
        <v>44123</v>
      </c>
      <c r="B3010" s="75">
        <v>44123</v>
      </c>
      <c r="C3010" s="76" t="s">
        <v>525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6" x14ac:dyDescent="0.2">
      <c r="A3011" s="74">
        <v>44123</v>
      </c>
      <c r="B3011" s="75">
        <v>44123</v>
      </c>
      <c r="C3011" s="76" t="s">
        <v>530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6" x14ac:dyDescent="0.2">
      <c r="A3012" s="74">
        <v>44123</v>
      </c>
      <c r="B3012" s="75">
        <v>44123</v>
      </c>
      <c r="C3012" s="76" t="s">
        <v>535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6" x14ac:dyDescent="0.2">
      <c r="A3013" s="74">
        <v>44123</v>
      </c>
      <c r="B3013" s="75">
        <v>44123</v>
      </c>
      <c r="C3013" s="76" t="s">
        <v>565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6" x14ac:dyDescent="0.2">
      <c r="A3014" s="74">
        <v>44123</v>
      </c>
      <c r="B3014" s="75">
        <v>44123</v>
      </c>
      <c r="C3014" s="76" t="s">
        <v>542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6" x14ac:dyDescent="0.2">
      <c r="A3015" s="127">
        <v>44124</v>
      </c>
      <c r="B3015" s="128">
        <v>44124</v>
      </c>
      <c r="C3015" s="129" t="s">
        <v>580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</row>
    <row r="3016" spans="1:6" x14ac:dyDescent="0.2">
      <c r="A3016" s="127">
        <v>44124</v>
      </c>
      <c r="B3016" s="128">
        <v>44124</v>
      </c>
      <c r="C3016" s="129" t="s">
        <v>537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6" x14ac:dyDescent="0.2">
      <c r="A3017" s="127">
        <v>44124</v>
      </c>
      <c r="B3017" s="128">
        <v>44124</v>
      </c>
      <c r="C3017" s="129" t="s">
        <v>540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6" x14ac:dyDescent="0.2">
      <c r="A3018" s="127">
        <v>44124</v>
      </c>
      <c r="B3018" s="128">
        <v>44124</v>
      </c>
      <c r="C3018" s="129" t="s">
        <v>536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</row>
    <row r="3019" spans="1:6" x14ac:dyDescent="0.2">
      <c r="A3019" s="127">
        <v>44124</v>
      </c>
      <c r="B3019" s="128">
        <v>44124</v>
      </c>
      <c r="C3019" s="129" t="s">
        <v>542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6" x14ac:dyDescent="0.2">
      <c r="A3020" s="127">
        <v>44124</v>
      </c>
      <c r="B3020" s="128">
        <v>44124</v>
      </c>
      <c r="C3020" s="129" t="s">
        <v>570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6" x14ac:dyDescent="0.2">
      <c r="A3021" s="127">
        <v>44124</v>
      </c>
      <c r="B3021" s="128">
        <v>44124</v>
      </c>
      <c r="C3021" s="129" t="s">
        <v>529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6" x14ac:dyDescent="0.2">
      <c r="A3022" s="127">
        <v>44124</v>
      </c>
      <c r="B3022" s="128">
        <v>44124</v>
      </c>
      <c r="C3022" s="129" t="s">
        <v>544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6" x14ac:dyDescent="0.2">
      <c r="A3023" s="127">
        <v>44124</v>
      </c>
      <c r="B3023" s="128">
        <v>44124</v>
      </c>
      <c r="C3023" s="129" t="s">
        <v>560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6" x14ac:dyDescent="0.2">
      <c r="A3024" s="127">
        <v>44124</v>
      </c>
      <c r="B3024" s="128">
        <v>44124</v>
      </c>
      <c r="C3024" s="129" t="s">
        <v>533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6" x14ac:dyDescent="0.2">
      <c r="A3025" s="98">
        <v>44125</v>
      </c>
      <c r="B3025" s="99">
        <v>44125</v>
      </c>
      <c r="C3025" s="100" t="s">
        <v>540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</row>
    <row r="3026" spans="1:6" x14ac:dyDescent="0.2">
      <c r="A3026" s="98">
        <v>44125</v>
      </c>
      <c r="B3026" s="99">
        <v>44125</v>
      </c>
      <c r="C3026" s="100" t="s">
        <v>536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6" x14ac:dyDescent="0.2">
      <c r="A3027" s="98">
        <v>44125</v>
      </c>
      <c r="B3027" s="99">
        <v>44125</v>
      </c>
      <c r="C3027" s="100" t="s">
        <v>550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6" x14ac:dyDescent="0.2">
      <c r="A3028" s="98">
        <v>44125</v>
      </c>
      <c r="B3028" s="99">
        <v>44125</v>
      </c>
      <c r="C3028" s="100" t="s">
        <v>537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6" x14ac:dyDescent="0.2">
      <c r="A3029" s="98">
        <v>44125</v>
      </c>
      <c r="B3029" s="99">
        <v>44125</v>
      </c>
      <c r="C3029" s="100" t="s">
        <v>532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6" x14ac:dyDescent="0.2">
      <c r="A3030" s="98">
        <v>44125</v>
      </c>
      <c r="B3030" s="99">
        <v>44125</v>
      </c>
      <c r="C3030" s="100" t="s">
        <v>708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6" x14ac:dyDescent="0.2">
      <c r="A3031" s="98">
        <v>44125</v>
      </c>
      <c r="B3031" s="99">
        <v>44125</v>
      </c>
      <c r="C3031" s="100" t="s">
        <v>538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6" x14ac:dyDescent="0.2">
      <c r="A3032" s="98">
        <v>44125</v>
      </c>
      <c r="B3032" s="99">
        <v>44125</v>
      </c>
      <c r="C3032" s="100" t="s">
        <v>657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6" x14ac:dyDescent="0.2">
      <c r="A3033" s="98">
        <v>44125</v>
      </c>
      <c r="B3033" s="99">
        <v>44125</v>
      </c>
      <c r="C3033" s="100" t="s">
        <v>554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6" x14ac:dyDescent="0.2">
      <c r="A3034" s="98">
        <v>44125</v>
      </c>
      <c r="B3034" s="99">
        <v>44125</v>
      </c>
      <c r="C3034" s="100" t="s">
        <v>524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6" x14ac:dyDescent="0.2">
      <c r="A3035" s="98">
        <v>44125</v>
      </c>
      <c r="B3035" s="99">
        <v>44125</v>
      </c>
      <c r="C3035" s="100" t="s">
        <v>533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6" x14ac:dyDescent="0.2">
      <c r="A3036" s="98">
        <v>44125</v>
      </c>
      <c r="B3036" s="99">
        <v>44125</v>
      </c>
      <c r="C3036" s="100" t="s">
        <v>557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6" x14ac:dyDescent="0.2">
      <c r="A3037" s="98">
        <v>44125</v>
      </c>
      <c r="B3037" s="99">
        <v>44125</v>
      </c>
      <c r="C3037" s="100" t="s">
        <v>575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6" x14ac:dyDescent="0.2">
      <c r="A3038" s="98">
        <v>44125</v>
      </c>
      <c r="B3038" s="99">
        <v>44125</v>
      </c>
      <c r="C3038" s="100" t="s">
        <v>526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6" x14ac:dyDescent="0.2">
      <c r="A3039" s="98">
        <v>44125</v>
      </c>
      <c r="B3039" s="99">
        <v>44125</v>
      </c>
      <c r="C3039" s="100" t="s">
        <v>580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6" x14ac:dyDescent="0.2">
      <c r="A3040" s="98">
        <v>44125</v>
      </c>
      <c r="B3040" s="99">
        <v>44125</v>
      </c>
      <c r="C3040" s="100" t="s">
        <v>542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6" x14ac:dyDescent="0.2">
      <c r="A3041" s="90">
        <v>44126</v>
      </c>
      <c r="B3041" s="91">
        <v>44126</v>
      </c>
      <c r="C3041" s="92" t="s">
        <v>528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</row>
    <row r="3042" spans="1:6" x14ac:dyDescent="0.2">
      <c r="A3042" s="90">
        <v>44126</v>
      </c>
      <c r="B3042" s="91">
        <v>44126</v>
      </c>
      <c r="C3042" s="92" t="s">
        <v>524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6" x14ac:dyDescent="0.2">
      <c r="A3043" s="90">
        <v>44126</v>
      </c>
      <c r="B3043" s="91">
        <v>44126</v>
      </c>
      <c r="C3043" s="92" t="s">
        <v>525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6" x14ac:dyDescent="0.2">
      <c r="A3044" s="90">
        <v>44126</v>
      </c>
      <c r="B3044" s="91">
        <v>44126</v>
      </c>
      <c r="C3044" s="92" t="s">
        <v>529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6" x14ac:dyDescent="0.2">
      <c r="A3045" s="90">
        <v>44126</v>
      </c>
      <c r="B3045" s="91">
        <v>44126</v>
      </c>
      <c r="C3045" s="92" t="s">
        <v>544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6" x14ac:dyDescent="0.2">
      <c r="A3046" s="90">
        <v>44126</v>
      </c>
      <c r="B3046" s="91">
        <v>44126</v>
      </c>
      <c r="C3046" s="92" t="s">
        <v>540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6" x14ac:dyDescent="0.2">
      <c r="A3047" s="90">
        <v>44126</v>
      </c>
      <c r="B3047" s="91">
        <v>44126</v>
      </c>
      <c r="C3047" s="92" t="s">
        <v>537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6" x14ac:dyDescent="0.2">
      <c r="A3048" s="90">
        <v>44126</v>
      </c>
      <c r="B3048" s="91">
        <v>44126</v>
      </c>
      <c r="C3048" s="92" t="s">
        <v>534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6" x14ac:dyDescent="0.2">
      <c r="A3049" s="90">
        <v>44126</v>
      </c>
      <c r="B3049" s="91">
        <v>44126</v>
      </c>
      <c r="C3049" s="92" t="s">
        <v>530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6" x14ac:dyDescent="0.2">
      <c r="A3050" s="90">
        <v>44126</v>
      </c>
      <c r="B3050" s="91">
        <v>44126</v>
      </c>
      <c r="C3050" s="92" t="s">
        <v>697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6" x14ac:dyDescent="0.2">
      <c r="A3051" s="90">
        <v>44126</v>
      </c>
      <c r="B3051" s="91">
        <v>44126</v>
      </c>
      <c r="C3051" s="92" t="s">
        <v>526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6" x14ac:dyDescent="0.2">
      <c r="A3052" s="90">
        <v>44126</v>
      </c>
      <c r="B3052" s="91">
        <v>44126</v>
      </c>
      <c r="C3052" s="92" t="s">
        <v>575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6" x14ac:dyDescent="0.2">
      <c r="A3053" s="90">
        <v>44126</v>
      </c>
      <c r="B3053" s="91">
        <v>44126</v>
      </c>
      <c r="C3053" s="92" t="s">
        <v>715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6" x14ac:dyDescent="0.2">
      <c r="A3054" s="90">
        <v>44126</v>
      </c>
      <c r="B3054" s="91">
        <v>44126</v>
      </c>
      <c r="C3054" s="92" t="s">
        <v>542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6" x14ac:dyDescent="0.2">
      <c r="A3055" s="90">
        <v>44126</v>
      </c>
      <c r="B3055" s="91">
        <v>44126</v>
      </c>
      <c r="C3055" s="92" t="s">
        <v>550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6" x14ac:dyDescent="0.2">
      <c r="A3056" s="90">
        <v>44126</v>
      </c>
      <c r="B3056" s="91">
        <v>44126</v>
      </c>
      <c r="C3056" s="92" t="s">
        <v>565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6" x14ac:dyDescent="0.2">
      <c r="A3057" s="90">
        <v>44126</v>
      </c>
      <c r="B3057" s="91">
        <v>44126</v>
      </c>
      <c r="C3057" s="92" t="s">
        <v>580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6" x14ac:dyDescent="0.2">
      <c r="A3058" s="90">
        <v>44126</v>
      </c>
      <c r="B3058" s="91">
        <v>44126</v>
      </c>
      <c r="C3058" s="92" t="s">
        <v>560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6" x14ac:dyDescent="0.2">
      <c r="A3059" s="90">
        <v>44126</v>
      </c>
      <c r="B3059" s="91">
        <v>44126</v>
      </c>
      <c r="C3059" s="92" t="s">
        <v>570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6" x14ac:dyDescent="0.2">
      <c r="A3060" s="90">
        <v>44126</v>
      </c>
      <c r="B3060" s="91">
        <v>44126</v>
      </c>
      <c r="C3060" s="92" t="s">
        <v>532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6" x14ac:dyDescent="0.2">
      <c r="A3061" s="90">
        <v>44126</v>
      </c>
      <c r="B3061" s="91">
        <v>44126</v>
      </c>
      <c r="C3061" s="92" t="s">
        <v>531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6" x14ac:dyDescent="0.2">
      <c r="A3062" s="90">
        <v>44126</v>
      </c>
      <c r="B3062" s="91">
        <v>44126</v>
      </c>
      <c r="C3062" s="92" t="s">
        <v>568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6" x14ac:dyDescent="0.2">
      <c r="A3063" s="90">
        <v>44126</v>
      </c>
      <c r="B3063" s="91">
        <v>44126</v>
      </c>
      <c r="C3063" s="92" t="s">
        <v>657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6" x14ac:dyDescent="0.2">
      <c r="A3064" s="102">
        <v>44127</v>
      </c>
      <c r="B3064" s="103">
        <v>44127</v>
      </c>
      <c r="C3064" s="104" t="s">
        <v>565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</row>
    <row r="3065" spans="1:6" x14ac:dyDescent="0.2">
      <c r="A3065" s="102">
        <v>44127</v>
      </c>
      <c r="B3065" s="103">
        <v>44127</v>
      </c>
      <c r="C3065" s="104" t="s">
        <v>534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6" x14ac:dyDescent="0.2">
      <c r="A3066" s="102">
        <v>44127</v>
      </c>
      <c r="B3066" s="103">
        <v>44127</v>
      </c>
      <c r="C3066" s="104" t="s">
        <v>525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6" x14ac:dyDescent="0.2">
      <c r="A3067" s="102">
        <v>44127</v>
      </c>
      <c r="B3067" s="103">
        <v>44127</v>
      </c>
      <c r="C3067" s="104" t="s">
        <v>540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6" x14ac:dyDescent="0.2">
      <c r="A3068" s="102">
        <v>44127</v>
      </c>
      <c r="B3068" s="103">
        <v>44127</v>
      </c>
      <c r="C3068" s="104" t="s">
        <v>529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6" x14ac:dyDescent="0.2">
      <c r="A3069" s="102">
        <v>44127</v>
      </c>
      <c r="B3069" s="103">
        <v>44127</v>
      </c>
      <c r="C3069" s="104" t="s">
        <v>677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6" x14ac:dyDescent="0.2">
      <c r="A3070" s="102">
        <v>44127</v>
      </c>
      <c r="B3070" s="103">
        <v>44127</v>
      </c>
      <c r="C3070" s="104" t="s">
        <v>550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6" x14ac:dyDescent="0.2">
      <c r="A3071" s="102">
        <v>44127</v>
      </c>
      <c r="B3071" s="103">
        <v>44127</v>
      </c>
      <c r="C3071" s="104" t="s">
        <v>555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6" x14ac:dyDescent="0.2">
      <c r="A3072" s="102">
        <v>44127</v>
      </c>
      <c r="B3072" s="103">
        <v>44127</v>
      </c>
      <c r="C3072" s="104" t="s">
        <v>657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6" x14ac:dyDescent="0.2">
      <c r="A3073" s="102">
        <v>44127</v>
      </c>
      <c r="B3073" s="103">
        <v>44127</v>
      </c>
      <c r="C3073" s="104" t="s">
        <v>575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6" x14ac:dyDescent="0.2">
      <c r="A3074" s="102">
        <v>44127</v>
      </c>
      <c r="B3074" s="103">
        <v>44127</v>
      </c>
      <c r="C3074" s="104" t="s">
        <v>531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6" x14ac:dyDescent="0.2">
      <c r="A3075" s="102">
        <v>44127</v>
      </c>
      <c r="B3075" s="103">
        <v>44127</v>
      </c>
      <c r="C3075" s="104" t="s">
        <v>580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6" x14ac:dyDescent="0.2">
      <c r="A3076" s="102">
        <v>44127</v>
      </c>
      <c r="B3076" s="103">
        <v>44127</v>
      </c>
      <c r="C3076" s="104" t="s">
        <v>533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6" x14ac:dyDescent="0.2">
      <c r="A3077" s="102">
        <v>44127</v>
      </c>
      <c r="B3077" s="103">
        <v>44127</v>
      </c>
      <c r="C3077" s="104" t="s">
        <v>570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6" x14ac:dyDescent="0.2">
      <c r="A3078" s="102">
        <v>44127</v>
      </c>
      <c r="B3078" s="103">
        <v>44127</v>
      </c>
      <c r="C3078" s="104" t="s">
        <v>524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6" x14ac:dyDescent="0.2">
      <c r="A3079" s="102">
        <v>44127</v>
      </c>
      <c r="B3079" s="103">
        <v>44127</v>
      </c>
      <c r="C3079" s="104" t="s">
        <v>542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6" x14ac:dyDescent="0.2">
      <c r="A3080" s="102">
        <v>44127</v>
      </c>
      <c r="B3080" s="103">
        <v>44127</v>
      </c>
      <c r="C3080" s="104" t="s">
        <v>643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6" x14ac:dyDescent="0.2">
      <c r="A3081" s="102">
        <v>44127</v>
      </c>
      <c r="B3081" s="103">
        <v>44127</v>
      </c>
      <c r="C3081" s="104" t="s">
        <v>528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6" x14ac:dyDescent="0.2">
      <c r="A3082" s="102">
        <v>44127</v>
      </c>
      <c r="B3082" s="103">
        <v>44127</v>
      </c>
      <c r="C3082" s="104" t="s">
        <v>532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6" x14ac:dyDescent="0.2">
      <c r="A3083" s="102">
        <v>44127</v>
      </c>
      <c r="B3083" s="103">
        <v>44127</v>
      </c>
      <c r="C3083" s="104" t="s">
        <v>526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6" x14ac:dyDescent="0.2">
      <c r="A3084" s="86">
        <v>44128</v>
      </c>
      <c r="B3084" s="87">
        <v>44128</v>
      </c>
      <c r="C3084" s="88" t="s">
        <v>524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</row>
    <row r="3085" spans="1:6" x14ac:dyDescent="0.2">
      <c r="A3085" s="86">
        <v>44128</v>
      </c>
      <c r="B3085" s="87">
        <v>44128</v>
      </c>
      <c r="C3085" s="88" t="s">
        <v>657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6" x14ac:dyDescent="0.2">
      <c r="A3086" s="86">
        <v>44128</v>
      </c>
      <c r="B3086" s="87">
        <v>44128</v>
      </c>
      <c r="C3086" s="88" t="s">
        <v>534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6" x14ac:dyDescent="0.2">
      <c r="A3087" s="86">
        <v>44128</v>
      </c>
      <c r="B3087" s="87">
        <v>44128</v>
      </c>
      <c r="C3087" s="88" t="s">
        <v>535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6" x14ac:dyDescent="0.2">
      <c r="A3088" s="86">
        <v>44128</v>
      </c>
      <c r="B3088" s="87">
        <v>44128</v>
      </c>
      <c r="C3088" s="88" t="s">
        <v>716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6" x14ac:dyDescent="0.2">
      <c r="A3089" s="86">
        <v>44128</v>
      </c>
      <c r="B3089" s="87">
        <v>44128</v>
      </c>
      <c r="C3089" s="88" t="s">
        <v>540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6" x14ac:dyDescent="0.2">
      <c r="A3090" s="86">
        <v>44128</v>
      </c>
      <c r="B3090" s="87">
        <v>44128</v>
      </c>
      <c r="C3090" s="88" t="s">
        <v>526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6" x14ac:dyDescent="0.2">
      <c r="A3091" s="86">
        <v>44128</v>
      </c>
      <c r="B3091" s="87">
        <v>44128</v>
      </c>
      <c r="C3091" s="88" t="s">
        <v>588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6" x14ac:dyDescent="0.2">
      <c r="A3092" s="86">
        <v>44128</v>
      </c>
      <c r="B3092" s="87">
        <v>44128</v>
      </c>
      <c r="C3092" s="88" t="s">
        <v>533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6" x14ac:dyDescent="0.2">
      <c r="A3093" s="86">
        <v>44128</v>
      </c>
      <c r="B3093" s="87">
        <v>44128</v>
      </c>
      <c r="C3093" s="88" t="s">
        <v>538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6" x14ac:dyDescent="0.2">
      <c r="A3094" s="86">
        <v>44128</v>
      </c>
      <c r="B3094" s="87">
        <v>44128</v>
      </c>
      <c r="C3094" s="88" t="s">
        <v>537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6" x14ac:dyDescent="0.2">
      <c r="A3095" s="86">
        <v>44128</v>
      </c>
      <c r="B3095" s="87">
        <v>44128</v>
      </c>
      <c r="C3095" s="88" t="s">
        <v>706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6" x14ac:dyDescent="0.2">
      <c r="A3096" s="86">
        <v>44128</v>
      </c>
      <c r="B3096" s="87">
        <v>44128</v>
      </c>
      <c r="C3096" s="88" t="s">
        <v>717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6" x14ac:dyDescent="0.2">
      <c r="A3097" s="86">
        <v>44128</v>
      </c>
      <c r="B3097" s="87">
        <v>44128</v>
      </c>
      <c r="C3097" s="88" t="s">
        <v>544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6" x14ac:dyDescent="0.2">
      <c r="A3098" s="86">
        <v>44128</v>
      </c>
      <c r="B3098" s="87">
        <v>44128</v>
      </c>
      <c r="C3098" s="88" t="s">
        <v>555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6" x14ac:dyDescent="0.2">
      <c r="A3099" s="86">
        <v>44128</v>
      </c>
      <c r="B3099" s="87">
        <v>44128</v>
      </c>
      <c r="C3099" s="88" t="s">
        <v>528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6" x14ac:dyDescent="0.2">
      <c r="A3100" s="139">
        <v>44129</v>
      </c>
      <c r="B3100" s="140">
        <v>44129</v>
      </c>
      <c r="C3100" s="141" t="s">
        <v>565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</row>
    <row r="3101" spans="1:6" x14ac:dyDescent="0.2">
      <c r="A3101" s="139">
        <v>44129</v>
      </c>
      <c r="B3101" s="140">
        <v>44129</v>
      </c>
      <c r="C3101" s="141" t="s">
        <v>540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6" x14ac:dyDescent="0.2">
      <c r="A3102" s="139">
        <v>44129</v>
      </c>
      <c r="B3102" s="140">
        <v>44129</v>
      </c>
      <c r="C3102" s="141" t="s">
        <v>677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6" x14ac:dyDescent="0.2">
      <c r="A3103" s="139">
        <v>44129</v>
      </c>
      <c r="B3103" s="140">
        <v>44129</v>
      </c>
      <c r="C3103" s="141" t="s">
        <v>532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6" x14ac:dyDescent="0.2">
      <c r="A3104" s="139">
        <v>44129</v>
      </c>
      <c r="B3104" s="140">
        <v>44129</v>
      </c>
      <c r="C3104" s="141" t="s">
        <v>718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6" x14ac:dyDescent="0.2">
      <c r="A3105" s="139">
        <v>44129</v>
      </c>
      <c r="B3105" s="140">
        <v>44129</v>
      </c>
      <c r="C3105" s="141" t="s">
        <v>574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6" x14ac:dyDescent="0.2">
      <c r="A3106" s="139">
        <v>44129</v>
      </c>
      <c r="B3106" s="140">
        <v>44129</v>
      </c>
      <c r="C3106" s="141" t="s">
        <v>580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6" x14ac:dyDescent="0.2">
      <c r="A3107" s="139">
        <v>44129</v>
      </c>
      <c r="B3107" s="140">
        <v>44129</v>
      </c>
      <c r="C3107" s="141" t="s">
        <v>537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6" x14ac:dyDescent="0.2">
      <c r="A3108" s="139">
        <v>44129</v>
      </c>
      <c r="B3108" s="140">
        <v>44129</v>
      </c>
      <c r="C3108" s="141" t="s">
        <v>535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6" x14ac:dyDescent="0.2">
      <c r="A3109" s="139">
        <v>44129</v>
      </c>
      <c r="B3109" s="140">
        <v>44129</v>
      </c>
      <c r="C3109" s="141" t="s">
        <v>550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6" x14ac:dyDescent="0.2">
      <c r="A3110" s="139">
        <v>44129</v>
      </c>
      <c r="B3110" s="140">
        <v>44129</v>
      </c>
      <c r="C3110" s="141" t="s">
        <v>657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6" x14ac:dyDescent="0.2">
      <c r="A3111" s="139">
        <v>44129</v>
      </c>
      <c r="B3111" s="140">
        <v>44129</v>
      </c>
      <c r="C3111" s="141" t="s">
        <v>543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6" x14ac:dyDescent="0.2">
      <c r="A3112" s="139">
        <v>44129</v>
      </c>
      <c r="B3112" s="140">
        <v>44129</v>
      </c>
      <c r="C3112" s="141" t="s">
        <v>569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6" x14ac:dyDescent="0.2">
      <c r="A3113" s="139">
        <v>44129</v>
      </c>
      <c r="B3113" s="140">
        <v>44129</v>
      </c>
      <c r="C3113" s="141" t="s">
        <v>528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6" x14ac:dyDescent="0.2">
      <c r="A3114" s="139">
        <v>44129</v>
      </c>
      <c r="B3114" s="140">
        <v>44129</v>
      </c>
      <c r="C3114" s="141" t="s">
        <v>679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6" x14ac:dyDescent="0.2">
      <c r="A3115" s="139">
        <v>44129</v>
      </c>
      <c r="B3115" s="140">
        <v>44129</v>
      </c>
      <c r="C3115" s="141" t="s">
        <v>570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6" x14ac:dyDescent="0.2">
      <c r="A3116" s="139">
        <v>44129</v>
      </c>
      <c r="B3116" s="140">
        <v>44129</v>
      </c>
      <c r="C3116" s="141" t="s">
        <v>525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6" x14ac:dyDescent="0.2">
      <c r="A3117" s="111">
        <v>44130</v>
      </c>
      <c r="B3117" s="112">
        <v>44130</v>
      </c>
      <c r="C3117" s="113" t="s">
        <v>584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</row>
    <row r="3118" spans="1:6" x14ac:dyDescent="0.2">
      <c r="A3118" s="111">
        <v>44130</v>
      </c>
      <c r="B3118" s="112">
        <v>44130</v>
      </c>
      <c r="C3118" s="113" t="s">
        <v>537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6" x14ac:dyDescent="0.2">
      <c r="A3119" s="111">
        <v>44130</v>
      </c>
      <c r="B3119" s="112">
        <v>44130</v>
      </c>
      <c r="C3119" s="113" t="s">
        <v>525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6" x14ac:dyDescent="0.2">
      <c r="A3120" s="111">
        <v>44130</v>
      </c>
      <c r="B3120" s="112">
        <v>44130</v>
      </c>
      <c r="C3120" s="113" t="s">
        <v>574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6" x14ac:dyDescent="0.2">
      <c r="A3121" s="111">
        <v>44130</v>
      </c>
      <c r="B3121" s="112">
        <v>44130</v>
      </c>
      <c r="C3121" s="113" t="s">
        <v>528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6" x14ac:dyDescent="0.2">
      <c r="A3122" s="111">
        <v>44130</v>
      </c>
      <c r="B3122" s="112">
        <v>44130</v>
      </c>
      <c r="C3122" s="113" t="s">
        <v>540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6" x14ac:dyDescent="0.2">
      <c r="A3123" s="111">
        <v>44130</v>
      </c>
      <c r="B3123" s="112">
        <v>44130</v>
      </c>
      <c r="C3123" s="113" t="s">
        <v>570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6" x14ac:dyDescent="0.2">
      <c r="A3124" s="111">
        <v>44130</v>
      </c>
      <c r="B3124" s="112">
        <v>44130</v>
      </c>
      <c r="C3124" s="113" t="s">
        <v>544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6" x14ac:dyDescent="0.2">
      <c r="A3125" s="111">
        <v>44130</v>
      </c>
      <c r="B3125" s="112">
        <v>44130</v>
      </c>
      <c r="C3125" s="113" t="s">
        <v>555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6" x14ac:dyDescent="0.2">
      <c r="A3126" s="111">
        <v>44130</v>
      </c>
      <c r="B3126" s="112">
        <v>44130</v>
      </c>
      <c r="C3126" s="113" t="s">
        <v>560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6" x14ac:dyDescent="0.2">
      <c r="A3127" s="111">
        <v>44130</v>
      </c>
      <c r="B3127" s="112">
        <v>44130</v>
      </c>
      <c r="C3127" s="113" t="s">
        <v>587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6" x14ac:dyDescent="0.2">
      <c r="A3128" s="58">
        <v>44131</v>
      </c>
      <c r="B3128" s="59">
        <v>44131</v>
      </c>
      <c r="C3128" s="60" t="s">
        <v>584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</row>
    <row r="3129" spans="1:6" x14ac:dyDescent="0.2">
      <c r="A3129" s="58">
        <v>44131</v>
      </c>
      <c r="B3129" s="59">
        <v>44131</v>
      </c>
      <c r="C3129" s="60" t="s">
        <v>524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6" x14ac:dyDescent="0.2">
      <c r="A3130" s="58">
        <v>44131</v>
      </c>
      <c r="B3130" s="59">
        <v>44131</v>
      </c>
      <c r="C3130" s="60" t="s">
        <v>540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6" x14ac:dyDescent="0.2">
      <c r="A3131" s="58">
        <v>44131</v>
      </c>
      <c r="B3131" s="59">
        <v>44131</v>
      </c>
      <c r="C3131" s="60" t="s">
        <v>677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6" x14ac:dyDescent="0.2">
      <c r="A3132" s="58">
        <v>44131</v>
      </c>
      <c r="B3132" s="59">
        <v>44131</v>
      </c>
      <c r="C3132" s="60" t="s">
        <v>540</v>
      </c>
      <c r="D3132" s="60">
        <v>20206</v>
      </c>
      <c r="E3132" s="60">
        <v>16</v>
      </c>
      <c r="F3132">
        <v>1</v>
      </c>
    </row>
    <row r="3133" spans="1:6" x14ac:dyDescent="0.2">
      <c r="A3133" s="58">
        <v>44131</v>
      </c>
      <c r="B3133" s="59">
        <v>44131</v>
      </c>
      <c r="C3133" s="60" t="s">
        <v>526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6" x14ac:dyDescent="0.2">
      <c r="A3134" s="58">
        <v>44131</v>
      </c>
      <c r="B3134" s="59">
        <v>44131</v>
      </c>
      <c r="C3134" s="60" t="s">
        <v>533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6" x14ac:dyDescent="0.2">
      <c r="A3135" s="58">
        <v>44131</v>
      </c>
      <c r="B3135" s="59">
        <v>44131</v>
      </c>
      <c r="C3135" s="60" t="s">
        <v>570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6" x14ac:dyDescent="0.2">
      <c r="A3136" s="58">
        <v>44131</v>
      </c>
      <c r="B3136" s="59">
        <v>44131</v>
      </c>
      <c r="C3136" s="60" t="s">
        <v>565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6" x14ac:dyDescent="0.2">
      <c r="A3137" s="58">
        <v>44131</v>
      </c>
      <c r="B3137" s="59">
        <v>44131</v>
      </c>
      <c r="C3137" s="60" t="s">
        <v>525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6" x14ac:dyDescent="0.2">
      <c r="A3138" s="58">
        <v>44131</v>
      </c>
      <c r="B3138" s="59">
        <v>44131</v>
      </c>
      <c r="C3138" s="60" t="s">
        <v>528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6" x14ac:dyDescent="0.2">
      <c r="A3139" s="58">
        <v>44131</v>
      </c>
      <c r="B3139" s="59">
        <v>44131</v>
      </c>
      <c r="C3139" s="60" t="s">
        <v>529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6" x14ac:dyDescent="0.2">
      <c r="A3140" s="58">
        <v>44131</v>
      </c>
      <c r="B3140" s="59">
        <v>44131</v>
      </c>
      <c r="C3140" s="60" t="s">
        <v>535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6" x14ac:dyDescent="0.2">
      <c r="A3141" s="102">
        <v>44132</v>
      </c>
      <c r="B3141" s="103">
        <v>44132</v>
      </c>
      <c r="C3141" s="104" t="s">
        <v>524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</row>
    <row r="3142" spans="1:6" x14ac:dyDescent="0.2">
      <c r="A3142" s="102">
        <v>44132</v>
      </c>
      <c r="B3142" s="103">
        <v>44132</v>
      </c>
      <c r="C3142" s="104" t="s">
        <v>540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6" x14ac:dyDescent="0.2">
      <c r="A3143" s="102">
        <v>44132</v>
      </c>
      <c r="B3143" s="103">
        <v>44132</v>
      </c>
      <c r="C3143" s="104" t="s">
        <v>584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6" x14ac:dyDescent="0.2">
      <c r="A3144" s="102">
        <v>44132</v>
      </c>
      <c r="B3144" s="103">
        <v>44132</v>
      </c>
      <c r="C3144" s="104" t="s">
        <v>526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6" x14ac:dyDescent="0.2">
      <c r="A3145" s="102">
        <v>44132</v>
      </c>
      <c r="B3145" s="103">
        <v>44132</v>
      </c>
      <c r="C3145" s="104" t="s">
        <v>580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6" x14ac:dyDescent="0.2">
      <c r="A3146" s="102">
        <v>44132</v>
      </c>
      <c r="B3146" s="103">
        <v>44132</v>
      </c>
      <c r="C3146" s="104" t="s">
        <v>542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6" x14ac:dyDescent="0.2">
      <c r="A3147" s="102">
        <v>44132</v>
      </c>
      <c r="B3147" s="103">
        <v>44132</v>
      </c>
      <c r="C3147" s="104" t="s">
        <v>565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6" x14ac:dyDescent="0.2">
      <c r="A3148" s="102">
        <v>44132</v>
      </c>
      <c r="B3148" s="103">
        <v>44132</v>
      </c>
      <c r="C3148" s="104" t="s">
        <v>543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6" x14ac:dyDescent="0.2">
      <c r="A3149" s="102">
        <v>44132</v>
      </c>
      <c r="B3149" s="103">
        <v>44132</v>
      </c>
      <c r="C3149" s="104" t="s">
        <v>697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6" x14ac:dyDescent="0.2">
      <c r="A3150" s="102">
        <v>44132</v>
      </c>
      <c r="B3150" s="103">
        <v>44132</v>
      </c>
      <c r="C3150" s="104" t="s">
        <v>537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6" x14ac:dyDescent="0.2">
      <c r="A3151" s="102">
        <v>44132</v>
      </c>
      <c r="B3151" s="103">
        <v>44132</v>
      </c>
      <c r="C3151" s="104" t="s">
        <v>529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6" x14ac:dyDescent="0.2">
      <c r="A3152" s="102">
        <v>44132</v>
      </c>
      <c r="B3152" s="103">
        <v>44132</v>
      </c>
      <c r="C3152" s="104" t="s">
        <v>544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6" x14ac:dyDescent="0.2">
      <c r="A3153" s="102">
        <v>44132</v>
      </c>
      <c r="B3153" s="103">
        <v>44132</v>
      </c>
      <c r="C3153" s="104" t="s">
        <v>545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6" x14ac:dyDescent="0.2">
      <c r="A3154" s="102">
        <v>44132</v>
      </c>
      <c r="B3154" s="103">
        <v>44132</v>
      </c>
      <c r="C3154" s="104" t="s">
        <v>535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6" x14ac:dyDescent="0.2">
      <c r="A3155" s="102">
        <v>44132</v>
      </c>
      <c r="B3155" s="103">
        <v>44132</v>
      </c>
      <c r="C3155" s="104" t="s">
        <v>530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6" x14ac:dyDescent="0.2">
      <c r="A3156" s="102">
        <v>44132</v>
      </c>
      <c r="B3156" s="103">
        <v>44132</v>
      </c>
      <c r="C3156" s="104" t="s">
        <v>570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6" x14ac:dyDescent="0.2">
      <c r="A3157" s="102">
        <v>44132</v>
      </c>
      <c r="B3157" s="103">
        <v>44132</v>
      </c>
      <c r="C3157" s="104" t="s">
        <v>527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6" x14ac:dyDescent="0.2">
      <c r="A3158" s="102">
        <v>44132</v>
      </c>
      <c r="B3158" s="103">
        <v>44132</v>
      </c>
      <c r="C3158" s="104" t="s">
        <v>563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6" x14ac:dyDescent="0.2">
      <c r="A3159" s="102">
        <v>44132</v>
      </c>
      <c r="B3159" s="103">
        <v>44132</v>
      </c>
      <c r="C3159" s="104" t="s">
        <v>550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6" x14ac:dyDescent="0.2">
      <c r="A3160" s="102">
        <v>44132</v>
      </c>
      <c r="B3160" s="103">
        <v>44132</v>
      </c>
      <c r="C3160" s="104" t="s">
        <v>677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6" x14ac:dyDescent="0.2">
      <c r="A3161" s="86">
        <v>44133</v>
      </c>
      <c r="B3161" s="87">
        <v>44133</v>
      </c>
      <c r="C3161" s="88" t="s">
        <v>538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</row>
    <row r="3162" spans="1:6" x14ac:dyDescent="0.2">
      <c r="A3162" s="86">
        <v>44133</v>
      </c>
      <c r="B3162" s="87">
        <v>44133</v>
      </c>
      <c r="C3162" s="88" t="s">
        <v>537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6" x14ac:dyDescent="0.2">
      <c r="A3163" s="86">
        <v>44133</v>
      </c>
      <c r="B3163" s="87">
        <v>44133</v>
      </c>
      <c r="C3163" s="88" t="s">
        <v>657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6" x14ac:dyDescent="0.2">
      <c r="A3164" s="86">
        <v>44133</v>
      </c>
      <c r="B3164" s="87">
        <v>44133</v>
      </c>
      <c r="C3164" s="88" t="s">
        <v>540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6" x14ac:dyDescent="0.2">
      <c r="A3165" s="86">
        <v>44133</v>
      </c>
      <c r="B3165" s="87">
        <v>44133</v>
      </c>
      <c r="C3165" s="88" t="s">
        <v>580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6" x14ac:dyDescent="0.2">
      <c r="A3166" s="86">
        <v>44133</v>
      </c>
      <c r="B3166" s="87">
        <v>44133</v>
      </c>
      <c r="C3166" s="88" t="s">
        <v>526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6" x14ac:dyDescent="0.2">
      <c r="A3167" s="86">
        <v>44133</v>
      </c>
      <c r="B3167" s="87">
        <v>44133</v>
      </c>
      <c r="C3167" s="88" t="s">
        <v>524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6" x14ac:dyDescent="0.2">
      <c r="A3168" s="86">
        <v>44133</v>
      </c>
      <c r="B3168" s="87">
        <v>44133</v>
      </c>
      <c r="C3168" s="88" t="s">
        <v>536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6" x14ac:dyDescent="0.2">
      <c r="A3169" s="86">
        <v>44133</v>
      </c>
      <c r="B3169" s="87">
        <v>44133</v>
      </c>
      <c r="C3169" s="88" t="s">
        <v>563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6" x14ac:dyDescent="0.2">
      <c r="A3170" s="86">
        <v>44133</v>
      </c>
      <c r="B3170" s="87">
        <v>44133</v>
      </c>
      <c r="C3170" s="88" t="s">
        <v>543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6" x14ac:dyDescent="0.2">
      <c r="A3171" s="86">
        <v>44133</v>
      </c>
      <c r="B3171" s="87">
        <v>44133</v>
      </c>
      <c r="C3171" s="88" t="s">
        <v>719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6" x14ac:dyDescent="0.2">
      <c r="A3172" s="86">
        <v>44133</v>
      </c>
      <c r="B3172" s="87">
        <v>44133</v>
      </c>
      <c r="C3172" s="88" t="s">
        <v>570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6" x14ac:dyDescent="0.2">
      <c r="A3173" s="86">
        <v>44133</v>
      </c>
      <c r="B3173" s="87">
        <v>44133</v>
      </c>
      <c r="C3173" s="88" t="s">
        <v>565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6" x14ac:dyDescent="0.2">
      <c r="A3174" s="86">
        <v>44133</v>
      </c>
      <c r="B3174" s="87">
        <v>44133</v>
      </c>
      <c r="C3174" s="88" t="s">
        <v>544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6" x14ac:dyDescent="0.2">
      <c r="A3175" s="86">
        <v>44133</v>
      </c>
      <c r="B3175" s="87">
        <v>44133</v>
      </c>
      <c r="C3175" s="88" t="s">
        <v>550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6" x14ac:dyDescent="0.2">
      <c r="A3176" s="86">
        <v>44133</v>
      </c>
      <c r="B3176" s="87">
        <v>44133</v>
      </c>
      <c r="C3176" s="88" t="s">
        <v>528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6" x14ac:dyDescent="0.2">
      <c r="A3177" s="86">
        <v>44133</v>
      </c>
      <c r="B3177" s="87">
        <v>44133</v>
      </c>
      <c r="C3177" s="88" t="s">
        <v>531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6" x14ac:dyDescent="0.2">
      <c r="A3178" s="86">
        <v>44133</v>
      </c>
      <c r="B3178" s="87">
        <v>44133</v>
      </c>
      <c r="C3178" s="88" t="s">
        <v>534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6" x14ac:dyDescent="0.2">
      <c r="A3179" s="86">
        <v>44133</v>
      </c>
      <c r="B3179" s="87">
        <v>44133</v>
      </c>
      <c r="C3179" s="88" t="s">
        <v>525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6" x14ac:dyDescent="0.2">
      <c r="A3180" s="86">
        <v>44133</v>
      </c>
      <c r="B3180" s="87">
        <v>44133</v>
      </c>
      <c r="C3180" s="88" t="s">
        <v>527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6" x14ac:dyDescent="0.2">
      <c r="A3181" s="86">
        <v>44133</v>
      </c>
      <c r="B3181" s="87">
        <v>44133</v>
      </c>
      <c r="C3181" s="88" t="s">
        <v>529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6" x14ac:dyDescent="0.2">
      <c r="A3182" s="86">
        <v>44133</v>
      </c>
      <c r="B3182" s="87">
        <v>44133</v>
      </c>
      <c r="C3182" s="88" t="s">
        <v>542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6" x14ac:dyDescent="0.2">
      <c r="A3183" s="139">
        <v>44134</v>
      </c>
      <c r="B3183" s="140">
        <v>44134</v>
      </c>
      <c r="C3183" s="141" t="s">
        <v>537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</row>
    <row r="3184" spans="1:6" x14ac:dyDescent="0.2">
      <c r="A3184" s="139">
        <v>44134</v>
      </c>
      <c r="B3184" s="140">
        <v>44134</v>
      </c>
      <c r="C3184" s="141" t="s">
        <v>550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6" x14ac:dyDescent="0.2">
      <c r="A3185" s="139">
        <v>44134</v>
      </c>
      <c r="B3185" s="140">
        <v>44134</v>
      </c>
      <c r="C3185" s="141" t="s">
        <v>580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6" x14ac:dyDescent="0.2">
      <c r="A3186" s="139">
        <v>44134</v>
      </c>
      <c r="B3186" s="140">
        <v>44134</v>
      </c>
      <c r="C3186" s="141" t="s">
        <v>529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</row>
    <row r="3187" spans="1:6" x14ac:dyDescent="0.2">
      <c r="A3187" s="139">
        <v>44134</v>
      </c>
      <c r="B3187" s="140">
        <v>44134</v>
      </c>
      <c r="C3187" s="141" t="s">
        <v>657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6" x14ac:dyDescent="0.2">
      <c r="A3188" s="139">
        <v>44134</v>
      </c>
      <c r="B3188" s="140">
        <v>44134</v>
      </c>
      <c r="C3188" s="141" t="s">
        <v>535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6" x14ac:dyDescent="0.2">
      <c r="A3189" s="139">
        <v>44134</v>
      </c>
      <c r="B3189" s="140">
        <v>44134</v>
      </c>
      <c r="C3189" s="141" t="s">
        <v>540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6" x14ac:dyDescent="0.2">
      <c r="A3190" s="139">
        <v>44134</v>
      </c>
      <c r="B3190" s="140">
        <v>44134</v>
      </c>
      <c r="C3190" s="141" t="s">
        <v>558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6" x14ac:dyDescent="0.2">
      <c r="A3191" s="139">
        <v>44134</v>
      </c>
      <c r="B3191" s="140">
        <v>44134</v>
      </c>
      <c r="C3191" s="141" t="s">
        <v>542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6" x14ac:dyDescent="0.2">
      <c r="A3192" s="139">
        <v>44134</v>
      </c>
      <c r="B3192" s="140">
        <v>44134</v>
      </c>
      <c r="C3192" s="141" t="s">
        <v>528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6" x14ac:dyDescent="0.2">
      <c r="A3193" s="139">
        <v>44134</v>
      </c>
      <c r="B3193" s="140">
        <v>44134</v>
      </c>
      <c r="C3193" s="141" t="s">
        <v>534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6" x14ac:dyDescent="0.2">
      <c r="A3194" s="139">
        <v>44134</v>
      </c>
      <c r="B3194" s="140">
        <v>44134</v>
      </c>
      <c r="C3194" s="141" t="s">
        <v>524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6" x14ac:dyDescent="0.2">
      <c r="A3195" s="139">
        <v>44134</v>
      </c>
      <c r="B3195" s="140">
        <v>44134</v>
      </c>
      <c r="C3195" s="141" t="s">
        <v>555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6" x14ac:dyDescent="0.2">
      <c r="A3196" s="139">
        <v>44134</v>
      </c>
      <c r="B3196" s="140">
        <v>44134</v>
      </c>
      <c r="C3196" s="141" t="s">
        <v>526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6" x14ac:dyDescent="0.2">
      <c r="A3197" s="139">
        <v>44134</v>
      </c>
      <c r="B3197" s="140">
        <v>44134</v>
      </c>
      <c r="C3197" s="141" t="s">
        <v>575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6" x14ac:dyDescent="0.2">
      <c r="A3198" s="139">
        <v>44134</v>
      </c>
      <c r="B3198" s="140">
        <v>44134</v>
      </c>
      <c r="C3198" s="141" t="s">
        <v>559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6" x14ac:dyDescent="0.2">
      <c r="A3199" s="139">
        <v>44134</v>
      </c>
      <c r="B3199" s="140">
        <v>44134</v>
      </c>
      <c r="C3199" s="141" t="s">
        <v>532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6" x14ac:dyDescent="0.2">
      <c r="A3200" s="139">
        <v>44134</v>
      </c>
      <c r="B3200" s="140">
        <v>44134</v>
      </c>
      <c r="C3200" s="141" t="s">
        <v>570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6" x14ac:dyDescent="0.2">
      <c r="A3201" s="139">
        <v>44134</v>
      </c>
      <c r="B3201" s="140">
        <v>44134</v>
      </c>
      <c r="C3201" s="141" t="s">
        <v>533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6" x14ac:dyDescent="0.2">
      <c r="A3202" s="139">
        <v>44134</v>
      </c>
      <c r="B3202" s="140">
        <v>44134</v>
      </c>
      <c r="C3202" s="141" t="s">
        <v>543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6" x14ac:dyDescent="0.2">
      <c r="A3203" s="139">
        <v>44134</v>
      </c>
      <c r="B3203" s="140">
        <v>44134</v>
      </c>
      <c r="C3203" s="141" t="s">
        <v>568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6" x14ac:dyDescent="0.2">
      <c r="A3204" s="139">
        <v>44134</v>
      </c>
      <c r="B3204" s="140">
        <v>44134</v>
      </c>
      <c r="C3204" s="141" t="s">
        <v>720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6" x14ac:dyDescent="0.2">
      <c r="A3205" s="139">
        <v>44134</v>
      </c>
      <c r="B3205" s="140">
        <v>44134</v>
      </c>
      <c r="C3205" s="141" t="s">
        <v>560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6" x14ac:dyDescent="0.2">
      <c r="A3206" s="139">
        <v>44134</v>
      </c>
      <c r="B3206" s="140">
        <v>44134</v>
      </c>
      <c r="C3206" s="141" t="s">
        <v>545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6" x14ac:dyDescent="0.2">
      <c r="A3207" s="98">
        <v>44135</v>
      </c>
      <c r="B3207" s="99">
        <v>44135</v>
      </c>
      <c r="C3207" s="100" t="s">
        <v>657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</row>
    <row r="3208" spans="1:6" x14ac:dyDescent="0.2">
      <c r="A3208" s="98">
        <v>44135</v>
      </c>
      <c r="B3208" s="99">
        <v>44135</v>
      </c>
      <c r="C3208" s="100" t="s">
        <v>525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6" x14ac:dyDescent="0.2">
      <c r="A3209" s="98">
        <v>44135</v>
      </c>
      <c r="B3209" s="99">
        <v>44135</v>
      </c>
      <c r="C3209" s="100" t="s">
        <v>540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6" x14ac:dyDescent="0.2">
      <c r="A3210" s="98">
        <v>44135</v>
      </c>
      <c r="B3210" s="99">
        <v>44135</v>
      </c>
      <c r="C3210" s="100" t="s">
        <v>550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6" x14ac:dyDescent="0.2">
      <c r="A3211" s="98">
        <v>44135</v>
      </c>
      <c r="B3211" s="99">
        <v>44135</v>
      </c>
      <c r="C3211" s="100" t="s">
        <v>526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6" x14ac:dyDescent="0.2">
      <c r="A3212" s="98">
        <v>44135</v>
      </c>
      <c r="B3212" s="99">
        <v>44135</v>
      </c>
      <c r="C3212" s="100" t="s">
        <v>529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6" x14ac:dyDescent="0.2">
      <c r="A3213" s="98">
        <v>44135</v>
      </c>
      <c r="B3213" s="99">
        <v>44135</v>
      </c>
      <c r="C3213" s="100" t="s">
        <v>532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6" x14ac:dyDescent="0.2">
      <c r="A3214" s="98">
        <v>44135</v>
      </c>
      <c r="B3214" s="99">
        <v>44135</v>
      </c>
      <c r="C3214" s="100" t="s">
        <v>537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6" x14ac:dyDescent="0.2">
      <c r="A3215" s="98">
        <v>44135</v>
      </c>
      <c r="B3215" s="99">
        <v>44135</v>
      </c>
      <c r="C3215" s="100" t="s">
        <v>541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6" x14ac:dyDescent="0.2">
      <c r="A3216" s="98">
        <v>44135</v>
      </c>
      <c r="B3216" s="99">
        <v>44135</v>
      </c>
      <c r="C3216" s="100" t="s">
        <v>576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6" x14ac:dyDescent="0.2">
      <c r="A3217" s="98">
        <v>44135</v>
      </c>
      <c r="B3217" s="99">
        <v>44135</v>
      </c>
      <c r="C3217" s="100" t="s">
        <v>575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6" x14ac:dyDescent="0.2">
      <c r="A3218" s="98">
        <v>44135</v>
      </c>
      <c r="B3218" s="99">
        <v>44135</v>
      </c>
      <c r="C3218" s="100" t="s">
        <v>535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6" x14ac:dyDescent="0.2">
      <c r="A3219" s="98">
        <v>44135</v>
      </c>
      <c r="B3219" s="99">
        <v>44135</v>
      </c>
      <c r="C3219" s="100" t="s">
        <v>628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6" x14ac:dyDescent="0.2">
      <c r="A3220" s="98">
        <v>44135</v>
      </c>
      <c r="B3220" s="99">
        <v>44135</v>
      </c>
      <c r="C3220" s="100" t="s">
        <v>534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6" x14ac:dyDescent="0.2">
      <c r="A3221" s="98">
        <v>44135</v>
      </c>
      <c r="B3221" s="99">
        <v>44135</v>
      </c>
      <c r="C3221" s="100" t="s">
        <v>538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6" x14ac:dyDescent="0.2">
      <c r="A3222" s="98">
        <v>44135</v>
      </c>
      <c r="B3222" s="99">
        <v>44135</v>
      </c>
      <c r="C3222" s="100" t="s">
        <v>531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6" x14ac:dyDescent="0.2">
      <c r="A3223" s="98">
        <v>44135</v>
      </c>
      <c r="B3223" s="99">
        <v>44135</v>
      </c>
      <c r="C3223" s="100" t="s">
        <v>570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6" x14ac:dyDescent="0.2">
      <c r="A3224" s="98">
        <v>44135</v>
      </c>
      <c r="B3224" s="99">
        <v>44135</v>
      </c>
      <c r="C3224" s="100" t="s">
        <v>565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6" x14ac:dyDescent="0.2">
      <c r="A3225" s="90">
        <v>44136</v>
      </c>
      <c r="B3225" s="91">
        <v>44136</v>
      </c>
      <c r="C3225" s="92" t="s">
        <v>524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</row>
    <row r="3226" spans="1:6" x14ac:dyDescent="0.2">
      <c r="A3226" s="90">
        <v>44136</v>
      </c>
      <c r="B3226" s="91">
        <v>44136</v>
      </c>
      <c r="C3226" s="92" t="s">
        <v>688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6" x14ac:dyDescent="0.2">
      <c r="A3227" s="90">
        <v>44136</v>
      </c>
      <c r="B3227" s="91">
        <v>44136</v>
      </c>
      <c r="C3227" s="92" t="s">
        <v>537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6" x14ac:dyDescent="0.2">
      <c r="A3228" s="90">
        <v>44136</v>
      </c>
      <c r="B3228" s="91">
        <v>44136</v>
      </c>
      <c r="C3228" s="92" t="s">
        <v>525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6" x14ac:dyDescent="0.2">
      <c r="A3229" s="90">
        <v>44136</v>
      </c>
      <c r="B3229" s="91">
        <v>44136</v>
      </c>
      <c r="C3229" s="92" t="s">
        <v>588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6" x14ac:dyDescent="0.2">
      <c r="A3230" s="90">
        <v>44136</v>
      </c>
      <c r="B3230" s="91">
        <v>44136</v>
      </c>
      <c r="C3230" s="92" t="s">
        <v>570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6" x14ac:dyDescent="0.2">
      <c r="A3231" s="90">
        <v>44136</v>
      </c>
      <c r="B3231" s="91">
        <v>44136</v>
      </c>
      <c r="C3231" s="92" t="s">
        <v>550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6" x14ac:dyDescent="0.2">
      <c r="A3232" s="90">
        <v>44136</v>
      </c>
      <c r="B3232" s="91">
        <v>44136</v>
      </c>
      <c r="C3232" s="92" t="s">
        <v>540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6" x14ac:dyDescent="0.2">
      <c r="A3233" s="90">
        <v>44136</v>
      </c>
      <c r="B3233" s="91">
        <v>44136</v>
      </c>
      <c r="C3233" s="92" t="s">
        <v>575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6" x14ac:dyDescent="0.2">
      <c r="A3234" s="90">
        <v>44136</v>
      </c>
      <c r="B3234" s="91">
        <v>44136</v>
      </c>
      <c r="C3234" s="92" t="s">
        <v>721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6" x14ac:dyDescent="0.2">
      <c r="A3235" s="90">
        <v>44136</v>
      </c>
      <c r="B3235" s="91">
        <v>44136</v>
      </c>
      <c r="C3235" s="92" t="s">
        <v>529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6" x14ac:dyDescent="0.2">
      <c r="A3236" s="90">
        <v>44136</v>
      </c>
      <c r="B3236" s="91">
        <v>44136</v>
      </c>
      <c r="C3236" s="92" t="s">
        <v>542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6" x14ac:dyDescent="0.2">
      <c r="A3237" s="90">
        <v>44136</v>
      </c>
      <c r="B3237" s="91">
        <v>44136</v>
      </c>
      <c r="C3237" s="92" t="s">
        <v>565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6" x14ac:dyDescent="0.2">
      <c r="A3238" s="90">
        <v>44136</v>
      </c>
      <c r="B3238" s="91">
        <v>44136</v>
      </c>
      <c r="C3238" s="92" t="s">
        <v>568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6" x14ac:dyDescent="0.2">
      <c r="A3239" s="90">
        <v>44136</v>
      </c>
      <c r="B3239" s="91">
        <v>44136</v>
      </c>
      <c r="C3239" s="92" t="s">
        <v>526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6" x14ac:dyDescent="0.2">
      <c r="A3240" s="90">
        <v>44136</v>
      </c>
      <c r="B3240" s="91">
        <v>44136</v>
      </c>
      <c r="C3240" s="92" t="s">
        <v>576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6" x14ac:dyDescent="0.2">
      <c r="A3241" s="90">
        <v>44136</v>
      </c>
      <c r="B3241" s="91">
        <v>44136</v>
      </c>
      <c r="C3241" s="92" t="s">
        <v>657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6" x14ac:dyDescent="0.2">
      <c r="A3242" s="90">
        <v>44136</v>
      </c>
      <c r="B3242" s="91">
        <v>44136</v>
      </c>
      <c r="C3242" s="92" t="s">
        <v>580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6" x14ac:dyDescent="0.2">
      <c r="A3243" s="90">
        <v>44136</v>
      </c>
      <c r="B3243" s="91">
        <v>44136</v>
      </c>
      <c r="C3243" s="92" t="s">
        <v>569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6" x14ac:dyDescent="0.2">
      <c r="A3244" s="90">
        <v>44136</v>
      </c>
      <c r="B3244" s="91">
        <v>44136</v>
      </c>
      <c r="C3244" s="92" t="s">
        <v>531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6" x14ac:dyDescent="0.2">
      <c r="A3245" s="135">
        <v>44137</v>
      </c>
      <c r="B3245" s="136">
        <v>44137</v>
      </c>
      <c r="C3245" s="137" t="s">
        <v>595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</row>
    <row r="3246" spans="1:6" x14ac:dyDescent="0.2">
      <c r="A3246" s="135">
        <v>44137</v>
      </c>
      <c r="B3246" s="136">
        <v>44137</v>
      </c>
      <c r="C3246" s="137" t="s">
        <v>662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6" x14ac:dyDescent="0.2">
      <c r="A3247" s="135">
        <v>44137</v>
      </c>
      <c r="B3247" s="136">
        <v>44137</v>
      </c>
      <c r="C3247" s="137" t="s">
        <v>536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6" x14ac:dyDescent="0.2">
      <c r="A3248" s="135">
        <v>44137</v>
      </c>
      <c r="B3248" s="136">
        <v>44137</v>
      </c>
      <c r="C3248" s="137" t="s">
        <v>530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6" x14ac:dyDescent="0.2">
      <c r="A3249" s="135">
        <v>44137</v>
      </c>
      <c r="B3249" s="136">
        <v>44137</v>
      </c>
      <c r="C3249" s="137" t="s">
        <v>534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6" x14ac:dyDescent="0.2">
      <c r="A3250" s="135">
        <v>44137</v>
      </c>
      <c r="B3250" s="136">
        <v>44137</v>
      </c>
      <c r="C3250" s="137" t="s">
        <v>554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6" x14ac:dyDescent="0.2">
      <c r="A3251" s="135">
        <v>44137</v>
      </c>
      <c r="B3251" s="136">
        <v>44137</v>
      </c>
      <c r="C3251" s="137" t="s">
        <v>657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6" x14ac:dyDescent="0.2">
      <c r="A3252" s="135">
        <v>44137</v>
      </c>
      <c r="B3252" s="136">
        <v>44137</v>
      </c>
      <c r="C3252" s="137" t="s">
        <v>565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6" x14ac:dyDescent="0.2">
      <c r="A3253" s="135">
        <v>44137</v>
      </c>
      <c r="B3253" s="136">
        <v>44137</v>
      </c>
      <c r="C3253" s="137" t="s">
        <v>525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6" x14ac:dyDescent="0.2">
      <c r="A3254" s="135">
        <v>44137</v>
      </c>
      <c r="B3254" s="136">
        <v>44137</v>
      </c>
      <c r="C3254" s="137" t="s">
        <v>542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6" x14ac:dyDescent="0.2">
      <c r="A3255" s="135">
        <v>44137</v>
      </c>
      <c r="B3255" s="136">
        <v>44137</v>
      </c>
      <c r="C3255" s="137" t="s">
        <v>540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6" x14ac:dyDescent="0.2">
      <c r="A3256" s="86">
        <v>44138</v>
      </c>
      <c r="B3256" s="87">
        <v>44138</v>
      </c>
      <c r="C3256" s="88" t="s">
        <v>722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</row>
    <row r="3257" spans="1:6" x14ac:dyDescent="0.2">
      <c r="A3257" s="86">
        <v>44138</v>
      </c>
      <c r="B3257" s="87">
        <v>44138</v>
      </c>
      <c r="C3257" s="88" t="s">
        <v>535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6" x14ac:dyDescent="0.2">
      <c r="A3258" s="86">
        <v>44138</v>
      </c>
      <c r="B3258" s="87">
        <v>44138</v>
      </c>
      <c r="C3258" s="88" t="s">
        <v>540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6" x14ac:dyDescent="0.2">
      <c r="A3259" s="86">
        <v>44138</v>
      </c>
      <c r="B3259" s="87">
        <v>44138</v>
      </c>
      <c r="C3259" s="88" t="s">
        <v>524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6" x14ac:dyDescent="0.2">
      <c r="A3260" s="86">
        <v>44138</v>
      </c>
      <c r="B3260" s="87">
        <v>44138</v>
      </c>
      <c r="C3260" s="88" t="s">
        <v>537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6" x14ac:dyDescent="0.2">
      <c r="A3261" s="86">
        <v>44138</v>
      </c>
      <c r="B3261" s="87">
        <v>44138</v>
      </c>
      <c r="C3261" s="88" t="s">
        <v>526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6" x14ac:dyDescent="0.2">
      <c r="A3262" s="86">
        <v>44138</v>
      </c>
      <c r="B3262" s="87">
        <v>44138</v>
      </c>
      <c r="C3262" s="88" t="s">
        <v>627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6" x14ac:dyDescent="0.2">
      <c r="A3263" s="86">
        <v>44138</v>
      </c>
      <c r="B3263" s="87">
        <v>44138</v>
      </c>
      <c r="C3263" s="88" t="s">
        <v>536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6" x14ac:dyDescent="0.2">
      <c r="A3264" s="86">
        <v>44138</v>
      </c>
      <c r="B3264" s="87">
        <v>44138</v>
      </c>
      <c r="C3264" s="88" t="s">
        <v>559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6" x14ac:dyDescent="0.2">
      <c r="A3265" s="86">
        <v>44138</v>
      </c>
      <c r="B3265" s="87">
        <v>44138</v>
      </c>
      <c r="C3265" s="88" t="s">
        <v>543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6" x14ac:dyDescent="0.2">
      <c r="A3266" s="86">
        <v>44138</v>
      </c>
      <c r="B3266" s="87">
        <v>44138</v>
      </c>
      <c r="C3266" s="88" t="s">
        <v>584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6" x14ac:dyDescent="0.2">
      <c r="A3267" s="86">
        <v>44138</v>
      </c>
      <c r="B3267" s="87">
        <v>44138</v>
      </c>
      <c r="C3267" s="88" t="s">
        <v>533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6" x14ac:dyDescent="0.2">
      <c r="A3268" s="86">
        <v>44138</v>
      </c>
      <c r="B3268" s="87">
        <v>44138</v>
      </c>
      <c r="C3268" s="88" t="s">
        <v>532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6" x14ac:dyDescent="0.2">
      <c r="A3269" s="86">
        <v>44138</v>
      </c>
      <c r="B3269" s="87">
        <v>44138</v>
      </c>
      <c r="C3269" s="88" t="s">
        <v>534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6" x14ac:dyDescent="0.2">
      <c r="A3270" s="86">
        <v>44138</v>
      </c>
      <c r="B3270" s="87">
        <v>44138</v>
      </c>
      <c r="C3270" s="88" t="s">
        <v>575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6" x14ac:dyDescent="0.2">
      <c r="A3271" s="86">
        <v>44138</v>
      </c>
      <c r="B3271" s="87">
        <v>44138</v>
      </c>
      <c r="C3271" s="88" t="s">
        <v>528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6" x14ac:dyDescent="0.2">
      <c r="A3272" s="139">
        <v>44139</v>
      </c>
      <c r="B3272" s="140">
        <v>44139</v>
      </c>
      <c r="C3272" s="141" t="s">
        <v>540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</row>
    <row r="3273" spans="1:6" x14ac:dyDescent="0.2">
      <c r="A3273" s="139">
        <v>44139</v>
      </c>
      <c r="B3273" s="140">
        <v>44139</v>
      </c>
      <c r="C3273" s="141" t="s">
        <v>541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6" x14ac:dyDescent="0.2">
      <c r="A3274" s="139">
        <v>44139</v>
      </c>
      <c r="B3274" s="140">
        <v>44139</v>
      </c>
      <c r="C3274" s="141" t="s">
        <v>565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6" x14ac:dyDescent="0.2">
      <c r="A3275" s="139">
        <v>44139</v>
      </c>
      <c r="B3275" s="140">
        <v>44139</v>
      </c>
      <c r="C3275" s="141" t="s">
        <v>614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6" x14ac:dyDescent="0.2">
      <c r="A3276" s="139">
        <v>44139</v>
      </c>
      <c r="B3276" s="140">
        <v>44139</v>
      </c>
      <c r="C3276" s="141" t="s">
        <v>570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6" x14ac:dyDescent="0.2">
      <c r="A3277" s="139">
        <v>44139</v>
      </c>
      <c r="B3277" s="140">
        <v>44139</v>
      </c>
      <c r="C3277" s="141" t="s">
        <v>534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6" x14ac:dyDescent="0.2">
      <c r="A3278" s="139">
        <v>44139</v>
      </c>
      <c r="B3278" s="140">
        <v>44139</v>
      </c>
      <c r="C3278" s="141" t="s">
        <v>560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6" x14ac:dyDescent="0.2">
      <c r="A3279" s="139">
        <v>44139</v>
      </c>
      <c r="B3279" s="140">
        <v>44139</v>
      </c>
      <c r="C3279" s="141" t="s">
        <v>537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6" x14ac:dyDescent="0.2">
      <c r="A3280" s="98">
        <v>44140</v>
      </c>
      <c r="B3280" s="99">
        <v>44140</v>
      </c>
      <c r="C3280" s="100" t="s">
        <v>565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</row>
    <row r="3281" spans="1:6" x14ac:dyDescent="0.2">
      <c r="A3281" s="98">
        <v>44140</v>
      </c>
      <c r="B3281" s="99">
        <v>44140</v>
      </c>
      <c r="C3281" s="100" t="s">
        <v>534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6" x14ac:dyDescent="0.2">
      <c r="A3282" s="98">
        <v>44140</v>
      </c>
      <c r="B3282" s="99">
        <v>44140</v>
      </c>
      <c r="C3282" s="100" t="s">
        <v>543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6" x14ac:dyDescent="0.2">
      <c r="A3283" s="98">
        <v>44140</v>
      </c>
      <c r="B3283" s="99">
        <v>44140</v>
      </c>
      <c r="C3283" s="100" t="s">
        <v>528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6" x14ac:dyDescent="0.2">
      <c r="A3284" s="98">
        <v>44140</v>
      </c>
      <c r="B3284" s="99">
        <v>44140</v>
      </c>
      <c r="C3284" s="100" t="s">
        <v>657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6" x14ac:dyDescent="0.2">
      <c r="A3285" s="98">
        <v>44140</v>
      </c>
      <c r="B3285" s="99">
        <v>44140</v>
      </c>
      <c r="C3285" s="100" t="s">
        <v>541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6" x14ac:dyDescent="0.2">
      <c r="A3286" s="98">
        <v>44140</v>
      </c>
      <c r="B3286" s="99">
        <v>44140</v>
      </c>
      <c r="C3286" s="100" t="s">
        <v>570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6" x14ac:dyDescent="0.2">
      <c r="A3287" s="98">
        <v>44140</v>
      </c>
      <c r="B3287" s="99">
        <v>44140</v>
      </c>
      <c r="C3287" s="100" t="s">
        <v>574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6" x14ac:dyDescent="0.2">
      <c r="A3288" s="98">
        <v>44140</v>
      </c>
      <c r="B3288" s="99">
        <v>44140</v>
      </c>
      <c r="C3288" s="100" t="s">
        <v>537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6" x14ac:dyDescent="0.2">
      <c r="A3289" s="90">
        <v>44141</v>
      </c>
      <c r="B3289" s="91">
        <v>44141</v>
      </c>
      <c r="C3289" s="92" t="s">
        <v>595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</row>
    <row r="3290" spans="1:6" x14ac:dyDescent="0.2">
      <c r="A3290" s="90">
        <v>44141</v>
      </c>
      <c r="B3290" s="91">
        <v>44141</v>
      </c>
      <c r="C3290" s="92" t="s">
        <v>540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6" x14ac:dyDescent="0.2">
      <c r="A3291" s="90">
        <v>44141</v>
      </c>
      <c r="B3291" s="91">
        <v>44141</v>
      </c>
      <c r="C3291" s="92" t="s">
        <v>537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6" x14ac:dyDescent="0.2">
      <c r="A3292" s="90">
        <v>44141</v>
      </c>
      <c r="B3292" s="91">
        <v>44141</v>
      </c>
      <c r="C3292" s="92" t="s">
        <v>565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6" x14ac:dyDescent="0.2">
      <c r="A3293" s="90">
        <v>44141</v>
      </c>
      <c r="B3293" s="91">
        <v>44141</v>
      </c>
      <c r="C3293" s="92" t="s">
        <v>536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6" x14ac:dyDescent="0.2">
      <c r="A3294" s="90">
        <v>44141</v>
      </c>
      <c r="B3294" s="91">
        <v>44141</v>
      </c>
      <c r="C3294" s="92" t="s">
        <v>538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6" x14ac:dyDescent="0.2">
      <c r="A3295" s="90">
        <v>44141</v>
      </c>
      <c r="B3295" s="91">
        <v>44141</v>
      </c>
      <c r="C3295" s="92" t="s">
        <v>563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6" x14ac:dyDescent="0.2">
      <c r="A3296" s="90">
        <v>44141</v>
      </c>
      <c r="B3296" s="91">
        <v>44141</v>
      </c>
      <c r="C3296" s="92" t="s">
        <v>569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 x14ac:dyDescent="0.2">
      <c r="A3297" s="90">
        <v>44141</v>
      </c>
      <c r="B3297" s="91">
        <v>44141</v>
      </c>
      <c r="C3297" s="92" t="s">
        <v>535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 x14ac:dyDescent="0.2">
      <c r="A3298" s="90">
        <v>44141</v>
      </c>
      <c r="B3298" s="91">
        <v>44141</v>
      </c>
      <c r="C3298" s="92" t="s">
        <v>534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 x14ac:dyDescent="0.2">
      <c r="A3299" s="90">
        <v>44141</v>
      </c>
      <c r="B3299" s="91">
        <v>44141</v>
      </c>
      <c r="C3299" s="92" t="s">
        <v>531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 x14ac:dyDescent="0.2">
      <c r="A3300" s="90">
        <v>44141</v>
      </c>
      <c r="B3300" s="91">
        <v>44141</v>
      </c>
      <c r="C3300" s="92" t="s">
        <v>570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 x14ac:dyDescent="0.2">
      <c r="A3301" s="90">
        <v>44141</v>
      </c>
      <c r="B3301" s="91">
        <v>44141</v>
      </c>
      <c r="C3301" s="92" t="s">
        <v>529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 x14ac:dyDescent="0.2">
      <c r="A3302" s="90">
        <v>44141</v>
      </c>
      <c r="B3302" s="91">
        <v>44141</v>
      </c>
      <c r="C3302" s="92" t="s">
        <v>533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 x14ac:dyDescent="0.2">
      <c r="A3303" s="90">
        <v>44141</v>
      </c>
      <c r="B3303" s="91">
        <v>44141</v>
      </c>
      <c r="C3303" s="92" t="s">
        <v>525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 x14ac:dyDescent="0.2">
      <c r="A3304" s="90">
        <v>44141</v>
      </c>
      <c r="B3304" s="91">
        <v>44141</v>
      </c>
      <c r="C3304" s="92" t="s">
        <v>545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 x14ac:dyDescent="0.2">
      <c r="A3305" s="90">
        <v>44141</v>
      </c>
      <c r="B3305" s="91">
        <v>44141</v>
      </c>
      <c r="C3305" s="92" t="s">
        <v>575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 x14ac:dyDescent="0.2">
      <c r="A3306" s="90">
        <v>44141</v>
      </c>
      <c r="B3306" s="91">
        <v>44141</v>
      </c>
      <c r="C3306" s="92" t="s">
        <v>723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 x14ac:dyDescent="0.2">
      <c r="A3307" s="90">
        <v>44141</v>
      </c>
      <c r="B3307" s="91">
        <v>44141</v>
      </c>
      <c r="C3307" s="92" t="s">
        <v>559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 x14ac:dyDescent="0.2">
      <c r="A3308" s="90">
        <v>44141</v>
      </c>
      <c r="B3308" s="91">
        <v>44141</v>
      </c>
      <c r="C3308" s="92" t="s">
        <v>528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 x14ac:dyDescent="0.2">
      <c r="A3309" s="90">
        <v>44141</v>
      </c>
      <c r="B3309" s="91">
        <v>44141</v>
      </c>
      <c r="C3309" s="92" t="s">
        <v>554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 x14ac:dyDescent="0.2">
      <c r="A3310" s="90">
        <v>44141</v>
      </c>
      <c r="B3310" s="91">
        <v>44141</v>
      </c>
      <c r="C3310" s="92" t="s">
        <v>572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 x14ac:dyDescent="0.2">
      <c r="A3311" s="90">
        <v>44141</v>
      </c>
      <c r="B3311" s="91">
        <v>44141</v>
      </c>
      <c r="C3311" s="92" t="s">
        <v>580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 x14ac:dyDescent="0.2">
      <c r="A3312" s="90">
        <v>44141</v>
      </c>
      <c r="B3312" s="91">
        <v>44141</v>
      </c>
      <c r="C3312" s="92" t="s">
        <v>526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6" x14ac:dyDescent="0.2">
      <c r="A3313" s="90">
        <v>44141</v>
      </c>
      <c r="B3313" s="91">
        <v>44141</v>
      </c>
      <c r="C3313" s="92" t="s">
        <v>576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6" x14ac:dyDescent="0.2">
      <c r="A3314" s="90">
        <v>44141</v>
      </c>
      <c r="B3314" s="91">
        <v>44141</v>
      </c>
      <c r="C3314" s="92" t="s">
        <v>543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6" x14ac:dyDescent="0.2">
      <c r="A3315" s="90">
        <v>44141</v>
      </c>
      <c r="B3315" s="91">
        <v>44141</v>
      </c>
      <c r="C3315" s="92" t="s">
        <v>555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6" x14ac:dyDescent="0.2">
      <c r="A3316" s="90">
        <v>44141</v>
      </c>
      <c r="B3316" s="91">
        <v>44141</v>
      </c>
      <c r="C3316" s="92" t="s">
        <v>584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6" x14ac:dyDescent="0.2">
      <c r="A3317" s="90">
        <v>44141</v>
      </c>
      <c r="B3317" s="91">
        <v>44141</v>
      </c>
      <c r="C3317" s="92" t="s">
        <v>541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6" x14ac:dyDescent="0.2">
      <c r="A3318" s="90">
        <v>44141</v>
      </c>
      <c r="B3318" s="91">
        <v>44141</v>
      </c>
      <c r="C3318" s="92" t="s">
        <v>546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6" x14ac:dyDescent="0.2">
      <c r="A3319" s="90">
        <v>44141</v>
      </c>
      <c r="B3319" s="91">
        <v>44141</v>
      </c>
      <c r="C3319" s="92" t="s">
        <v>641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6" x14ac:dyDescent="0.2">
      <c r="A3320" s="90">
        <v>44141</v>
      </c>
      <c r="B3320" s="91">
        <v>44141</v>
      </c>
      <c r="C3320" s="92" t="s">
        <v>587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6" x14ac:dyDescent="0.2">
      <c r="A3321" s="90">
        <v>44141</v>
      </c>
      <c r="B3321" s="91">
        <v>44141</v>
      </c>
      <c r="C3321" s="92" t="s">
        <v>553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6" x14ac:dyDescent="0.2">
      <c r="A3322" s="90">
        <v>44141</v>
      </c>
      <c r="B3322" s="91">
        <v>44141</v>
      </c>
      <c r="C3322" s="92" t="s">
        <v>560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6" x14ac:dyDescent="0.2">
      <c r="A3323" s="90">
        <v>44141</v>
      </c>
      <c r="B3323" s="91">
        <v>44141</v>
      </c>
      <c r="C3323" s="92" t="s">
        <v>599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6" x14ac:dyDescent="0.2">
      <c r="A3324" s="90">
        <v>44141</v>
      </c>
      <c r="B3324" s="91">
        <v>44141</v>
      </c>
      <c r="C3324" s="92" t="s">
        <v>532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6" x14ac:dyDescent="0.2">
      <c r="A3325" s="90">
        <v>44141</v>
      </c>
      <c r="B3325" s="91">
        <v>44141</v>
      </c>
      <c r="C3325" s="92" t="s">
        <v>550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6" x14ac:dyDescent="0.2">
      <c r="A3326" s="135">
        <v>44142</v>
      </c>
      <c r="B3326" s="136">
        <v>44142</v>
      </c>
      <c r="C3326" s="137" t="s">
        <v>595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</row>
    <row r="3327" spans="1:6" x14ac:dyDescent="0.2">
      <c r="A3327" s="135">
        <v>44142</v>
      </c>
      <c r="B3327" s="136">
        <v>44142</v>
      </c>
      <c r="C3327" s="137" t="s">
        <v>540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6" x14ac:dyDescent="0.2">
      <c r="A3328" s="135">
        <v>44142</v>
      </c>
      <c r="B3328" s="136">
        <v>44142</v>
      </c>
      <c r="C3328" s="137" t="s">
        <v>657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 x14ac:dyDescent="0.2">
      <c r="A3329" s="135">
        <v>44142</v>
      </c>
      <c r="B3329" s="136">
        <v>44142</v>
      </c>
      <c r="C3329" s="137" t="s">
        <v>526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 x14ac:dyDescent="0.2">
      <c r="A3330" s="135">
        <v>44142</v>
      </c>
      <c r="B3330" s="136">
        <v>44142</v>
      </c>
      <c r="C3330" s="137" t="s">
        <v>524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 x14ac:dyDescent="0.2">
      <c r="A3331" s="135">
        <v>44142</v>
      </c>
      <c r="B3331" s="136">
        <v>44142</v>
      </c>
      <c r="C3331" s="137" t="s">
        <v>537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 x14ac:dyDescent="0.2">
      <c r="A3332" s="135">
        <v>44142</v>
      </c>
      <c r="B3332" s="136">
        <v>44142</v>
      </c>
      <c r="C3332" s="137" t="s">
        <v>550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 x14ac:dyDescent="0.2">
      <c r="A3333" s="135">
        <v>44142</v>
      </c>
      <c r="B3333" s="136">
        <v>44142</v>
      </c>
      <c r="C3333" s="137" t="s">
        <v>528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 x14ac:dyDescent="0.2">
      <c r="A3334" s="135">
        <v>44142</v>
      </c>
      <c r="B3334" s="136">
        <v>44142</v>
      </c>
      <c r="C3334" s="137" t="s">
        <v>557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 x14ac:dyDescent="0.2">
      <c r="A3335" s="135">
        <v>44142</v>
      </c>
      <c r="B3335" s="136">
        <v>44142</v>
      </c>
      <c r="C3335" s="137" t="s">
        <v>553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 x14ac:dyDescent="0.2">
      <c r="A3336" s="135">
        <v>44142</v>
      </c>
      <c r="B3336" s="136">
        <v>44142</v>
      </c>
      <c r="C3336" s="137" t="s">
        <v>562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 x14ac:dyDescent="0.2">
      <c r="A3337" s="135">
        <v>44142</v>
      </c>
      <c r="B3337" s="136">
        <v>44142</v>
      </c>
      <c r="C3337" s="137" t="s">
        <v>543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 x14ac:dyDescent="0.2">
      <c r="A3338" s="135">
        <v>44142</v>
      </c>
      <c r="B3338" s="136">
        <v>44142</v>
      </c>
      <c r="C3338" s="137" t="s">
        <v>565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 x14ac:dyDescent="0.2">
      <c r="A3339" s="135">
        <v>44142</v>
      </c>
      <c r="B3339" s="136">
        <v>44142</v>
      </c>
      <c r="C3339" s="137" t="s">
        <v>544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 x14ac:dyDescent="0.2">
      <c r="A3340" s="135">
        <v>44142</v>
      </c>
      <c r="B3340" s="136">
        <v>44142</v>
      </c>
      <c r="C3340" s="137" t="s">
        <v>536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 x14ac:dyDescent="0.2">
      <c r="A3341" s="135">
        <v>44142</v>
      </c>
      <c r="B3341" s="136">
        <v>44142</v>
      </c>
      <c r="C3341" s="137" t="s">
        <v>545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 x14ac:dyDescent="0.2">
      <c r="A3342" s="135">
        <v>44142</v>
      </c>
      <c r="B3342" s="136">
        <v>44142</v>
      </c>
      <c r="C3342" s="137" t="s">
        <v>575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 x14ac:dyDescent="0.2">
      <c r="A3343" s="135">
        <v>44142</v>
      </c>
      <c r="B3343" s="136">
        <v>44142</v>
      </c>
      <c r="C3343" s="137" t="s">
        <v>724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 x14ac:dyDescent="0.2">
      <c r="A3344" s="135">
        <v>44142</v>
      </c>
      <c r="B3344" s="136">
        <v>44142</v>
      </c>
      <c r="C3344" s="137" t="s">
        <v>529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6" x14ac:dyDescent="0.2">
      <c r="A3345" s="86">
        <v>44143</v>
      </c>
      <c r="B3345" s="87">
        <v>44143</v>
      </c>
      <c r="C3345" s="88" t="s">
        <v>529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</row>
    <row r="3346" spans="1:6" x14ac:dyDescent="0.2">
      <c r="A3346" s="86">
        <v>44143</v>
      </c>
      <c r="B3346" s="87">
        <v>44143</v>
      </c>
      <c r="C3346" s="88" t="s">
        <v>559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6" x14ac:dyDescent="0.2">
      <c r="A3347" s="86">
        <v>44143</v>
      </c>
      <c r="B3347" s="87">
        <v>44143</v>
      </c>
      <c r="C3347" s="88" t="s">
        <v>565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6" x14ac:dyDescent="0.2">
      <c r="A3348" s="86">
        <v>44143</v>
      </c>
      <c r="B3348" s="87">
        <v>44143</v>
      </c>
      <c r="C3348" s="88" t="s">
        <v>541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6" x14ac:dyDescent="0.2">
      <c r="A3349" s="86">
        <v>44143</v>
      </c>
      <c r="B3349" s="87">
        <v>44143</v>
      </c>
      <c r="C3349" s="88" t="s">
        <v>532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6" x14ac:dyDescent="0.2">
      <c r="A3350" s="86">
        <v>44143</v>
      </c>
      <c r="B3350" s="87">
        <v>44143</v>
      </c>
      <c r="C3350" s="88" t="s">
        <v>537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6" x14ac:dyDescent="0.2">
      <c r="A3351" s="86">
        <v>44143</v>
      </c>
      <c r="B3351" s="87">
        <v>44143</v>
      </c>
      <c r="C3351" s="88" t="s">
        <v>595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6" x14ac:dyDescent="0.2">
      <c r="A3352" s="86">
        <v>44143</v>
      </c>
      <c r="B3352" s="87">
        <v>44143</v>
      </c>
      <c r="C3352" s="88" t="s">
        <v>540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6" x14ac:dyDescent="0.2">
      <c r="A3353" s="86">
        <v>44143</v>
      </c>
      <c r="B3353" s="87">
        <v>44143</v>
      </c>
      <c r="C3353" s="88" t="s">
        <v>526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6" x14ac:dyDescent="0.2">
      <c r="A3354" s="86">
        <v>44143</v>
      </c>
      <c r="B3354" s="87">
        <v>44143</v>
      </c>
      <c r="C3354" s="88" t="s">
        <v>524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6" x14ac:dyDescent="0.2">
      <c r="A3355" s="86">
        <v>44143</v>
      </c>
      <c r="B3355" s="87">
        <v>44143</v>
      </c>
      <c r="C3355" s="88" t="s">
        <v>560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6" x14ac:dyDescent="0.2">
      <c r="A3356" s="86">
        <v>44143</v>
      </c>
      <c r="B3356" s="87">
        <v>44143</v>
      </c>
      <c r="C3356" s="88" t="s">
        <v>530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6" x14ac:dyDescent="0.2">
      <c r="A3357" s="86">
        <v>44143</v>
      </c>
      <c r="B3357" s="87">
        <v>44143</v>
      </c>
      <c r="C3357" s="88" t="s">
        <v>550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6" x14ac:dyDescent="0.2">
      <c r="A3358" s="86">
        <v>44143</v>
      </c>
      <c r="B3358" s="87">
        <v>44143</v>
      </c>
      <c r="C3358" s="88" t="s">
        <v>568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6" x14ac:dyDescent="0.2">
      <c r="A3359" s="86">
        <v>44143</v>
      </c>
      <c r="B3359" s="87">
        <v>44143</v>
      </c>
      <c r="C3359" s="88" t="s">
        <v>535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6" x14ac:dyDescent="0.2">
      <c r="A3360" s="86">
        <v>44143</v>
      </c>
      <c r="B3360" s="87">
        <v>44143</v>
      </c>
      <c r="C3360" s="88" t="s">
        <v>525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 x14ac:dyDescent="0.2">
      <c r="A3361" s="86">
        <v>44143</v>
      </c>
      <c r="B3361" s="87">
        <v>44143</v>
      </c>
      <c r="C3361" s="88" t="s">
        <v>579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 x14ac:dyDescent="0.2">
      <c r="A3362" s="86">
        <v>44143</v>
      </c>
      <c r="B3362" s="87">
        <v>44143</v>
      </c>
      <c r="C3362" s="88" t="s">
        <v>570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 x14ac:dyDescent="0.2">
      <c r="A3363" s="86">
        <v>44143</v>
      </c>
      <c r="B3363" s="87">
        <v>44143</v>
      </c>
      <c r="C3363" s="88" t="s">
        <v>545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 x14ac:dyDescent="0.2">
      <c r="A3364" s="86">
        <v>44143</v>
      </c>
      <c r="B3364" s="87">
        <v>44143</v>
      </c>
      <c r="C3364" s="88" t="s">
        <v>528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 x14ac:dyDescent="0.2">
      <c r="A3365" s="86">
        <v>44143</v>
      </c>
      <c r="B3365" s="87">
        <v>44143</v>
      </c>
      <c r="C3365" s="88" t="s">
        <v>572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 x14ac:dyDescent="0.2">
      <c r="A3366" s="86">
        <v>44143</v>
      </c>
      <c r="B3366" s="87">
        <v>44143</v>
      </c>
      <c r="C3366" s="88" t="s">
        <v>536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 x14ac:dyDescent="0.2">
      <c r="A3367" s="86">
        <v>44143</v>
      </c>
      <c r="B3367" s="87">
        <v>44143</v>
      </c>
      <c r="C3367" s="88" t="s">
        <v>575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 x14ac:dyDescent="0.2">
      <c r="A3368" s="86">
        <v>44143</v>
      </c>
      <c r="B3368" s="87">
        <v>44143</v>
      </c>
      <c r="C3368" s="88" t="s">
        <v>542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 x14ac:dyDescent="0.2">
      <c r="A3369" s="86">
        <v>44143</v>
      </c>
      <c r="B3369" s="87">
        <v>44143</v>
      </c>
      <c r="C3369" s="88" t="s">
        <v>533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 x14ac:dyDescent="0.2">
      <c r="A3370" s="86">
        <v>44143</v>
      </c>
      <c r="B3370" s="87">
        <v>44143</v>
      </c>
      <c r="C3370" s="88" t="s">
        <v>543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 x14ac:dyDescent="0.2">
      <c r="A3371" s="86">
        <v>44143</v>
      </c>
      <c r="B3371" s="87">
        <v>44143</v>
      </c>
      <c r="C3371" s="88" t="s">
        <v>665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 x14ac:dyDescent="0.2">
      <c r="A3372" s="86">
        <v>44143</v>
      </c>
      <c r="B3372" s="87">
        <v>44143</v>
      </c>
      <c r="C3372" s="88" t="s">
        <v>555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 x14ac:dyDescent="0.2">
      <c r="A3373" s="86">
        <v>44143</v>
      </c>
      <c r="B3373" s="87">
        <v>44143</v>
      </c>
      <c r="C3373" s="88" t="s">
        <v>538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 x14ac:dyDescent="0.2">
      <c r="A3374" s="86">
        <v>44143</v>
      </c>
      <c r="B3374" s="87">
        <v>44143</v>
      </c>
      <c r="C3374" s="88" t="s">
        <v>587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 x14ac:dyDescent="0.2">
      <c r="A3375" s="86">
        <v>44143</v>
      </c>
      <c r="B3375" s="87">
        <v>44143</v>
      </c>
      <c r="C3375" s="88" t="s">
        <v>569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 x14ac:dyDescent="0.2">
      <c r="A3376" s="86">
        <v>44143</v>
      </c>
      <c r="B3376" s="87">
        <v>44143</v>
      </c>
      <c r="C3376" s="88" t="s">
        <v>534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6" x14ac:dyDescent="0.2">
      <c r="A3377" s="139">
        <v>44144</v>
      </c>
      <c r="B3377" s="140">
        <v>44144</v>
      </c>
      <c r="C3377" s="141" t="s">
        <v>541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</row>
    <row r="3378" spans="1:6" x14ac:dyDescent="0.2">
      <c r="A3378" s="139">
        <v>44144</v>
      </c>
      <c r="B3378" s="140">
        <v>44144</v>
      </c>
      <c r="C3378" s="141" t="s">
        <v>528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6" x14ac:dyDescent="0.2">
      <c r="A3379" s="139">
        <v>44144</v>
      </c>
      <c r="B3379" s="140">
        <v>44144</v>
      </c>
      <c r="C3379" s="141" t="s">
        <v>595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6" x14ac:dyDescent="0.2">
      <c r="A3380" s="139">
        <v>44144</v>
      </c>
      <c r="B3380" s="140">
        <v>44144</v>
      </c>
      <c r="C3380" s="141" t="s">
        <v>537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6" x14ac:dyDescent="0.2">
      <c r="A3381" s="139">
        <v>44144</v>
      </c>
      <c r="B3381" s="140">
        <v>44144</v>
      </c>
      <c r="C3381" s="141" t="s">
        <v>558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6" x14ac:dyDescent="0.2">
      <c r="A3382" s="139">
        <v>44144</v>
      </c>
      <c r="B3382" s="140">
        <v>44144</v>
      </c>
      <c r="C3382" s="141" t="s">
        <v>572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6" x14ac:dyDescent="0.2">
      <c r="A3383" s="139">
        <v>44144</v>
      </c>
      <c r="B3383" s="140">
        <v>44144</v>
      </c>
      <c r="C3383" s="141" t="s">
        <v>540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6" x14ac:dyDescent="0.2">
      <c r="A3384" s="139">
        <v>44144</v>
      </c>
      <c r="B3384" s="140">
        <v>44144</v>
      </c>
      <c r="C3384" s="141" t="s">
        <v>535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6" x14ac:dyDescent="0.2">
      <c r="A3385" s="139">
        <v>44144</v>
      </c>
      <c r="B3385" s="140">
        <v>44144</v>
      </c>
      <c r="C3385" s="141" t="s">
        <v>559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6" x14ac:dyDescent="0.2">
      <c r="A3386" s="139">
        <v>44144</v>
      </c>
      <c r="B3386" s="140">
        <v>44144</v>
      </c>
      <c r="C3386" s="141" t="s">
        <v>532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6" x14ac:dyDescent="0.2">
      <c r="A3387" s="139">
        <v>44144</v>
      </c>
      <c r="B3387" s="140">
        <v>44144</v>
      </c>
      <c r="C3387" s="141" t="s">
        <v>568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6" x14ac:dyDescent="0.2">
      <c r="A3388" s="139">
        <v>44144</v>
      </c>
      <c r="B3388" s="140">
        <v>44144</v>
      </c>
      <c r="C3388" s="141" t="s">
        <v>536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6" x14ac:dyDescent="0.2">
      <c r="A3389" s="139">
        <v>44144</v>
      </c>
      <c r="B3389" s="140">
        <v>44144</v>
      </c>
      <c r="C3389" s="141" t="s">
        <v>525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6" x14ac:dyDescent="0.2">
      <c r="A3390" s="139">
        <v>44144</v>
      </c>
      <c r="B3390" s="140">
        <v>44144</v>
      </c>
      <c r="C3390" s="141" t="s">
        <v>545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6" x14ac:dyDescent="0.2">
      <c r="A3391" s="139">
        <v>44144</v>
      </c>
      <c r="B3391" s="140">
        <v>44144</v>
      </c>
      <c r="C3391" s="141" t="s">
        <v>542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6" x14ac:dyDescent="0.2">
      <c r="A3392" s="139">
        <v>44144</v>
      </c>
      <c r="B3392" s="140">
        <v>44144</v>
      </c>
      <c r="C3392" s="141" t="s">
        <v>570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6" x14ac:dyDescent="0.2">
      <c r="A3393" s="139">
        <v>44144</v>
      </c>
      <c r="B3393" s="140">
        <v>44144</v>
      </c>
      <c r="C3393" s="141" t="s">
        <v>569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6" x14ac:dyDescent="0.2">
      <c r="A3394" s="139">
        <v>44144</v>
      </c>
      <c r="B3394" s="140">
        <v>44144</v>
      </c>
      <c r="C3394" s="141" t="s">
        <v>599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6" x14ac:dyDescent="0.2">
      <c r="A3395" s="139">
        <v>44144</v>
      </c>
      <c r="B3395" s="140">
        <v>44144</v>
      </c>
      <c r="C3395" s="141" t="s">
        <v>561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6" x14ac:dyDescent="0.2">
      <c r="A3396" s="139">
        <v>44144</v>
      </c>
      <c r="B3396" s="140">
        <v>44144</v>
      </c>
      <c r="C3396" s="141" t="s">
        <v>524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6" x14ac:dyDescent="0.2">
      <c r="A3397" s="139">
        <v>44144</v>
      </c>
      <c r="B3397" s="140">
        <v>44144</v>
      </c>
      <c r="C3397" s="141" t="s">
        <v>531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6" x14ac:dyDescent="0.2">
      <c r="A3398" s="139">
        <v>44144</v>
      </c>
      <c r="B3398" s="140">
        <v>44144</v>
      </c>
      <c r="C3398" s="141" t="s">
        <v>526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6" x14ac:dyDescent="0.2">
      <c r="A3399" s="98">
        <v>44145</v>
      </c>
      <c r="B3399" s="99">
        <v>44145</v>
      </c>
      <c r="C3399" s="100" t="s">
        <v>584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</row>
    <row r="3400" spans="1:6" x14ac:dyDescent="0.2">
      <c r="A3400" s="98">
        <v>44145</v>
      </c>
      <c r="B3400" s="99">
        <v>44145</v>
      </c>
      <c r="C3400" s="100" t="s">
        <v>595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6" x14ac:dyDescent="0.2">
      <c r="A3401" s="98">
        <v>44145</v>
      </c>
      <c r="B3401" s="99">
        <v>44145</v>
      </c>
      <c r="C3401" s="100" t="s">
        <v>540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6" x14ac:dyDescent="0.2">
      <c r="A3402" s="98">
        <v>44145</v>
      </c>
      <c r="B3402" s="99">
        <v>44145</v>
      </c>
      <c r="C3402" s="100" t="s">
        <v>565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6" x14ac:dyDescent="0.2">
      <c r="A3403" s="98">
        <v>44145</v>
      </c>
      <c r="B3403" s="99">
        <v>44145</v>
      </c>
      <c r="C3403" s="100" t="s">
        <v>537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6" x14ac:dyDescent="0.2">
      <c r="A3404" s="98">
        <v>44145</v>
      </c>
      <c r="B3404" s="99">
        <v>44145</v>
      </c>
      <c r="C3404" s="100" t="s">
        <v>545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6" x14ac:dyDescent="0.2">
      <c r="A3405" s="98">
        <v>44145</v>
      </c>
      <c r="B3405" s="99">
        <v>44145</v>
      </c>
      <c r="C3405" s="100" t="s">
        <v>534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6" x14ac:dyDescent="0.2">
      <c r="A3406" s="98">
        <v>44145</v>
      </c>
      <c r="B3406" s="99">
        <v>44145</v>
      </c>
      <c r="C3406" s="100" t="s">
        <v>628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6" x14ac:dyDescent="0.2">
      <c r="A3407" s="98">
        <v>44145</v>
      </c>
      <c r="B3407" s="99">
        <v>44145</v>
      </c>
      <c r="C3407" s="100" t="s">
        <v>558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6" x14ac:dyDescent="0.2">
      <c r="A3408" s="98">
        <v>44145</v>
      </c>
      <c r="B3408" s="99">
        <v>44145</v>
      </c>
      <c r="C3408" s="100" t="s">
        <v>575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 x14ac:dyDescent="0.2">
      <c r="A3409" s="98">
        <v>44145</v>
      </c>
      <c r="B3409" s="99">
        <v>44145</v>
      </c>
      <c r="C3409" s="100" t="s">
        <v>543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 x14ac:dyDescent="0.2">
      <c r="A3410" s="98">
        <v>44145</v>
      </c>
      <c r="B3410" s="99">
        <v>44145</v>
      </c>
      <c r="C3410" s="100" t="s">
        <v>526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 x14ac:dyDescent="0.2">
      <c r="A3411" s="98">
        <v>44145</v>
      </c>
      <c r="B3411" s="99">
        <v>44145</v>
      </c>
      <c r="C3411" s="100" t="s">
        <v>524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 x14ac:dyDescent="0.2">
      <c r="A3412" s="98">
        <v>44145</v>
      </c>
      <c r="B3412" s="99">
        <v>44145</v>
      </c>
      <c r="C3412" s="100" t="s">
        <v>725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 x14ac:dyDescent="0.2">
      <c r="A3413" s="98">
        <v>44145</v>
      </c>
      <c r="B3413" s="99">
        <v>44145</v>
      </c>
      <c r="C3413" s="100" t="s">
        <v>633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 x14ac:dyDescent="0.2">
      <c r="A3414" s="98">
        <v>44145</v>
      </c>
      <c r="B3414" s="99">
        <v>44145</v>
      </c>
      <c r="C3414" s="100" t="s">
        <v>542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 x14ac:dyDescent="0.2">
      <c r="A3415" s="98">
        <v>44145</v>
      </c>
      <c r="B3415" s="99">
        <v>44145</v>
      </c>
      <c r="C3415" s="100" t="s">
        <v>529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 x14ac:dyDescent="0.2">
      <c r="A3416" s="98">
        <v>44145</v>
      </c>
      <c r="B3416" s="99">
        <v>44145</v>
      </c>
      <c r="C3416" s="100" t="s">
        <v>532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 x14ac:dyDescent="0.2">
      <c r="A3417" s="98">
        <v>44145</v>
      </c>
      <c r="B3417" s="99">
        <v>44145</v>
      </c>
      <c r="C3417" s="100" t="s">
        <v>531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 x14ac:dyDescent="0.2">
      <c r="A3418" s="98">
        <v>44145</v>
      </c>
      <c r="B3418" s="99">
        <v>44145</v>
      </c>
      <c r="C3418" s="100" t="s">
        <v>570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 x14ac:dyDescent="0.2">
      <c r="A3419" s="98">
        <v>44145</v>
      </c>
      <c r="B3419" s="99">
        <v>44145</v>
      </c>
      <c r="C3419" s="100" t="s">
        <v>536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 x14ac:dyDescent="0.2">
      <c r="A3420" s="98">
        <v>44145</v>
      </c>
      <c r="B3420" s="99">
        <v>44145</v>
      </c>
      <c r="C3420" s="100" t="s">
        <v>530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 x14ac:dyDescent="0.2">
      <c r="A3421" s="98">
        <v>44145</v>
      </c>
      <c r="B3421" s="99">
        <v>44145</v>
      </c>
      <c r="C3421" s="100" t="s">
        <v>560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 x14ac:dyDescent="0.2">
      <c r="A3422" s="98">
        <v>44145</v>
      </c>
      <c r="B3422" s="99">
        <v>44145</v>
      </c>
      <c r="C3422" s="100" t="s">
        <v>569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 x14ac:dyDescent="0.2">
      <c r="A3423" s="98">
        <v>44145</v>
      </c>
      <c r="B3423" s="99">
        <v>44145</v>
      </c>
      <c r="C3423" s="100" t="s">
        <v>561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 x14ac:dyDescent="0.2">
      <c r="A3424" s="98">
        <v>44145</v>
      </c>
      <c r="B3424" s="99">
        <v>44145</v>
      </c>
      <c r="C3424" s="100" t="s">
        <v>562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6" x14ac:dyDescent="0.2">
      <c r="A3425" s="135">
        <v>44146</v>
      </c>
      <c r="B3425" s="136">
        <v>44146</v>
      </c>
      <c r="C3425" s="137" t="s">
        <v>584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</row>
    <row r="3426" spans="1:6" x14ac:dyDescent="0.2">
      <c r="A3426" s="135">
        <v>44146</v>
      </c>
      <c r="B3426" s="136">
        <v>44146</v>
      </c>
      <c r="C3426" s="137" t="s">
        <v>537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6" x14ac:dyDescent="0.2">
      <c r="A3427" s="135">
        <v>44146</v>
      </c>
      <c r="B3427" s="136">
        <v>44146</v>
      </c>
      <c r="C3427" s="137" t="s">
        <v>524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6" x14ac:dyDescent="0.2">
      <c r="A3428" s="135">
        <v>44146</v>
      </c>
      <c r="B3428" s="136">
        <v>44146</v>
      </c>
      <c r="C3428" s="137" t="s">
        <v>541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6" x14ac:dyDescent="0.2">
      <c r="A3429" s="135">
        <v>44146</v>
      </c>
      <c r="B3429" s="136">
        <v>44146</v>
      </c>
      <c r="C3429" s="137" t="s">
        <v>540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6" x14ac:dyDescent="0.2">
      <c r="A3430" s="135">
        <v>44146</v>
      </c>
      <c r="B3430" s="136">
        <v>44146</v>
      </c>
      <c r="C3430" s="137" t="s">
        <v>535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6" x14ac:dyDescent="0.2">
      <c r="A3431" s="135">
        <v>44146</v>
      </c>
      <c r="B3431" s="136">
        <v>44146</v>
      </c>
      <c r="C3431" s="137" t="s">
        <v>530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6" x14ac:dyDescent="0.2">
      <c r="A3432" s="135">
        <v>44146</v>
      </c>
      <c r="B3432" s="136">
        <v>44146</v>
      </c>
      <c r="C3432" s="137" t="s">
        <v>531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6" x14ac:dyDescent="0.2">
      <c r="A3433" s="135">
        <v>44146</v>
      </c>
      <c r="B3433" s="136">
        <v>44146</v>
      </c>
      <c r="C3433" s="137" t="s">
        <v>563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6" x14ac:dyDescent="0.2">
      <c r="A3434" s="135">
        <v>44146</v>
      </c>
      <c r="B3434" s="136">
        <v>44146</v>
      </c>
      <c r="C3434" s="137" t="s">
        <v>534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6" x14ac:dyDescent="0.2">
      <c r="A3435" s="135">
        <v>44146</v>
      </c>
      <c r="B3435" s="136">
        <v>44146</v>
      </c>
      <c r="C3435" s="137" t="s">
        <v>528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6" x14ac:dyDescent="0.2">
      <c r="A3436" s="135">
        <v>44146</v>
      </c>
      <c r="B3436" s="136">
        <v>44146</v>
      </c>
      <c r="C3436" s="137" t="s">
        <v>559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6" x14ac:dyDescent="0.2">
      <c r="A3437" s="135">
        <v>44146</v>
      </c>
      <c r="B3437" s="136">
        <v>44146</v>
      </c>
      <c r="C3437" s="137" t="s">
        <v>595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6" x14ac:dyDescent="0.2">
      <c r="A3438" s="135">
        <v>44146</v>
      </c>
      <c r="B3438" s="136">
        <v>44146</v>
      </c>
      <c r="C3438" s="137" t="s">
        <v>526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6" x14ac:dyDescent="0.2">
      <c r="A3439" s="135">
        <v>44146</v>
      </c>
      <c r="B3439" s="136">
        <v>44146</v>
      </c>
      <c r="C3439" s="137" t="s">
        <v>570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6" x14ac:dyDescent="0.2">
      <c r="A3440" s="135">
        <v>44146</v>
      </c>
      <c r="B3440" s="136">
        <v>44146</v>
      </c>
      <c r="C3440" s="137" t="s">
        <v>536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 x14ac:dyDescent="0.2">
      <c r="A3441" s="135">
        <v>44146</v>
      </c>
      <c r="B3441" s="136">
        <v>44146</v>
      </c>
      <c r="C3441" s="137" t="s">
        <v>587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 x14ac:dyDescent="0.2">
      <c r="A3442" s="135">
        <v>44146</v>
      </c>
      <c r="B3442" s="136">
        <v>44146</v>
      </c>
      <c r="C3442" s="137" t="s">
        <v>517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 x14ac:dyDescent="0.2">
      <c r="A3443" s="135">
        <v>44146</v>
      </c>
      <c r="B3443" s="136">
        <v>44146</v>
      </c>
      <c r="C3443" s="137" t="s">
        <v>532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 x14ac:dyDescent="0.2">
      <c r="A3444" s="135">
        <v>44146</v>
      </c>
      <c r="B3444" s="136">
        <v>44146</v>
      </c>
      <c r="C3444" s="137" t="s">
        <v>572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 x14ac:dyDescent="0.2">
      <c r="A3445" s="135">
        <v>44146</v>
      </c>
      <c r="B3445" s="136">
        <v>44146</v>
      </c>
      <c r="C3445" s="137" t="s">
        <v>579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 x14ac:dyDescent="0.2">
      <c r="A3446" s="135">
        <v>44146</v>
      </c>
      <c r="B3446" s="136">
        <v>44146</v>
      </c>
      <c r="C3446" s="137" t="s">
        <v>565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 x14ac:dyDescent="0.2">
      <c r="A3447" s="135">
        <v>44146</v>
      </c>
      <c r="B3447" s="136">
        <v>44146</v>
      </c>
      <c r="C3447" s="137" t="s">
        <v>568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 x14ac:dyDescent="0.2">
      <c r="A3448" s="135">
        <v>44146</v>
      </c>
      <c r="B3448" s="136">
        <v>44146</v>
      </c>
      <c r="C3448" s="137" t="s">
        <v>575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 x14ac:dyDescent="0.2">
      <c r="A3449" s="135">
        <v>44146</v>
      </c>
      <c r="B3449" s="136">
        <v>44146</v>
      </c>
      <c r="C3449" s="137" t="s">
        <v>538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 x14ac:dyDescent="0.2">
      <c r="A3450" s="135">
        <v>44146</v>
      </c>
      <c r="B3450" s="136">
        <v>44146</v>
      </c>
      <c r="C3450" s="137" t="s">
        <v>525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 x14ac:dyDescent="0.2">
      <c r="A3451" s="135">
        <v>44146</v>
      </c>
      <c r="B3451" s="136">
        <v>44146</v>
      </c>
      <c r="C3451" s="137" t="s">
        <v>555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 x14ac:dyDescent="0.2">
      <c r="A3452" s="135">
        <v>44146</v>
      </c>
      <c r="B3452" s="136">
        <v>44146</v>
      </c>
      <c r="C3452" s="137" t="s">
        <v>543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 x14ac:dyDescent="0.2">
      <c r="A3453" s="135">
        <v>44146</v>
      </c>
      <c r="B3453" s="136">
        <v>44146</v>
      </c>
      <c r="C3453" s="137" t="s">
        <v>545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 x14ac:dyDescent="0.2">
      <c r="A3454" s="135">
        <v>44146</v>
      </c>
      <c r="B3454" s="136">
        <v>44146</v>
      </c>
      <c r="C3454" s="137" t="s">
        <v>599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 x14ac:dyDescent="0.2">
      <c r="A3455" s="135">
        <v>44146</v>
      </c>
      <c r="B3455" s="136">
        <v>44146</v>
      </c>
      <c r="C3455" s="137" t="s">
        <v>544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 x14ac:dyDescent="0.2">
      <c r="A3456" s="135">
        <v>44146</v>
      </c>
      <c r="B3456" s="136">
        <v>44146</v>
      </c>
      <c r="C3456" s="137" t="s">
        <v>550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6" x14ac:dyDescent="0.2">
      <c r="A3457" s="135">
        <v>44146</v>
      </c>
      <c r="B3457" s="136">
        <v>44146</v>
      </c>
      <c r="C3457" s="137" t="s">
        <v>529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6" x14ac:dyDescent="0.2">
      <c r="A3458" s="135">
        <v>44146</v>
      </c>
      <c r="B3458" s="136">
        <v>44146</v>
      </c>
      <c r="C3458" s="137" t="s">
        <v>641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6" x14ac:dyDescent="0.2">
      <c r="A3459" s="135">
        <v>44146</v>
      </c>
      <c r="B3459" s="136">
        <v>44146</v>
      </c>
      <c r="C3459" s="137" t="s">
        <v>554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6" x14ac:dyDescent="0.2">
      <c r="A3460" s="135">
        <v>44146</v>
      </c>
      <c r="B3460" s="136">
        <v>44146</v>
      </c>
      <c r="C3460" s="137" t="s">
        <v>542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6" x14ac:dyDescent="0.2">
      <c r="A3461" s="135">
        <v>44146</v>
      </c>
      <c r="B3461" s="136">
        <v>44146</v>
      </c>
      <c r="C3461" s="137" t="s">
        <v>553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6" x14ac:dyDescent="0.2">
      <c r="A3462" s="86">
        <v>44147</v>
      </c>
      <c r="B3462" s="87">
        <v>44147</v>
      </c>
      <c r="C3462" s="88" t="s">
        <v>529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</row>
    <row r="3463" spans="1:6" x14ac:dyDescent="0.2">
      <c r="A3463" s="86">
        <v>44147</v>
      </c>
      <c r="B3463" s="87">
        <v>44147</v>
      </c>
      <c r="C3463" s="88" t="s">
        <v>540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6" x14ac:dyDescent="0.2">
      <c r="A3464" s="86">
        <v>44147</v>
      </c>
      <c r="B3464" s="87">
        <v>44147</v>
      </c>
      <c r="C3464" s="88" t="s">
        <v>545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6" x14ac:dyDescent="0.2">
      <c r="A3465" s="86">
        <v>44147</v>
      </c>
      <c r="B3465" s="87">
        <v>44147</v>
      </c>
      <c r="C3465" s="88" t="s">
        <v>537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6" x14ac:dyDescent="0.2">
      <c r="A3466" s="86">
        <v>44147</v>
      </c>
      <c r="B3466" s="87">
        <v>44147</v>
      </c>
      <c r="C3466" s="88" t="s">
        <v>565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6" x14ac:dyDescent="0.2">
      <c r="A3467" s="86">
        <v>44147</v>
      </c>
      <c r="B3467" s="87">
        <v>44147</v>
      </c>
      <c r="C3467" s="88" t="s">
        <v>580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6" x14ac:dyDescent="0.2">
      <c r="A3468" s="86">
        <v>44147</v>
      </c>
      <c r="B3468" s="87">
        <v>44147</v>
      </c>
      <c r="C3468" s="88" t="s">
        <v>528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6" x14ac:dyDescent="0.2">
      <c r="A3469" s="86">
        <v>44147</v>
      </c>
      <c r="B3469" s="87">
        <v>44147</v>
      </c>
      <c r="C3469" s="88" t="s">
        <v>533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6" x14ac:dyDescent="0.2">
      <c r="A3470" s="86">
        <v>44147</v>
      </c>
      <c r="B3470" s="87">
        <v>44147</v>
      </c>
      <c r="C3470" s="88" t="s">
        <v>569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6" x14ac:dyDescent="0.2">
      <c r="A3471" s="86">
        <v>44147</v>
      </c>
      <c r="B3471" s="87">
        <v>44147</v>
      </c>
      <c r="C3471" s="88" t="s">
        <v>542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6" x14ac:dyDescent="0.2">
      <c r="A3472" s="86">
        <v>44147</v>
      </c>
      <c r="B3472" s="87">
        <v>44147</v>
      </c>
      <c r="C3472" s="88" t="s">
        <v>550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6" x14ac:dyDescent="0.2">
      <c r="A3473" s="86">
        <v>44147</v>
      </c>
      <c r="B3473" s="87">
        <v>44147</v>
      </c>
      <c r="C3473" s="88" t="s">
        <v>574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6" x14ac:dyDescent="0.2">
      <c r="A3474" s="86">
        <v>44147</v>
      </c>
      <c r="B3474" s="87">
        <v>44147</v>
      </c>
      <c r="C3474" s="88" t="s">
        <v>543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6" x14ac:dyDescent="0.2">
      <c r="A3475" s="86">
        <v>44147</v>
      </c>
      <c r="B3475" s="87">
        <v>44147</v>
      </c>
      <c r="C3475" s="88" t="s">
        <v>555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6" x14ac:dyDescent="0.2">
      <c r="A3476" s="86">
        <v>44147</v>
      </c>
      <c r="B3476" s="87">
        <v>44147</v>
      </c>
      <c r="C3476" s="88" t="s">
        <v>570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6" x14ac:dyDescent="0.2">
      <c r="A3477" s="86">
        <v>44147</v>
      </c>
      <c r="B3477" s="87">
        <v>44147</v>
      </c>
      <c r="C3477" s="88" t="s">
        <v>657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6" x14ac:dyDescent="0.2">
      <c r="A3478" s="86">
        <v>44147</v>
      </c>
      <c r="B3478" s="87">
        <v>44147</v>
      </c>
      <c r="C3478" s="88" t="s">
        <v>595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6" x14ac:dyDescent="0.2">
      <c r="A3479" s="86">
        <v>44147</v>
      </c>
      <c r="B3479" s="87">
        <v>44147</v>
      </c>
      <c r="C3479" s="88" t="s">
        <v>532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6" x14ac:dyDescent="0.2">
      <c r="A3480" s="86">
        <v>44147</v>
      </c>
      <c r="B3480" s="87">
        <v>44147</v>
      </c>
      <c r="C3480" s="88" t="s">
        <v>634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6" x14ac:dyDescent="0.2">
      <c r="A3481" s="86">
        <v>44147</v>
      </c>
      <c r="B3481" s="87">
        <v>44147</v>
      </c>
      <c r="C3481" s="88" t="s">
        <v>526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6" x14ac:dyDescent="0.2">
      <c r="A3482" s="86">
        <v>44147</v>
      </c>
      <c r="B3482" s="87">
        <v>44147</v>
      </c>
      <c r="C3482" s="88" t="s">
        <v>575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6" x14ac:dyDescent="0.2">
      <c r="A3483" s="86">
        <v>44147</v>
      </c>
      <c r="B3483" s="87">
        <v>44147</v>
      </c>
      <c r="C3483" s="88" t="s">
        <v>559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6" x14ac:dyDescent="0.2">
      <c r="A3484" s="86">
        <v>44147</v>
      </c>
      <c r="B3484" s="87">
        <v>44147</v>
      </c>
      <c r="C3484" s="88" t="s">
        <v>572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6" x14ac:dyDescent="0.2">
      <c r="A3485" s="86">
        <v>44147</v>
      </c>
      <c r="B3485" s="87">
        <v>44147</v>
      </c>
      <c r="C3485" s="88" t="s">
        <v>525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6" x14ac:dyDescent="0.2">
      <c r="A3486" s="121">
        <v>44148</v>
      </c>
      <c r="B3486" s="122">
        <v>44148</v>
      </c>
      <c r="C3486" s="123" t="s">
        <v>526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</row>
    <row r="3487" spans="1:6" x14ac:dyDescent="0.2">
      <c r="A3487" s="121">
        <v>44148</v>
      </c>
      <c r="B3487" s="122">
        <v>44148</v>
      </c>
      <c r="C3487" s="123" t="s">
        <v>565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6" x14ac:dyDescent="0.2">
      <c r="A3488" s="121">
        <v>44148</v>
      </c>
      <c r="B3488" s="122">
        <v>44148</v>
      </c>
      <c r="C3488" s="123" t="s">
        <v>540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 x14ac:dyDescent="0.2">
      <c r="A3489" s="121">
        <v>44148</v>
      </c>
      <c r="B3489" s="122">
        <v>44148</v>
      </c>
      <c r="C3489" s="123" t="s">
        <v>537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 x14ac:dyDescent="0.2">
      <c r="A3490" s="121">
        <v>44148</v>
      </c>
      <c r="B3490" s="122">
        <v>44148</v>
      </c>
      <c r="C3490" s="123" t="s">
        <v>560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 x14ac:dyDescent="0.2">
      <c r="A3491" s="121">
        <v>44148</v>
      </c>
      <c r="B3491" s="122">
        <v>44148</v>
      </c>
      <c r="C3491" s="123" t="s">
        <v>524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 x14ac:dyDescent="0.2">
      <c r="A3492" s="121">
        <v>44148</v>
      </c>
      <c r="B3492" s="122">
        <v>44148</v>
      </c>
      <c r="C3492" s="123" t="s">
        <v>571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 x14ac:dyDescent="0.2">
      <c r="A3493" s="121">
        <v>44148</v>
      </c>
      <c r="B3493" s="122">
        <v>44148</v>
      </c>
      <c r="C3493" s="123" t="s">
        <v>643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 x14ac:dyDescent="0.2">
      <c r="A3494" s="121">
        <v>44148</v>
      </c>
      <c r="B3494" s="122">
        <v>44148</v>
      </c>
      <c r="C3494" s="123" t="s">
        <v>545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 x14ac:dyDescent="0.2">
      <c r="A3495" s="121">
        <v>44148</v>
      </c>
      <c r="B3495" s="122">
        <v>44148</v>
      </c>
      <c r="C3495" s="123" t="s">
        <v>559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 x14ac:dyDescent="0.2">
      <c r="A3496" s="121">
        <v>44148</v>
      </c>
      <c r="B3496" s="122">
        <v>44148</v>
      </c>
      <c r="C3496" s="123" t="s">
        <v>528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 x14ac:dyDescent="0.2">
      <c r="A3497" s="121">
        <v>44148</v>
      </c>
      <c r="B3497" s="122">
        <v>44148</v>
      </c>
      <c r="C3497" s="123" t="s">
        <v>532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 x14ac:dyDescent="0.2">
      <c r="A3498" s="121">
        <v>44148</v>
      </c>
      <c r="B3498" s="122">
        <v>44148</v>
      </c>
      <c r="C3498" s="123" t="s">
        <v>542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 x14ac:dyDescent="0.2">
      <c r="A3499" s="121">
        <v>44148</v>
      </c>
      <c r="B3499" s="122">
        <v>44148</v>
      </c>
      <c r="C3499" s="123" t="s">
        <v>580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 x14ac:dyDescent="0.2">
      <c r="A3500" s="121">
        <v>44148</v>
      </c>
      <c r="B3500" s="122">
        <v>44148</v>
      </c>
      <c r="C3500" s="123" t="s">
        <v>535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 x14ac:dyDescent="0.2">
      <c r="A3501" s="121">
        <v>44148</v>
      </c>
      <c r="B3501" s="122">
        <v>44148</v>
      </c>
      <c r="C3501" s="123" t="s">
        <v>531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 x14ac:dyDescent="0.2">
      <c r="A3502" s="121">
        <v>44148</v>
      </c>
      <c r="B3502" s="122">
        <v>44148</v>
      </c>
      <c r="C3502" s="123" t="s">
        <v>644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 x14ac:dyDescent="0.2">
      <c r="A3503" s="121">
        <v>44148</v>
      </c>
      <c r="B3503" s="122">
        <v>44148</v>
      </c>
      <c r="C3503" s="123" t="s">
        <v>575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 x14ac:dyDescent="0.2">
      <c r="A3504" s="121">
        <v>44148</v>
      </c>
      <c r="B3504" s="122">
        <v>44148</v>
      </c>
      <c r="C3504" s="123" t="s">
        <v>544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 x14ac:dyDescent="0.2">
      <c r="A3505" s="121">
        <v>44148</v>
      </c>
      <c r="B3505" s="122">
        <v>44148</v>
      </c>
      <c r="C3505" s="123" t="s">
        <v>706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 x14ac:dyDescent="0.2">
      <c r="A3506" s="121">
        <v>44148</v>
      </c>
      <c r="B3506" s="122">
        <v>44148</v>
      </c>
      <c r="C3506" s="123" t="s">
        <v>533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 x14ac:dyDescent="0.2">
      <c r="A3507" s="121">
        <v>44148</v>
      </c>
      <c r="B3507" s="122">
        <v>44148</v>
      </c>
      <c r="C3507" s="123" t="s">
        <v>538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 x14ac:dyDescent="0.2">
      <c r="A3508" s="121">
        <v>44148</v>
      </c>
      <c r="B3508" s="122">
        <v>44148</v>
      </c>
      <c r="C3508" s="123" t="s">
        <v>657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 x14ac:dyDescent="0.2">
      <c r="A3509" s="121">
        <v>44148</v>
      </c>
      <c r="B3509" s="122">
        <v>44148</v>
      </c>
      <c r="C3509" s="123" t="s">
        <v>516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 x14ac:dyDescent="0.2">
      <c r="A3510" s="121">
        <v>44148</v>
      </c>
      <c r="B3510" s="122">
        <v>44148</v>
      </c>
      <c r="C3510" s="123" t="s">
        <v>555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 x14ac:dyDescent="0.2">
      <c r="A3511" s="121">
        <v>44148</v>
      </c>
      <c r="B3511" s="122">
        <v>44148</v>
      </c>
      <c r="C3511" s="123" t="s">
        <v>568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 x14ac:dyDescent="0.2">
      <c r="A3512" s="121">
        <v>44148</v>
      </c>
      <c r="B3512" s="122">
        <v>44148</v>
      </c>
      <c r="C3512" s="123" t="s">
        <v>557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 x14ac:dyDescent="0.2">
      <c r="A3513" s="121">
        <v>44148</v>
      </c>
      <c r="B3513" s="122">
        <v>44148</v>
      </c>
      <c r="C3513" s="123" t="s">
        <v>584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 x14ac:dyDescent="0.2">
      <c r="A3514" s="121">
        <v>44148</v>
      </c>
      <c r="B3514" s="122">
        <v>44148</v>
      </c>
      <c r="C3514" s="123" t="s">
        <v>529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 x14ac:dyDescent="0.2">
      <c r="A3515" s="121">
        <v>44148</v>
      </c>
      <c r="B3515" s="122">
        <v>44148</v>
      </c>
      <c r="C3515" s="123" t="s">
        <v>534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 x14ac:dyDescent="0.2">
      <c r="A3516" s="121">
        <v>44148</v>
      </c>
      <c r="B3516" s="122">
        <v>44148</v>
      </c>
      <c r="C3516" s="123" t="s">
        <v>536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 x14ac:dyDescent="0.2">
      <c r="A3517" s="121">
        <v>44148</v>
      </c>
      <c r="B3517" s="122">
        <v>44148</v>
      </c>
      <c r="C3517" s="123" t="s">
        <v>530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 x14ac:dyDescent="0.2">
      <c r="A3518" s="121">
        <v>44148</v>
      </c>
      <c r="B3518" s="122">
        <v>44148</v>
      </c>
      <c r="C3518" s="123" t="s">
        <v>569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 x14ac:dyDescent="0.2">
      <c r="A3519" s="121">
        <v>44148</v>
      </c>
      <c r="B3519" s="122">
        <v>44148</v>
      </c>
      <c r="C3519" s="123" t="s">
        <v>550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 x14ac:dyDescent="0.2">
      <c r="A3520" s="121">
        <v>44148</v>
      </c>
      <c r="B3520" s="122">
        <v>44148</v>
      </c>
      <c r="C3520" s="123" t="s">
        <v>587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6" x14ac:dyDescent="0.2">
      <c r="A3521" s="121">
        <v>44148</v>
      </c>
      <c r="B3521" s="122">
        <v>44148</v>
      </c>
      <c r="C3521" s="123" t="s">
        <v>558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6" x14ac:dyDescent="0.2">
      <c r="A3522" s="152">
        <v>44149</v>
      </c>
      <c r="B3522" s="153">
        <v>44149</v>
      </c>
      <c r="C3522" s="154" t="s">
        <v>526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</row>
    <row r="3523" spans="1:6" x14ac:dyDescent="0.2">
      <c r="A3523" s="152">
        <v>44149</v>
      </c>
      <c r="B3523" s="153">
        <v>44149</v>
      </c>
      <c r="C3523" s="154" t="s">
        <v>524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6" x14ac:dyDescent="0.2">
      <c r="A3524" s="152">
        <v>44149</v>
      </c>
      <c r="B3524" s="154">
        <v>44149</v>
      </c>
      <c r="C3524" s="156" t="s">
        <v>541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6" x14ac:dyDescent="0.2">
      <c r="A3525" s="152">
        <v>44149</v>
      </c>
      <c r="B3525" s="153">
        <v>44149</v>
      </c>
      <c r="C3525" s="156" t="s">
        <v>538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6" x14ac:dyDescent="0.2">
      <c r="A3526" s="152">
        <v>44149</v>
      </c>
      <c r="B3526" s="153">
        <v>44149</v>
      </c>
      <c r="C3526" s="156" t="s">
        <v>528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6" x14ac:dyDescent="0.2">
      <c r="A3527" s="152">
        <v>44149</v>
      </c>
      <c r="B3527" s="153">
        <v>44149</v>
      </c>
      <c r="C3527" s="156" t="s">
        <v>726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6" x14ac:dyDescent="0.2">
      <c r="A3528" s="152">
        <v>44149</v>
      </c>
      <c r="B3528" s="153">
        <v>44149</v>
      </c>
      <c r="C3528" s="156" t="s">
        <v>575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6" x14ac:dyDescent="0.2">
      <c r="A3529" s="152">
        <v>44149</v>
      </c>
      <c r="B3529" s="153">
        <v>44149</v>
      </c>
      <c r="C3529" s="156" t="s">
        <v>587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6" x14ac:dyDescent="0.2">
      <c r="A3530" s="152">
        <v>44149</v>
      </c>
      <c r="B3530" s="153">
        <v>44149</v>
      </c>
      <c r="C3530" s="156" t="s">
        <v>540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6" x14ac:dyDescent="0.2">
      <c r="A3531" s="152">
        <v>44149</v>
      </c>
      <c r="B3531" s="153">
        <v>44149</v>
      </c>
      <c r="C3531" s="156" t="s">
        <v>554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6" x14ac:dyDescent="0.2">
      <c r="A3532" s="152">
        <v>44149</v>
      </c>
      <c r="B3532" s="153">
        <v>44149</v>
      </c>
      <c r="C3532" s="156" t="s">
        <v>530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6" x14ac:dyDescent="0.2">
      <c r="A3533" s="152">
        <v>44149</v>
      </c>
      <c r="B3533" s="153">
        <v>44149</v>
      </c>
      <c r="C3533" s="156" t="s">
        <v>537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6" x14ac:dyDescent="0.2">
      <c r="A3534" s="152">
        <v>44149</v>
      </c>
      <c r="B3534" s="153">
        <v>44149</v>
      </c>
      <c r="C3534" s="156" t="s">
        <v>543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6" x14ac:dyDescent="0.2">
      <c r="A3535" s="152">
        <v>44149</v>
      </c>
      <c r="B3535" s="153">
        <v>44149</v>
      </c>
      <c r="C3535" s="156" t="s">
        <v>529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6" x14ac:dyDescent="0.2">
      <c r="A3536" s="152">
        <v>44149</v>
      </c>
      <c r="B3536" s="153">
        <v>44149</v>
      </c>
      <c r="C3536" s="156" t="s">
        <v>727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6" x14ac:dyDescent="0.2">
      <c r="A3537" s="152">
        <v>44149</v>
      </c>
      <c r="B3537" s="153">
        <v>44149</v>
      </c>
      <c r="C3537" s="156" t="s">
        <v>572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6" x14ac:dyDescent="0.2">
      <c r="A3538" s="152">
        <v>44149</v>
      </c>
      <c r="B3538" s="153">
        <v>44149</v>
      </c>
      <c r="C3538" s="156" t="s">
        <v>565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6" x14ac:dyDescent="0.2">
      <c r="A3539" s="152">
        <v>44149</v>
      </c>
      <c r="B3539" s="153">
        <v>44149</v>
      </c>
      <c r="C3539" s="156" t="s">
        <v>544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6" x14ac:dyDescent="0.2">
      <c r="A3540" s="152">
        <v>44149</v>
      </c>
      <c r="B3540" s="153">
        <v>44149</v>
      </c>
      <c r="C3540" s="156" t="s">
        <v>568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6" x14ac:dyDescent="0.2">
      <c r="A3541" s="152">
        <v>44149</v>
      </c>
      <c r="B3541" s="153">
        <v>44149</v>
      </c>
      <c r="C3541" s="156" t="s">
        <v>579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6" x14ac:dyDescent="0.2">
      <c r="A3542" s="152">
        <v>44149</v>
      </c>
      <c r="B3542" s="153">
        <v>44149</v>
      </c>
      <c r="C3542" s="156" t="s">
        <v>533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6" x14ac:dyDescent="0.2">
      <c r="A3543" s="152">
        <v>44149</v>
      </c>
      <c r="B3543" s="153">
        <v>44149</v>
      </c>
      <c r="C3543" s="156" t="s">
        <v>531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6" x14ac:dyDescent="0.2">
      <c r="A3544" s="152">
        <v>44149</v>
      </c>
      <c r="B3544" s="153">
        <v>44149</v>
      </c>
      <c r="C3544" s="156" t="s">
        <v>536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6" x14ac:dyDescent="0.2">
      <c r="A3545" s="152">
        <v>44149</v>
      </c>
      <c r="B3545" s="153">
        <v>44149</v>
      </c>
      <c r="C3545" s="156" t="s">
        <v>588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6" x14ac:dyDescent="0.2">
      <c r="A3546" s="152">
        <v>44149</v>
      </c>
      <c r="B3546" s="153">
        <v>44149</v>
      </c>
      <c r="C3546" s="154" t="s">
        <v>728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6" x14ac:dyDescent="0.2">
      <c r="A3547" s="152">
        <v>44149</v>
      </c>
      <c r="B3547" s="153">
        <v>44149</v>
      </c>
      <c r="C3547" s="156" t="s">
        <v>559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6" x14ac:dyDescent="0.2">
      <c r="A3548" s="152">
        <v>44149</v>
      </c>
      <c r="B3548" s="153">
        <v>44149</v>
      </c>
      <c r="C3548" s="156" t="s">
        <v>532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6" x14ac:dyDescent="0.2">
      <c r="A3549" s="102">
        <v>44150</v>
      </c>
      <c r="B3549" s="103">
        <v>44150</v>
      </c>
      <c r="C3549" s="104" t="s">
        <v>541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</row>
    <row r="3550" spans="1:6" x14ac:dyDescent="0.2">
      <c r="A3550" s="102">
        <v>44150</v>
      </c>
      <c r="B3550" s="103">
        <v>44150</v>
      </c>
      <c r="C3550" s="104" t="s">
        <v>526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6" x14ac:dyDescent="0.2">
      <c r="A3551" s="102">
        <v>44150</v>
      </c>
      <c r="B3551" s="103">
        <v>44150</v>
      </c>
      <c r="C3551" s="104" t="s">
        <v>584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6" x14ac:dyDescent="0.2">
      <c r="A3552" s="102">
        <v>44150</v>
      </c>
      <c r="B3552" s="103">
        <v>44150</v>
      </c>
      <c r="C3552" s="104" t="s">
        <v>537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 x14ac:dyDescent="0.2">
      <c r="A3553" s="102">
        <v>44150</v>
      </c>
      <c r="B3553" s="103">
        <v>44150</v>
      </c>
      <c r="C3553" s="104" t="s">
        <v>540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 x14ac:dyDescent="0.2">
      <c r="A3554" s="102">
        <v>44150</v>
      </c>
      <c r="B3554" s="103">
        <v>44150</v>
      </c>
      <c r="C3554" s="104" t="s">
        <v>528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 x14ac:dyDescent="0.2">
      <c r="A3555" s="102">
        <v>44150</v>
      </c>
      <c r="B3555" s="103">
        <v>44150</v>
      </c>
      <c r="C3555" s="104" t="s">
        <v>559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 x14ac:dyDescent="0.2">
      <c r="A3556" s="102">
        <v>44150</v>
      </c>
      <c r="B3556" s="103">
        <v>44150</v>
      </c>
      <c r="C3556" s="104" t="s">
        <v>535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 x14ac:dyDescent="0.2">
      <c r="A3557" s="102">
        <v>44150</v>
      </c>
      <c r="B3557" s="103">
        <v>44150</v>
      </c>
      <c r="C3557" s="104" t="s">
        <v>572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 x14ac:dyDescent="0.2">
      <c r="A3558" s="102">
        <v>44150</v>
      </c>
      <c r="B3558" s="103">
        <v>44150</v>
      </c>
      <c r="C3558" s="104" t="s">
        <v>524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 x14ac:dyDescent="0.2">
      <c r="A3559" s="102">
        <v>44150</v>
      </c>
      <c r="B3559" s="103">
        <v>44150</v>
      </c>
      <c r="C3559" s="104" t="s">
        <v>568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 x14ac:dyDescent="0.2">
      <c r="A3560" s="102">
        <v>44150</v>
      </c>
      <c r="B3560" s="103">
        <v>44150</v>
      </c>
      <c r="C3560" s="104" t="s">
        <v>724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 x14ac:dyDescent="0.2">
      <c r="A3561" s="102">
        <v>44150</v>
      </c>
      <c r="B3561" s="103">
        <v>44150</v>
      </c>
      <c r="C3561" s="104" t="s">
        <v>536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 x14ac:dyDescent="0.2">
      <c r="A3562" s="102">
        <v>44150</v>
      </c>
      <c r="B3562" s="103">
        <v>44150</v>
      </c>
      <c r="C3562" s="104" t="s">
        <v>560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 x14ac:dyDescent="0.2">
      <c r="A3563" s="102">
        <v>44150</v>
      </c>
      <c r="B3563" s="103">
        <v>44150</v>
      </c>
      <c r="C3563" s="104" t="s">
        <v>579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 x14ac:dyDescent="0.2">
      <c r="A3564" s="102">
        <v>44150</v>
      </c>
      <c r="B3564" s="103">
        <v>44150</v>
      </c>
      <c r="C3564" s="104" t="s">
        <v>525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 x14ac:dyDescent="0.2">
      <c r="A3565" s="102">
        <v>44150</v>
      </c>
      <c r="B3565" s="103">
        <v>44150</v>
      </c>
      <c r="C3565" s="104" t="s">
        <v>542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 x14ac:dyDescent="0.2">
      <c r="A3566" s="102">
        <v>44150</v>
      </c>
      <c r="B3566" s="103">
        <v>44150</v>
      </c>
      <c r="C3566" s="104" t="s">
        <v>633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 x14ac:dyDescent="0.2">
      <c r="A3567" s="102">
        <v>44150</v>
      </c>
      <c r="B3567" s="103">
        <v>44150</v>
      </c>
      <c r="C3567" s="104" t="s">
        <v>531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 x14ac:dyDescent="0.2">
      <c r="A3568" s="102">
        <v>44150</v>
      </c>
      <c r="B3568" s="103">
        <v>44150</v>
      </c>
      <c r="C3568" s="104" t="s">
        <v>587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 x14ac:dyDescent="0.2">
      <c r="A3569" s="102">
        <v>44150</v>
      </c>
      <c r="B3569" s="103">
        <v>44150</v>
      </c>
      <c r="C3569" s="104" t="s">
        <v>565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 x14ac:dyDescent="0.2">
      <c r="A3570" s="102">
        <v>44150</v>
      </c>
      <c r="B3570" s="103">
        <v>44150</v>
      </c>
      <c r="C3570" s="104" t="s">
        <v>534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 x14ac:dyDescent="0.2">
      <c r="A3571" s="102">
        <v>44150</v>
      </c>
      <c r="B3571" s="103">
        <v>44150</v>
      </c>
      <c r="C3571" s="104" t="s">
        <v>555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 x14ac:dyDescent="0.2">
      <c r="A3572" s="102">
        <v>44150</v>
      </c>
      <c r="B3572" s="103">
        <v>44150</v>
      </c>
      <c r="C3572" s="104" t="s">
        <v>554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 x14ac:dyDescent="0.2">
      <c r="A3573" s="102">
        <v>44150</v>
      </c>
      <c r="B3573" s="103">
        <v>44150</v>
      </c>
      <c r="C3573" s="104" t="s">
        <v>543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 x14ac:dyDescent="0.2">
      <c r="A3574" s="102">
        <v>44150</v>
      </c>
      <c r="B3574" s="103">
        <v>44150</v>
      </c>
      <c r="C3574" s="104" t="s">
        <v>529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 x14ac:dyDescent="0.2">
      <c r="A3575" s="102">
        <v>44150</v>
      </c>
      <c r="B3575" s="103">
        <v>44150</v>
      </c>
      <c r="C3575" s="104" t="s">
        <v>544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 x14ac:dyDescent="0.2">
      <c r="A3576" s="102">
        <v>44150</v>
      </c>
      <c r="B3576" s="103">
        <v>44150</v>
      </c>
      <c r="C3576" s="104" t="s">
        <v>557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 x14ac:dyDescent="0.2">
      <c r="A3577" s="102">
        <v>44150</v>
      </c>
      <c r="B3577" s="103">
        <v>44150</v>
      </c>
      <c r="C3577" s="104" t="s">
        <v>726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 x14ac:dyDescent="0.2">
      <c r="A3578" s="102">
        <v>44150</v>
      </c>
      <c r="B3578" s="103">
        <v>44150</v>
      </c>
      <c r="C3578" s="104" t="s">
        <v>550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 x14ac:dyDescent="0.2">
      <c r="A3579" s="102">
        <v>44150</v>
      </c>
      <c r="B3579" s="103">
        <v>44150</v>
      </c>
      <c r="C3579" s="104" t="s">
        <v>575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 x14ac:dyDescent="0.2">
      <c r="A3580" s="102">
        <v>44150</v>
      </c>
      <c r="B3580" s="103">
        <v>44150</v>
      </c>
      <c r="C3580" s="104" t="s">
        <v>517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 x14ac:dyDescent="0.2">
      <c r="A3581" s="102">
        <v>44150</v>
      </c>
      <c r="B3581" s="103">
        <v>44150</v>
      </c>
      <c r="C3581" s="104" t="s">
        <v>532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 x14ac:dyDescent="0.2">
      <c r="A3582" s="102">
        <v>44150</v>
      </c>
      <c r="B3582" s="103">
        <v>44150</v>
      </c>
      <c r="C3582" s="104" t="s">
        <v>657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 x14ac:dyDescent="0.2">
      <c r="A3583" s="102">
        <v>44150</v>
      </c>
      <c r="B3583" s="103">
        <v>44150</v>
      </c>
      <c r="C3583" s="104" t="s">
        <v>573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 x14ac:dyDescent="0.2">
      <c r="A3584" s="102">
        <v>44150</v>
      </c>
      <c r="B3584" s="103">
        <v>44150</v>
      </c>
      <c r="C3584" s="104" t="s">
        <v>553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6" x14ac:dyDescent="0.2">
      <c r="A3585" s="102">
        <v>44150</v>
      </c>
      <c r="B3585" s="103">
        <v>44150</v>
      </c>
      <c r="C3585" s="104" t="s">
        <v>563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6" x14ac:dyDescent="0.2">
      <c r="A3586" s="102">
        <v>44150</v>
      </c>
      <c r="B3586" s="103">
        <v>44150</v>
      </c>
      <c r="C3586" s="104" t="s">
        <v>530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6" x14ac:dyDescent="0.2">
      <c r="A3587" s="102">
        <v>44150</v>
      </c>
      <c r="B3587" s="103">
        <v>44150</v>
      </c>
      <c r="C3587" s="104" t="s">
        <v>569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6" x14ac:dyDescent="0.2">
      <c r="A3588" s="90">
        <v>44151</v>
      </c>
      <c r="B3588" s="91">
        <v>44151</v>
      </c>
      <c r="C3588" s="92" t="s">
        <v>528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</row>
    <row r="3589" spans="1:6" x14ac:dyDescent="0.2">
      <c r="A3589" s="90">
        <v>44151</v>
      </c>
      <c r="B3589" s="91">
        <v>44151</v>
      </c>
      <c r="C3589" s="92" t="s">
        <v>538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6" x14ac:dyDescent="0.2">
      <c r="A3590" s="90">
        <v>44151</v>
      </c>
      <c r="B3590" s="91">
        <v>44151</v>
      </c>
      <c r="C3590" s="92" t="s">
        <v>584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6" x14ac:dyDescent="0.2">
      <c r="A3591" s="90">
        <v>44151</v>
      </c>
      <c r="B3591" s="91">
        <v>44151</v>
      </c>
      <c r="C3591" s="92" t="s">
        <v>541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6" x14ac:dyDescent="0.2">
      <c r="A3592" s="90">
        <v>44151</v>
      </c>
      <c r="B3592" s="91">
        <v>44151</v>
      </c>
      <c r="C3592" s="92" t="s">
        <v>526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6" x14ac:dyDescent="0.2">
      <c r="A3593" s="90">
        <v>44151</v>
      </c>
      <c r="B3593" s="91">
        <v>44151</v>
      </c>
      <c r="C3593" s="92" t="s">
        <v>572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6" x14ac:dyDescent="0.2">
      <c r="A3594" s="90">
        <v>44151</v>
      </c>
      <c r="B3594" s="91">
        <v>44151</v>
      </c>
      <c r="C3594" s="92" t="s">
        <v>531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6" x14ac:dyDescent="0.2">
      <c r="A3595" s="90">
        <v>44151</v>
      </c>
      <c r="B3595" s="91">
        <v>44151</v>
      </c>
      <c r="C3595" s="92" t="s">
        <v>568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6" x14ac:dyDescent="0.2">
      <c r="A3596" s="90">
        <v>44151</v>
      </c>
      <c r="B3596" s="91">
        <v>44151</v>
      </c>
      <c r="C3596" s="92" t="s">
        <v>565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6" x14ac:dyDescent="0.2">
      <c r="A3597" s="90">
        <v>44151</v>
      </c>
      <c r="B3597" s="91">
        <v>44151</v>
      </c>
      <c r="C3597" s="92" t="s">
        <v>525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6" x14ac:dyDescent="0.2">
      <c r="A3598" s="90">
        <v>44151</v>
      </c>
      <c r="B3598" s="91">
        <v>44151</v>
      </c>
      <c r="C3598" s="92" t="s">
        <v>595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6" x14ac:dyDescent="0.2">
      <c r="A3599" s="90">
        <v>44151</v>
      </c>
      <c r="B3599" s="91">
        <v>44151</v>
      </c>
      <c r="C3599" s="92" t="s">
        <v>559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6" x14ac:dyDescent="0.2">
      <c r="A3600" s="90">
        <v>44151</v>
      </c>
      <c r="B3600" s="91">
        <v>44151</v>
      </c>
      <c r="C3600" s="92" t="s">
        <v>537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 x14ac:dyDescent="0.2">
      <c r="A3601" s="90">
        <v>44151</v>
      </c>
      <c r="B3601" s="91">
        <v>44151</v>
      </c>
      <c r="C3601" s="92" t="s">
        <v>524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 x14ac:dyDescent="0.2">
      <c r="A3602" s="90">
        <v>44151</v>
      </c>
      <c r="B3602" s="91">
        <v>44151</v>
      </c>
      <c r="C3602" s="92" t="s">
        <v>529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 x14ac:dyDescent="0.2">
      <c r="A3603" s="90">
        <v>44151</v>
      </c>
      <c r="B3603" s="91">
        <v>44151</v>
      </c>
      <c r="C3603" s="92" t="s">
        <v>587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 x14ac:dyDescent="0.2">
      <c r="A3604" s="90">
        <v>44151</v>
      </c>
      <c r="B3604" s="91">
        <v>44151</v>
      </c>
      <c r="C3604" s="92" t="s">
        <v>535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 x14ac:dyDescent="0.2">
      <c r="A3605" s="90">
        <v>44151</v>
      </c>
      <c r="B3605" s="91">
        <v>44151</v>
      </c>
      <c r="C3605" s="92" t="s">
        <v>579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 x14ac:dyDescent="0.2">
      <c r="A3606" s="90">
        <v>44151</v>
      </c>
      <c r="B3606" s="91">
        <v>44151</v>
      </c>
      <c r="C3606" s="92" t="s">
        <v>580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 x14ac:dyDescent="0.2">
      <c r="A3607" s="90">
        <v>44151</v>
      </c>
      <c r="B3607" s="91">
        <v>44151</v>
      </c>
      <c r="C3607" s="92" t="s">
        <v>530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 x14ac:dyDescent="0.2">
      <c r="A3608" s="90">
        <v>44151</v>
      </c>
      <c r="B3608" s="91">
        <v>44151</v>
      </c>
      <c r="C3608" s="92" t="s">
        <v>540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 x14ac:dyDescent="0.2">
      <c r="A3609" s="90">
        <v>44151</v>
      </c>
      <c r="B3609" s="91">
        <v>44151</v>
      </c>
      <c r="C3609" s="92" t="s">
        <v>534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 x14ac:dyDescent="0.2">
      <c r="A3610" s="90">
        <v>44151</v>
      </c>
      <c r="B3610" s="91">
        <v>44151</v>
      </c>
      <c r="C3610" s="92" t="s">
        <v>536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 x14ac:dyDescent="0.2">
      <c r="A3611" s="90">
        <v>44151</v>
      </c>
      <c r="B3611" s="91">
        <v>44151</v>
      </c>
      <c r="C3611" s="92" t="s">
        <v>542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 x14ac:dyDescent="0.2">
      <c r="A3612" s="90">
        <v>44151</v>
      </c>
      <c r="B3612" s="91">
        <v>44151</v>
      </c>
      <c r="C3612" s="92" t="s">
        <v>563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 x14ac:dyDescent="0.2">
      <c r="A3613" s="90">
        <v>44151</v>
      </c>
      <c r="B3613" s="91">
        <v>44151</v>
      </c>
      <c r="C3613" s="92" t="s">
        <v>517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 x14ac:dyDescent="0.2">
      <c r="A3614" s="90">
        <v>44151</v>
      </c>
      <c r="B3614" s="91">
        <v>44151</v>
      </c>
      <c r="C3614" s="92" t="s">
        <v>545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 x14ac:dyDescent="0.2">
      <c r="A3615" s="90">
        <v>44151</v>
      </c>
      <c r="B3615" s="91">
        <v>44151</v>
      </c>
      <c r="C3615" s="92" t="s">
        <v>575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 x14ac:dyDescent="0.2">
      <c r="A3616" s="90">
        <v>44151</v>
      </c>
      <c r="B3616" s="91">
        <v>44151</v>
      </c>
      <c r="C3616" s="92" t="s">
        <v>627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6" x14ac:dyDescent="0.2">
      <c r="A3617" s="90">
        <v>44151</v>
      </c>
      <c r="B3617" s="91">
        <v>44151</v>
      </c>
      <c r="C3617" s="92" t="s">
        <v>569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6" x14ac:dyDescent="0.2">
      <c r="A3618" s="90">
        <v>44151</v>
      </c>
      <c r="B3618" s="91">
        <v>44151</v>
      </c>
      <c r="C3618" s="92" t="s">
        <v>566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6" x14ac:dyDescent="0.2">
      <c r="A3619" s="90">
        <v>44151</v>
      </c>
      <c r="B3619" s="91">
        <v>44151</v>
      </c>
      <c r="C3619" s="92" t="s">
        <v>555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6" x14ac:dyDescent="0.2">
      <c r="A3620" s="90">
        <v>44151</v>
      </c>
      <c r="B3620" s="91">
        <v>44151</v>
      </c>
      <c r="C3620" s="92" t="s">
        <v>546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6" x14ac:dyDescent="0.2">
      <c r="A3621" s="90">
        <v>44151</v>
      </c>
      <c r="B3621" s="91">
        <v>44151</v>
      </c>
      <c r="C3621" s="92" t="s">
        <v>554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6" x14ac:dyDescent="0.2">
      <c r="A3622" s="90">
        <v>44151</v>
      </c>
      <c r="B3622" s="91">
        <v>44151</v>
      </c>
      <c r="C3622" s="92" t="s">
        <v>532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6" x14ac:dyDescent="0.2">
      <c r="A3623" s="127">
        <v>44152</v>
      </c>
      <c r="B3623" s="128">
        <v>44152</v>
      </c>
      <c r="C3623" s="129" t="s">
        <v>524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</row>
    <row r="3624" spans="1:6" x14ac:dyDescent="0.2">
      <c r="A3624" s="127">
        <v>44152</v>
      </c>
      <c r="B3624" s="128">
        <v>44152</v>
      </c>
      <c r="C3624" s="129" t="s">
        <v>526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6" x14ac:dyDescent="0.2">
      <c r="A3625" s="127">
        <v>44152</v>
      </c>
      <c r="B3625" s="128">
        <v>44152</v>
      </c>
      <c r="C3625" s="129" t="s">
        <v>537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6" x14ac:dyDescent="0.2">
      <c r="A3626" s="127">
        <v>44152</v>
      </c>
      <c r="B3626" s="128">
        <v>44152</v>
      </c>
      <c r="C3626" s="129" t="s">
        <v>540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6" x14ac:dyDescent="0.2">
      <c r="A3627" s="127">
        <v>44152</v>
      </c>
      <c r="B3627" s="128">
        <v>44152</v>
      </c>
      <c r="C3627" s="129" t="s">
        <v>534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6" x14ac:dyDescent="0.2">
      <c r="A3628" s="127">
        <v>44152</v>
      </c>
      <c r="B3628" s="128">
        <v>44152</v>
      </c>
      <c r="C3628" s="129" t="s">
        <v>565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6" x14ac:dyDescent="0.2">
      <c r="A3629" s="127">
        <v>44152</v>
      </c>
      <c r="B3629" s="128">
        <v>44152</v>
      </c>
      <c r="C3629" s="129" t="s">
        <v>569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6" x14ac:dyDescent="0.2">
      <c r="A3630" s="127">
        <v>44152</v>
      </c>
      <c r="B3630" s="128">
        <v>44152</v>
      </c>
      <c r="C3630" s="129" t="s">
        <v>528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6" x14ac:dyDescent="0.2">
      <c r="A3631" s="127">
        <v>44152</v>
      </c>
      <c r="B3631" s="128">
        <v>44152</v>
      </c>
      <c r="C3631" s="129" t="s">
        <v>538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6" x14ac:dyDescent="0.2">
      <c r="A3632" s="127">
        <v>44152</v>
      </c>
      <c r="B3632" s="128">
        <v>44152</v>
      </c>
      <c r="C3632" s="129" t="s">
        <v>580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 x14ac:dyDescent="0.2">
      <c r="A3633" s="127">
        <v>44152</v>
      </c>
      <c r="B3633" s="128">
        <v>44152</v>
      </c>
      <c r="C3633" s="129" t="s">
        <v>529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 x14ac:dyDescent="0.2">
      <c r="A3634" s="127">
        <v>44152</v>
      </c>
      <c r="B3634" s="128">
        <v>44152</v>
      </c>
      <c r="C3634" s="129" t="s">
        <v>555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 x14ac:dyDescent="0.2">
      <c r="A3635" s="127">
        <v>44152</v>
      </c>
      <c r="B3635" s="128">
        <v>44152</v>
      </c>
      <c r="C3635" s="129" t="s">
        <v>535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 x14ac:dyDescent="0.2">
      <c r="A3636" s="127">
        <v>44152</v>
      </c>
      <c r="B3636" s="128">
        <v>44152</v>
      </c>
      <c r="C3636" s="129" t="s">
        <v>531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 x14ac:dyDescent="0.2">
      <c r="A3637" s="127">
        <v>44152</v>
      </c>
      <c r="B3637" s="128">
        <v>44152</v>
      </c>
      <c r="C3637" s="129" t="s">
        <v>533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 x14ac:dyDescent="0.2">
      <c r="A3638" s="127">
        <v>44152</v>
      </c>
      <c r="B3638" s="128">
        <v>44152</v>
      </c>
      <c r="C3638" s="129" t="s">
        <v>545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 x14ac:dyDescent="0.2">
      <c r="A3639" s="127">
        <v>44152</v>
      </c>
      <c r="B3639" s="128">
        <v>44152</v>
      </c>
      <c r="C3639" s="129" t="s">
        <v>543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 x14ac:dyDescent="0.2">
      <c r="A3640" s="127">
        <v>44152</v>
      </c>
      <c r="B3640" s="128">
        <v>44152</v>
      </c>
      <c r="C3640" s="129" t="s">
        <v>525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 x14ac:dyDescent="0.2">
      <c r="A3641" s="127">
        <v>44152</v>
      </c>
      <c r="B3641" s="128">
        <v>44152</v>
      </c>
      <c r="C3641" s="129" t="s">
        <v>584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 x14ac:dyDescent="0.2">
      <c r="A3642" s="127">
        <v>44152</v>
      </c>
      <c r="B3642" s="128">
        <v>44152</v>
      </c>
      <c r="C3642" s="129" t="s">
        <v>541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 x14ac:dyDescent="0.2">
      <c r="A3643" s="127">
        <v>44152</v>
      </c>
      <c r="B3643" s="128">
        <v>44152</v>
      </c>
      <c r="C3643" s="129" t="s">
        <v>568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 x14ac:dyDescent="0.2">
      <c r="A3644" s="127">
        <v>44152</v>
      </c>
      <c r="B3644" s="128">
        <v>44152</v>
      </c>
      <c r="C3644" s="129" t="s">
        <v>544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 x14ac:dyDescent="0.2">
      <c r="A3645" s="127">
        <v>44152</v>
      </c>
      <c r="B3645" s="128">
        <v>44152</v>
      </c>
      <c r="C3645" s="129" t="s">
        <v>572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 x14ac:dyDescent="0.2">
      <c r="A3646" s="127">
        <v>44152</v>
      </c>
      <c r="B3646" s="128">
        <v>44152</v>
      </c>
      <c r="C3646" s="129" t="s">
        <v>532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 x14ac:dyDescent="0.2">
      <c r="A3647" s="127">
        <v>44152</v>
      </c>
      <c r="B3647" s="128">
        <v>44152</v>
      </c>
      <c r="C3647" s="129" t="s">
        <v>570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 x14ac:dyDescent="0.2">
      <c r="A3648" s="127">
        <v>44152</v>
      </c>
      <c r="B3648" s="128">
        <v>44152</v>
      </c>
      <c r="C3648" s="129" t="s">
        <v>576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6" x14ac:dyDescent="0.2">
      <c r="A3649" s="127">
        <v>44152</v>
      </c>
      <c r="B3649" s="128">
        <v>44152</v>
      </c>
      <c r="C3649" s="129" t="s">
        <v>575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6" x14ac:dyDescent="0.2">
      <c r="A3650" s="127">
        <v>44152</v>
      </c>
      <c r="B3650" s="128">
        <v>44152</v>
      </c>
      <c r="C3650" s="129" t="s">
        <v>559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6" x14ac:dyDescent="0.2">
      <c r="A3651" s="127">
        <v>44152</v>
      </c>
      <c r="B3651" s="128">
        <v>44152</v>
      </c>
      <c r="C3651" s="129" t="s">
        <v>595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6" x14ac:dyDescent="0.2">
      <c r="A3652" s="127">
        <v>44152</v>
      </c>
      <c r="B3652" s="128">
        <v>44152</v>
      </c>
      <c r="C3652" s="129" t="s">
        <v>557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6" x14ac:dyDescent="0.2">
      <c r="A3653" s="86">
        <v>44153</v>
      </c>
      <c r="B3653" s="87">
        <v>44153</v>
      </c>
      <c r="C3653" s="88" t="s">
        <v>524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</row>
    <row r="3654" spans="1:6" x14ac:dyDescent="0.2">
      <c r="A3654" s="86">
        <v>44153</v>
      </c>
      <c r="B3654" s="87">
        <v>44153</v>
      </c>
      <c r="C3654" s="88" t="s">
        <v>529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6" x14ac:dyDescent="0.2">
      <c r="A3655" s="86">
        <v>44153</v>
      </c>
      <c r="B3655" s="87">
        <v>44153</v>
      </c>
      <c r="C3655" s="88" t="s">
        <v>545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6" x14ac:dyDescent="0.2">
      <c r="A3656" s="86">
        <v>44153</v>
      </c>
      <c r="B3656" s="87">
        <v>44153</v>
      </c>
      <c r="C3656" s="88" t="s">
        <v>537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6" x14ac:dyDescent="0.2">
      <c r="A3657" s="86">
        <v>44153</v>
      </c>
      <c r="B3657" s="87">
        <v>44153</v>
      </c>
      <c r="C3657" s="88" t="s">
        <v>540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6" x14ac:dyDescent="0.2">
      <c r="A3658" s="86">
        <v>44153</v>
      </c>
      <c r="B3658" s="87">
        <v>44153</v>
      </c>
      <c r="C3658" s="88" t="s">
        <v>533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6" x14ac:dyDescent="0.2">
      <c r="A3659" s="86">
        <v>44153</v>
      </c>
      <c r="B3659" s="87">
        <v>44153</v>
      </c>
      <c r="C3659" s="88" t="s">
        <v>517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6" x14ac:dyDescent="0.2">
      <c r="A3660" s="86">
        <v>44153</v>
      </c>
      <c r="B3660" s="87">
        <v>44153</v>
      </c>
      <c r="C3660" s="88" t="s">
        <v>535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6" x14ac:dyDescent="0.2">
      <c r="A3661" s="86">
        <v>44153</v>
      </c>
      <c r="B3661" s="87">
        <v>44153</v>
      </c>
      <c r="C3661" s="88" t="s">
        <v>538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6" x14ac:dyDescent="0.2">
      <c r="A3662" s="86">
        <v>44153</v>
      </c>
      <c r="B3662" s="87">
        <v>44153</v>
      </c>
      <c r="C3662" s="88" t="s">
        <v>565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6" x14ac:dyDescent="0.2">
      <c r="A3663" s="86">
        <v>44153</v>
      </c>
      <c r="B3663" s="87">
        <v>44153</v>
      </c>
      <c r="C3663" s="88" t="s">
        <v>542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6" x14ac:dyDescent="0.2">
      <c r="A3664" s="86">
        <v>44153</v>
      </c>
      <c r="B3664" s="87">
        <v>44153</v>
      </c>
      <c r="C3664" s="88" t="s">
        <v>544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 x14ac:dyDescent="0.2">
      <c r="A3665" s="86">
        <v>44153</v>
      </c>
      <c r="B3665" s="87">
        <v>44153</v>
      </c>
      <c r="C3665" s="88" t="s">
        <v>526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 x14ac:dyDescent="0.2">
      <c r="A3666" s="86">
        <v>44153</v>
      </c>
      <c r="B3666" s="87">
        <v>44153</v>
      </c>
      <c r="C3666" s="88" t="s">
        <v>553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 x14ac:dyDescent="0.2">
      <c r="A3667" s="86">
        <v>44153</v>
      </c>
      <c r="B3667" s="87">
        <v>44153</v>
      </c>
      <c r="C3667" s="88" t="s">
        <v>532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 x14ac:dyDescent="0.2">
      <c r="A3668" s="86">
        <v>44153</v>
      </c>
      <c r="B3668" s="87">
        <v>44153</v>
      </c>
      <c r="C3668" s="88" t="s">
        <v>534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 x14ac:dyDescent="0.2">
      <c r="A3669" s="86">
        <v>44153</v>
      </c>
      <c r="B3669" s="87">
        <v>44153</v>
      </c>
      <c r="C3669" s="88" t="s">
        <v>541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 x14ac:dyDescent="0.2">
      <c r="A3670" s="86">
        <v>44153</v>
      </c>
      <c r="B3670" s="87">
        <v>44153</v>
      </c>
      <c r="C3670" s="88" t="s">
        <v>528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 x14ac:dyDescent="0.2">
      <c r="A3671" s="86">
        <v>44153</v>
      </c>
      <c r="B3671" s="87">
        <v>44153</v>
      </c>
      <c r="C3671" s="88" t="s">
        <v>572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 x14ac:dyDescent="0.2">
      <c r="A3672" s="86">
        <v>44153</v>
      </c>
      <c r="B3672" s="87">
        <v>44153</v>
      </c>
      <c r="C3672" s="88" t="s">
        <v>570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 x14ac:dyDescent="0.2">
      <c r="A3673" s="86">
        <v>44153</v>
      </c>
      <c r="B3673" s="87">
        <v>44153</v>
      </c>
      <c r="C3673" s="88" t="s">
        <v>559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 x14ac:dyDescent="0.2">
      <c r="A3674" s="86">
        <v>44153</v>
      </c>
      <c r="B3674" s="87">
        <v>44153</v>
      </c>
      <c r="C3674" s="88" t="s">
        <v>536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 x14ac:dyDescent="0.2">
      <c r="A3675" s="86">
        <v>44153</v>
      </c>
      <c r="B3675" s="87">
        <v>44153</v>
      </c>
      <c r="C3675" s="88" t="s">
        <v>580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 x14ac:dyDescent="0.2">
      <c r="A3676" s="86">
        <v>44153</v>
      </c>
      <c r="B3676" s="87">
        <v>44153</v>
      </c>
      <c r="C3676" s="88" t="s">
        <v>530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 x14ac:dyDescent="0.2">
      <c r="A3677" s="86">
        <v>44153</v>
      </c>
      <c r="B3677" s="87">
        <v>44153</v>
      </c>
      <c r="C3677" s="88" t="s">
        <v>595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 x14ac:dyDescent="0.2">
      <c r="A3678" s="86">
        <v>44153</v>
      </c>
      <c r="B3678" s="87">
        <v>44153</v>
      </c>
      <c r="C3678" s="88" t="s">
        <v>550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 x14ac:dyDescent="0.2">
      <c r="A3679" s="86">
        <v>44153</v>
      </c>
      <c r="B3679" s="87">
        <v>44153</v>
      </c>
      <c r="C3679" s="88" t="s">
        <v>525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 x14ac:dyDescent="0.2">
      <c r="A3680" s="86">
        <v>44153</v>
      </c>
      <c r="B3680" s="87">
        <v>44153</v>
      </c>
      <c r="C3680" s="88" t="s">
        <v>575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6" x14ac:dyDescent="0.2">
      <c r="A3681" s="86">
        <v>44153</v>
      </c>
      <c r="B3681" s="87">
        <v>44153</v>
      </c>
      <c r="C3681" s="88" t="s">
        <v>633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6" x14ac:dyDescent="0.2">
      <c r="A3682" s="86">
        <v>44153</v>
      </c>
      <c r="B3682" s="87">
        <v>44153</v>
      </c>
      <c r="C3682" s="88" t="s">
        <v>614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6" x14ac:dyDescent="0.2">
      <c r="A3683" s="86">
        <v>44153</v>
      </c>
      <c r="B3683" s="87">
        <v>44153</v>
      </c>
      <c r="C3683" s="88" t="s">
        <v>555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6" x14ac:dyDescent="0.2">
      <c r="A3684" s="90">
        <v>44154</v>
      </c>
      <c r="B3684" s="91">
        <v>44154</v>
      </c>
      <c r="C3684" s="92" t="s">
        <v>526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</row>
    <row r="3685" spans="1:6" x14ac:dyDescent="0.2">
      <c r="A3685" s="90">
        <v>44154</v>
      </c>
      <c r="B3685" s="91">
        <v>44154</v>
      </c>
      <c r="C3685" s="92" t="s">
        <v>559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6" x14ac:dyDescent="0.2">
      <c r="A3686" s="90">
        <v>44154</v>
      </c>
      <c r="B3686" s="91">
        <v>44154</v>
      </c>
      <c r="C3686" s="92" t="s">
        <v>537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6" x14ac:dyDescent="0.2">
      <c r="A3687" s="90">
        <v>44154</v>
      </c>
      <c r="B3687" s="91">
        <v>44154</v>
      </c>
      <c r="C3687" s="92" t="s">
        <v>524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6" x14ac:dyDescent="0.2">
      <c r="A3688" s="90">
        <v>44154</v>
      </c>
      <c r="B3688" s="91">
        <v>44154</v>
      </c>
      <c r="C3688" s="92" t="s">
        <v>529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6" x14ac:dyDescent="0.2">
      <c r="A3689" s="90">
        <v>44154</v>
      </c>
      <c r="B3689" s="91">
        <v>44154</v>
      </c>
      <c r="C3689" s="92" t="s">
        <v>541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6" x14ac:dyDescent="0.2">
      <c r="A3690" s="90">
        <v>44154</v>
      </c>
      <c r="B3690" s="91">
        <v>44154</v>
      </c>
      <c r="C3690" s="92" t="s">
        <v>533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6" x14ac:dyDescent="0.2">
      <c r="A3691" s="90">
        <v>44154</v>
      </c>
      <c r="B3691" s="91">
        <v>44154</v>
      </c>
      <c r="C3691" s="92" t="s">
        <v>572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6" x14ac:dyDescent="0.2">
      <c r="A3692" s="90">
        <v>44154</v>
      </c>
      <c r="B3692" s="91">
        <v>44154</v>
      </c>
      <c r="C3692" s="92" t="s">
        <v>525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6" x14ac:dyDescent="0.2">
      <c r="A3693" s="90">
        <v>44154</v>
      </c>
      <c r="B3693" s="91">
        <v>44154</v>
      </c>
      <c r="C3693" s="92" t="s">
        <v>575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6" x14ac:dyDescent="0.2">
      <c r="A3694" s="90">
        <v>44154</v>
      </c>
      <c r="B3694" s="91">
        <v>44154</v>
      </c>
      <c r="C3694" s="92" t="s">
        <v>532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6" x14ac:dyDescent="0.2">
      <c r="A3695" s="90">
        <v>44154</v>
      </c>
      <c r="B3695" s="91">
        <v>44154</v>
      </c>
      <c r="C3695" s="92" t="s">
        <v>542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6" x14ac:dyDescent="0.2">
      <c r="A3696" s="90">
        <v>44154</v>
      </c>
      <c r="B3696" s="91">
        <v>44154</v>
      </c>
      <c r="C3696" s="92" t="s">
        <v>538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 x14ac:dyDescent="0.2">
      <c r="A3697" s="90">
        <v>44154</v>
      </c>
      <c r="B3697" s="91">
        <v>44154</v>
      </c>
      <c r="C3697" s="92" t="s">
        <v>560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 x14ac:dyDescent="0.2">
      <c r="A3698" s="90">
        <v>44154</v>
      </c>
      <c r="B3698" s="91">
        <v>44154</v>
      </c>
      <c r="C3698" s="92" t="s">
        <v>540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 x14ac:dyDescent="0.2">
      <c r="A3699" s="90">
        <v>44154</v>
      </c>
      <c r="B3699" s="91">
        <v>44154</v>
      </c>
      <c r="C3699" s="92" t="s">
        <v>565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 x14ac:dyDescent="0.2">
      <c r="A3700" s="90">
        <v>44154</v>
      </c>
      <c r="B3700" s="91">
        <v>44154</v>
      </c>
      <c r="C3700" s="92" t="s">
        <v>595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 x14ac:dyDescent="0.2">
      <c r="A3701" s="90">
        <v>44154</v>
      </c>
      <c r="B3701" s="91">
        <v>44154</v>
      </c>
      <c r="C3701" s="92" t="s">
        <v>534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 x14ac:dyDescent="0.2">
      <c r="A3702" s="90">
        <v>44154</v>
      </c>
      <c r="B3702" s="91">
        <v>44154</v>
      </c>
      <c r="C3702" s="92" t="s">
        <v>528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 x14ac:dyDescent="0.2">
      <c r="A3703" s="90">
        <v>44154</v>
      </c>
      <c r="B3703" s="91">
        <v>44154</v>
      </c>
      <c r="C3703" s="92" t="s">
        <v>543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 x14ac:dyDescent="0.2">
      <c r="A3704" s="90">
        <v>44154</v>
      </c>
      <c r="B3704" s="91">
        <v>44154</v>
      </c>
      <c r="C3704" s="92" t="s">
        <v>530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 x14ac:dyDescent="0.2">
      <c r="A3705" s="90">
        <v>44154</v>
      </c>
      <c r="B3705" s="91">
        <v>44154</v>
      </c>
      <c r="C3705" s="92" t="s">
        <v>535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 x14ac:dyDescent="0.2">
      <c r="A3706" s="90">
        <v>44154</v>
      </c>
      <c r="B3706" s="91">
        <v>44154</v>
      </c>
      <c r="C3706" s="92" t="s">
        <v>568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 x14ac:dyDescent="0.2">
      <c r="A3707" s="90">
        <v>44154</v>
      </c>
      <c r="B3707" s="91">
        <v>44154</v>
      </c>
      <c r="C3707" s="92" t="s">
        <v>536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 x14ac:dyDescent="0.2">
      <c r="A3708" s="90">
        <v>44154</v>
      </c>
      <c r="B3708" s="91">
        <v>44154</v>
      </c>
      <c r="C3708" s="92" t="s">
        <v>550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 x14ac:dyDescent="0.2">
      <c r="A3709" s="90">
        <v>44154</v>
      </c>
      <c r="B3709" s="91">
        <v>44154</v>
      </c>
      <c r="C3709" s="92" t="s">
        <v>555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 x14ac:dyDescent="0.2">
      <c r="A3710" s="90">
        <v>44154</v>
      </c>
      <c r="B3710" s="91">
        <v>44154</v>
      </c>
      <c r="C3710" s="92" t="s">
        <v>531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 x14ac:dyDescent="0.2">
      <c r="A3711" s="90">
        <v>44154</v>
      </c>
      <c r="B3711" s="91">
        <v>44154</v>
      </c>
      <c r="C3711" s="92" t="s">
        <v>587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 x14ac:dyDescent="0.2">
      <c r="A3712" s="90">
        <v>44154</v>
      </c>
      <c r="B3712" s="91">
        <v>44154</v>
      </c>
      <c r="C3712" s="92" t="s">
        <v>576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6" x14ac:dyDescent="0.2">
      <c r="A3713" s="90">
        <v>44154</v>
      </c>
      <c r="B3713" s="91">
        <v>44154</v>
      </c>
      <c r="C3713" s="92" t="s">
        <v>579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6" x14ac:dyDescent="0.2">
      <c r="A3714" s="90">
        <v>44154</v>
      </c>
      <c r="B3714" s="91">
        <v>44154</v>
      </c>
      <c r="C3714" s="92" t="s">
        <v>545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6" x14ac:dyDescent="0.2">
      <c r="A3715" s="90">
        <v>44154</v>
      </c>
      <c r="B3715" s="91">
        <v>44154</v>
      </c>
      <c r="C3715" s="92" t="s">
        <v>570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6" x14ac:dyDescent="0.2">
      <c r="A3716" s="90">
        <v>44154</v>
      </c>
      <c r="B3716" s="91">
        <v>44154</v>
      </c>
      <c r="C3716" s="92" t="s">
        <v>569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6" x14ac:dyDescent="0.2">
      <c r="A3717" s="90">
        <v>44154</v>
      </c>
      <c r="B3717" s="91">
        <v>44154</v>
      </c>
      <c r="C3717" s="92" t="s">
        <v>563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6" x14ac:dyDescent="0.2">
      <c r="A3718" s="90">
        <v>44154</v>
      </c>
      <c r="B3718" s="91">
        <v>44154</v>
      </c>
      <c r="C3718" s="92" t="s">
        <v>544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6" x14ac:dyDescent="0.2">
      <c r="A3719" s="90">
        <v>44154</v>
      </c>
      <c r="B3719" s="91">
        <v>44154</v>
      </c>
      <c r="C3719" s="92" t="s">
        <v>554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6" x14ac:dyDescent="0.2">
      <c r="A3720" s="90">
        <v>44154</v>
      </c>
      <c r="B3720" s="91">
        <v>44154</v>
      </c>
      <c r="C3720" s="92" t="s">
        <v>584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6" x14ac:dyDescent="0.2">
      <c r="A3721" s="135">
        <v>44155</v>
      </c>
      <c r="B3721" s="136">
        <v>44155</v>
      </c>
      <c r="C3721" s="137" t="s">
        <v>533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</row>
    <row r="3722" spans="1:6" x14ac:dyDescent="0.2">
      <c r="A3722" s="135">
        <v>44155</v>
      </c>
      <c r="B3722" s="136">
        <v>44155</v>
      </c>
      <c r="C3722" s="137" t="s">
        <v>540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6" x14ac:dyDescent="0.2">
      <c r="A3723" s="135">
        <v>44155</v>
      </c>
      <c r="B3723" s="136">
        <v>44155</v>
      </c>
      <c r="C3723" s="137" t="s">
        <v>528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6" x14ac:dyDescent="0.2">
      <c r="A3724" s="135">
        <v>44155</v>
      </c>
      <c r="B3724" s="136">
        <v>44155</v>
      </c>
      <c r="C3724" s="137" t="s">
        <v>526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6" x14ac:dyDescent="0.2">
      <c r="A3725" s="135">
        <v>44155</v>
      </c>
      <c r="B3725" s="136">
        <v>44155</v>
      </c>
      <c r="C3725" s="137" t="s">
        <v>524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6" x14ac:dyDescent="0.2">
      <c r="A3726" s="135">
        <v>44155</v>
      </c>
      <c r="B3726" s="136">
        <v>44155</v>
      </c>
      <c r="C3726" s="137" t="s">
        <v>534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6" x14ac:dyDescent="0.2">
      <c r="A3727" s="135">
        <v>44155</v>
      </c>
      <c r="B3727" s="136">
        <v>44155</v>
      </c>
      <c r="C3727" s="137" t="s">
        <v>537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6" x14ac:dyDescent="0.2">
      <c r="A3728" s="135">
        <v>44155</v>
      </c>
      <c r="B3728" s="136">
        <v>44155</v>
      </c>
      <c r="C3728" s="137" t="s">
        <v>538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 x14ac:dyDescent="0.2">
      <c r="A3729" s="135">
        <v>44155</v>
      </c>
      <c r="B3729" s="136">
        <v>44155</v>
      </c>
      <c r="C3729" s="137" t="s">
        <v>584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 x14ac:dyDescent="0.2">
      <c r="A3730" s="135">
        <v>44155</v>
      </c>
      <c r="B3730" s="136">
        <v>44155</v>
      </c>
      <c r="C3730" s="137" t="s">
        <v>529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 x14ac:dyDescent="0.2">
      <c r="A3731" s="135">
        <v>44155</v>
      </c>
      <c r="B3731" s="136">
        <v>44155</v>
      </c>
      <c r="C3731" s="137" t="s">
        <v>541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 x14ac:dyDescent="0.2">
      <c r="A3732" s="135">
        <v>44155</v>
      </c>
      <c r="B3732" s="136">
        <v>44155</v>
      </c>
      <c r="C3732" s="137" t="s">
        <v>580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 x14ac:dyDescent="0.2">
      <c r="A3733" s="135">
        <v>44155</v>
      </c>
      <c r="B3733" s="136">
        <v>44155</v>
      </c>
      <c r="C3733" s="137" t="s">
        <v>565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 x14ac:dyDescent="0.2">
      <c r="A3734" s="135">
        <v>44155</v>
      </c>
      <c r="B3734" s="136">
        <v>44155</v>
      </c>
      <c r="C3734" s="137" t="s">
        <v>525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 x14ac:dyDescent="0.2">
      <c r="A3735" s="135">
        <v>44155</v>
      </c>
      <c r="B3735" s="136">
        <v>44155</v>
      </c>
      <c r="C3735" s="137" t="s">
        <v>532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 x14ac:dyDescent="0.2">
      <c r="A3736" s="135">
        <v>44155</v>
      </c>
      <c r="B3736" s="136">
        <v>44155</v>
      </c>
      <c r="C3736" s="137" t="s">
        <v>568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 x14ac:dyDescent="0.2">
      <c r="A3737" s="135">
        <v>44155</v>
      </c>
      <c r="B3737" s="136">
        <v>44155</v>
      </c>
      <c r="C3737" s="137" t="s">
        <v>543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 x14ac:dyDescent="0.2">
      <c r="A3738" s="135">
        <v>44155</v>
      </c>
      <c r="B3738" s="136">
        <v>44155</v>
      </c>
      <c r="C3738" s="137" t="s">
        <v>570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 x14ac:dyDescent="0.2">
      <c r="A3739" s="135">
        <v>44155</v>
      </c>
      <c r="B3739" s="136">
        <v>44155</v>
      </c>
      <c r="C3739" s="137" t="s">
        <v>531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 x14ac:dyDescent="0.2">
      <c r="A3740" s="135">
        <v>44155</v>
      </c>
      <c r="B3740" s="136">
        <v>44155</v>
      </c>
      <c r="C3740" s="137" t="s">
        <v>575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 x14ac:dyDescent="0.2">
      <c r="A3741" s="135">
        <v>44155</v>
      </c>
      <c r="B3741" s="136">
        <v>44155</v>
      </c>
      <c r="C3741" s="137" t="s">
        <v>545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 x14ac:dyDescent="0.2">
      <c r="A3742" s="135">
        <v>44155</v>
      </c>
      <c r="B3742" s="136">
        <v>44155</v>
      </c>
      <c r="C3742" s="137" t="s">
        <v>544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 x14ac:dyDescent="0.2">
      <c r="A3743" s="135">
        <v>44155</v>
      </c>
      <c r="B3743" s="136">
        <v>44155</v>
      </c>
      <c r="C3743" s="137" t="s">
        <v>725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 x14ac:dyDescent="0.2">
      <c r="A3744" s="135">
        <v>44155</v>
      </c>
      <c r="B3744" s="136">
        <v>44155</v>
      </c>
      <c r="C3744" s="137" t="s">
        <v>542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6" x14ac:dyDescent="0.2">
      <c r="A3745" s="135">
        <v>44155</v>
      </c>
      <c r="B3745" s="136">
        <v>44155</v>
      </c>
      <c r="C3745" s="137" t="s">
        <v>632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6" x14ac:dyDescent="0.2">
      <c r="A3746" s="135">
        <v>44155</v>
      </c>
      <c r="B3746" s="136">
        <v>44155</v>
      </c>
      <c r="C3746" s="137" t="s">
        <v>569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6" x14ac:dyDescent="0.2">
      <c r="A3747" s="135">
        <v>44155</v>
      </c>
      <c r="B3747" s="136">
        <v>44155</v>
      </c>
      <c r="C3747" s="137" t="s">
        <v>574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6" x14ac:dyDescent="0.2">
      <c r="A3748" s="135">
        <v>44155</v>
      </c>
      <c r="B3748" s="136">
        <v>44155</v>
      </c>
      <c r="C3748" s="137" t="s">
        <v>554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6" x14ac:dyDescent="0.2">
      <c r="A3749" s="135">
        <v>44155</v>
      </c>
      <c r="B3749" s="136">
        <v>44155</v>
      </c>
      <c r="C3749" s="137" t="s">
        <v>546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6" x14ac:dyDescent="0.2">
      <c r="A3750" s="135">
        <v>44155</v>
      </c>
      <c r="B3750" s="136">
        <v>44155</v>
      </c>
      <c r="C3750" s="137" t="s">
        <v>517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6" x14ac:dyDescent="0.2">
      <c r="A3751" s="135">
        <v>44155</v>
      </c>
      <c r="B3751" s="136">
        <v>44155</v>
      </c>
      <c r="C3751" s="137" t="s">
        <v>587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6" x14ac:dyDescent="0.2">
      <c r="A3752" s="135">
        <v>44155</v>
      </c>
      <c r="B3752" s="136">
        <v>44155</v>
      </c>
      <c r="C3752" s="137" t="s">
        <v>572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6" x14ac:dyDescent="0.2">
      <c r="A3753" s="135">
        <v>44155</v>
      </c>
      <c r="B3753" s="136">
        <v>44155</v>
      </c>
      <c r="C3753" s="137" t="s">
        <v>536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6" x14ac:dyDescent="0.2">
      <c r="A3754" s="135">
        <v>44155</v>
      </c>
      <c r="B3754" s="136">
        <v>44155</v>
      </c>
      <c r="C3754" s="137" t="s">
        <v>539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6" x14ac:dyDescent="0.2">
      <c r="A3755" s="135">
        <v>44155</v>
      </c>
      <c r="B3755" s="136">
        <v>44155</v>
      </c>
      <c r="C3755" s="137" t="s">
        <v>535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6" x14ac:dyDescent="0.2">
      <c r="A3756" s="135">
        <v>44155</v>
      </c>
      <c r="B3756" s="136">
        <v>44155</v>
      </c>
      <c r="C3756" s="137" t="s">
        <v>559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6" x14ac:dyDescent="0.2">
      <c r="A3757" s="135">
        <v>44155</v>
      </c>
      <c r="B3757" s="136">
        <v>44155</v>
      </c>
      <c r="C3757" s="137" t="s">
        <v>530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6" x14ac:dyDescent="0.2">
      <c r="A3758" s="90">
        <v>44156</v>
      </c>
      <c r="B3758" s="91">
        <v>44156</v>
      </c>
      <c r="C3758" s="92" t="s">
        <v>526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</row>
    <row r="3759" spans="1:6" x14ac:dyDescent="0.2">
      <c r="A3759" s="90">
        <v>44156</v>
      </c>
      <c r="B3759" s="91">
        <v>44156</v>
      </c>
      <c r="C3759" s="92" t="s">
        <v>533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6" x14ac:dyDescent="0.2">
      <c r="A3760" s="90">
        <v>44156</v>
      </c>
      <c r="B3760" s="91">
        <v>44156</v>
      </c>
      <c r="C3760" s="92" t="s">
        <v>538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 x14ac:dyDescent="0.2">
      <c r="A3761" s="90">
        <v>44156</v>
      </c>
      <c r="B3761" s="91">
        <v>44156</v>
      </c>
      <c r="C3761" s="92" t="s">
        <v>595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 x14ac:dyDescent="0.2">
      <c r="A3762" s="90">
        <v>44156</v>
      </c>
      <c r="B3762" s="91">
        <v>44156</v>
      </c>
      <c r="C3762" s="92" t="s">
        <v>537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 x14ac:dyDescent="0.2">
      <c r="A3763" s="90">
        <v>44156</v>
      </c>
      <c r="B3763" s="91">
        <v>44156</v>
      </c>
      <c r="C3763" s="92" t="s">
        <v>559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 x14ac:dyDescent="0.2">
      <c r="A3764" s="90">
        <v>44156</v>
      </c>
      <c r="B3764" s="91">
        <v>44156</v>
      </c>
      <c r="C3764" s="92" t="s">
        <v>565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 x14ac:dyDescent="0.2">
      <c r="A3765" s="90">
        <v>44156</v>
      </c>
      <c r="B3765" s="91">
        <v>44156</v>
      </c>
      <c r="C3765" s="92" t="s">
        <v>555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 x14ac:dyDescent="0.2">
      <c r="A3766" s="90">
        <v>44156</v>
      </c>
      <c r="B3766" s="91">
        <v>44156</v>
      </c>
      <c r="C3766" s="92" t="s">
        <v>540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 x14ac:dyDescent="0.2">
      <c r="A3767" s="90">
        <v>44156</v>
      </c>
      <c r="B3767" s="91">
        <v>44156</v>
      </c>
      <c r="C3767" s="92" t="s">
        <v>534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 x14ac:dyDescent="0.2">
      <c r="A3768" s="90">
        <v>44156</v>
      </c>
      <c r="B3768" s="91">
        <v>44156</v>
      </c>
      <c r="C3768" s="92" t="s">
        <v>568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 x14ac:dyDescent="0.2">
      <c r="A3769" s="90">
        <v>44156</v>
      </c>
      <c r="B3769" s="91">
        <v>44156</v>
      </c>
      <c r="C3769" s="92" t="s">
        <v>535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 x14ac:dyDescent="0.2">
      <c r="A3770" s="90">
        <v>44156</v>
      </c>
      <c r="B3770" s="91">
        <v>44156</v>
      </c>
      <c r="C3770" s="92" t="s">
        <v>536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 x14ac:dyDescent="0.2">
      <c r="A3771" s="90">
        <v>44156</v>
      </c>
      <c r="B3771" s="91">
        <v>44156</v>
      </c>
      <c r="C3771" s="92" t="s">
        <v>528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 x14ac:dyDescent="0.2">
      <c r="A3772" s="90">
        <v>44156</v>
      </c>
      <c r="B3772" s="91">
        <v>44156</v>
      </c>
      <c r="C3772" s="92" t="s">
        <v>545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 x14ac:dyDescent="0.2">
      <c r="A3773" s="90">
        <v>44156</v>
      </c>
      <c r="B3773" s="91">
        <v>44156</v>
      </c>
      <c r="C3773" s="92" t="s">
        <v>543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 x14ac:dyDescent="0.2">
      <c r="A3774" s="90">
        <v>44156</v>
      </c>
      <c r="B3774" s="91">
        <v>44156</v>
      </c>
      <c r="C3774" s="92" t="s">
        <v>532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 x14ac:dyDescent="0.2">
      <c r="A3775" s="90">
        <v>44156</v>
      </c>
      <c r="B3775" s="91">
        <v>44156</v>
      </c>
      <c r="C3775" s="92" t="s">
        <v>525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 x14ac:dyDescent="0.2">
      <c r="A3776" s="90">
        <v>44156</v>
      </c>
      <c r="B3776" s="91">
        <v>44156</v>
      </c>
      <c r="C3776" s="92" t="s">
        <v>580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 x14ac:dyDescent="0.2">
      <c r="A3777" s="90">
        <v>44156</v>
      </c>
      <c r="B3777" s="91">
        <v>44156</v>
      </c>
      <c r="C3777" s="92" t="s">
        <v>524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 x14ac:dyDescent="0.2">
      <c r="A3778" s="90">
        <v>44156</v>
      </c>
      <c r="B3778" s="91">
        <v>44156</v>
      </c>
      <c r="C3778" s="92" t="s">
        <v>529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 x14ac:dyDescent="0.2">
      <c r="A3779" s="90">
        <v>44156</v>
      </c>
      <c r="B3779" s="91">
        <v>44156</v>
      </c>
      <c r="C3779" s="92" t="s">
        <v>560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 x14ac:dyDescent="0.2">
      <c r="A3780" s="90">
        <v>44156</v>
      </c>
      <c r="B3780" s="91">
        <v>44156</v>
      </c>
      <c r="C3780" s="92" t="s">
        <v>541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 x14ac:dyDescent="0.2">
      <c r="A3781" s="90">
        <v>44156</v>
      </c>
      <c r="B3781" s="91">
        <v>44156</v>
      </c>
      <c r="C3781" s="92" t="s">
        <v>575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 x14ac:dyDescent="0.2">
      <c r="A3782" s="90">
        <v>44156</v>
      </c>
      <c r="B3782" s="91">
        <v>44156</v>
      </c>
      <c r="C3782" s="92" t="s">
        <v>550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 x14ac:dyDescent="0.2">
      <c r="A3783" s="90">
        <v>44156</v>
      </c>
      <c r="B3783" s="91">
        <v>44156</v>
      </c>
      <c r="C3783" s="92" t="s">
        <v>546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 x14ac:dyDescent="0.2">
      <c r="A3784" s="90">
        <v>44156</v>
      </c>
      <c r="B3784" s="91">
        <v>44156</v>
      </c>
      <c r="C3784" s="92" t="s">
        <v>569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 x14ac:dyDescent="0.2">
      <c r="A3785" s="90">
        <v>44156</v>
      </c>
      <c r="B3785" s="91">
        <v>44156</v>
      </c>
      <c r="C3785" s="92" t="s">
        <v>694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 x14ac:dyDescent="0.2">
      <c r="A3786" s="90">
        <v>44156</v>
      </c>
      <c r="B3786" s="91">
        <v>44156</v>
      </c>
      <c r="C3786" s="92" t="s">
        <v>576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 x14ac:dyDescent="0.2">
      <c r="A3787" s="90">
        <v>44156</v>
      </c>
      <c r="B3787" s="91">
        <v>44156</v>
      </c>
      <c r="C3787" s="92" t="s">
        <v>531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 x14ac:dyDescent="0.2">
      <c r="A3788" s="90">
        <v>44156</v>
      </c>
      <c r="B3788" s="91">
        <v>44156</v>
      </c>
      <c r="C3788" s="92" t="s">
        <v>553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 x14ac:dyDescent="0.2">
      <c r="A3789" s="90">
        <v>44156</v>
      </c>
      <c r="B3789" s="91">
        <v>44156</v>
      </c>
      <c r="C3789" s="92" t="s">
        <v>572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 x14ac:dyDescent="0.2">
      <c r="A3790" s="90">
        <v>44156</v>
      </c>
      <c r="B3790" s="91">
        <v>44156</v>
      </c>
      <c r="C3790" s="92" t="s">
        <v>554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 x14ac:dyDescent="0.2">
      <c r="A3791" s="90">
        <v>44156</v>
      </c>
      <c r="B3791" s="91">
        <v>44156</v>
      </c>
      <c r="C3791" s="92" t="s">
        <v>587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 x14ac:dyDescent="0.2">
      <c r="A3792" s="90">
        <v>44156</v>
      </c>
      <c r="B3792" s="91">
        <v>44156</v>
      </c>
      <c r="C3792" s="92" t="s">
        <v>706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6" x14ac:dyDescent="0.2">
      <c r="A3793" s="90">
        <v>44156</v>
      </c>
      <c r="B3793" s="91">
        <v>44156</v>
      </c>
      <c r="C3793" s="92" t="s">
        <v>517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6" x14ac:dyDescent="0.2">
      <c r="A3794" s="90">
        <v>44156</v>
      </c>
      <c r="B3794" s="91">
        <v>44156</v>
      </c>
      <c r="C3794" s="92" t="s">
        <v>570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6" x14ac:dyDescent="0.2">
      <c r="A3795" s="90">
        <v>44156</v>
      </c>
      <c r="B3795" s="91">
        <v>44156</v>
      </c>
      <c r="C3795" s="92" t="s">
        <v>544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6" x14ac:dyDescent="0.2">
      <c r="A3796" s="90">
        <v>44156</v>
      </c>
      <c r="B3796" s="91">
        <v>44156</v>
      </c>
      <c r="C3796" s="92" t="s">
        <v>632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6" x14ac:dyDescent="0.2">
      <c r="A3797" s="111">
        <v>44157</v>
      </c>
      <c r="B3797" s="112">
        <v>44157</v>
      </c>
      <c r="C3797" s="113" t="s">
        <v>550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</row>
    <row r="3798" spans="1:6" x14ac:dyDescent="0.2">
      <c r="A3798" s="111">
        <v>44157</v>
      </c>
      <c r="B3798" s="112">
        <v>44157</v>
      </c>
      <c r="C3798" s="113" t="s">
        <v>526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6" x14ac:dyDescent="0.2">
      <c r="A3799" s="111">
        <v>44157</v>
      </c>
      <c r="B3799" s="112">
        <v>44157</v>
      </c>
      <c r="C3799" s="113" t="s">
        <v>537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6" x14ac:dyDescent="0.2">
      <c r="A3800" s="111">
        <v>44157</v>
      </c>
      <c r="B3800" s="112">
        <v>44157</v>
      </c>
      <c r="C3800" s="113" t="s">
        <v>524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6" x14ac:dyDescent="0.2">
      <c r="A3801" s="111">
        <v>44157</v>
      </c>
      <c r="B3801" s="112">
        <v>44157</v>
      </c>
      <c r="C3801" s="113" t="s">
        <v>540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6" x14ac:dyDescent="0.2">
      <c r="A3802" s="111">
        <v>44157</v>
      </c>
      <c r="B3802" s="112">
        <v>44157</v>
      </c>
      <c r="C3802" s="113" t="s">
        <v>535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6" x14ac:dyDescent="0.2">
      <c r="A3803" s="111">
        <v>44157</v>
      </c>
      <c r="B3803" s="112">
        <v>44157</v>
      </c>
      <c r="C3803" s="113" t="s">
        <v>568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6" x14ac:dyDescent="0.2">
      <c r="A3804" s="111">
        <v>44157</v>
      </c>
      <c r="B3804" s="112">
        <v>44157</v>
      </c>
      <c r="C3804" s="113" t="s">
        <v>533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6" x14ac:dyDescent="0.2">
      <c r="A3805" s="111">
        <v>44157</v>
      </c>
      <c r="B3805" s="112">
        <v>44157</v>
      </c>
      <c r="C3805" s="113" t="s">
        <v>565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6" x14ac:dyDescent="0.2">
      <c r="A3806" s="111">
        <v>44157</v>
      </c>
      <c r="B3806" s="112">
        <v>44157</v>
      </c>
      <c r="C3806" s="113" t="s">
        <v>572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6" x14ac:dyDescent="0.2">
      <c r="A3807" s="111">
        <v>44157</v>
      </c>
      <c r="B3807" s="112">
        <v>44157</v>
      </c>
      <c r="C3807" s="113" t="s">
        <v>560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6" x14ac:dyDescent="0.2">
      <c r="A3808" s="111">
        <v>44157</v>
      </c>
      <c r="B3808" s="112">
        <v>44157</v>
      </c>
      <c r="C3808" s="113" t="s">
        <v>528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 x14ac:dyDescent="0.2">
      <c r="A3809" s="111">
        <v>44157</v>
      </c>
      <c r="B3809" s="112">
        <v>44157</v>
      </c>
      <c r="C3809" s="113" t="s">
        <v>532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 x14ac:dyDescent="0.2">
      <c r="A3810" s="111">
        <v>44157</v>
      </c>
      <c r="B3810" s="112">
        <v>44157</v>
      </c>
      <c r="C3810" s="113" t="s">
        <v>538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 x14ac:dyDescent="0.2">
      <c r="A3811" s="111">
        <v>44157</v>
      </c>
      <c r="B3811" s="112">
        <v>44157</v>
      </c>
      <c r="C3811" s="113" t="s">
        <v>530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 x14ac:dyDescent="0.2">
      <c r="A3812" s="111">
        <v>44157</v>
      </c>
      <c r="B3812" s="112">
        <v>44157</v>
      </c>
      <c r="C3812" s="113" t="s">
        <v>529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 x14ac:dyDescent="0.2">
      <c r="A3813" s="111">
        <v>44157</v>
      </c>
      <c r="B3813" s="112">
        <v>44157</v>
      </c>
      <c r="C3813" s="113" t="s">
        <v>541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 x14ac:dyDescent="0.2">
      <c r="A3814" s="111">
        <v>44157</v>
      </c>
      <c r="B3814" s="112">
        <v>44157</v>
      </c>
      <c r="C3814" s="113" t="s">
        <v>543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 x14ac:dyDescent="0.2">
      <c r="A3815" s="111">
        <v>44157</v>
      </c>
      <c r="B3815" s="112">
        <v>44157</v>
      </c>
      <c r="C3815" s="113" t="s">
        <v>517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 x14ac:dyDescent="0.2">
      <c r="A3816" s="111">
        <v>44157</v>
      </c>
      <c r="B3816" s="112">
        <v>44157</v>
      </c>
      <c r="C3816" s="113" t="s">
        <v>554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 x14ac:dyDescent="0.2">
      <c r="A3817" s="111">
        <v>44157</v>
      </c>
      <c r="B3817" s="112">
        <v>44157</v>
      </c>
      <c r="C3817" s="113" t="s">
        <v>531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 x14ac:dyDescent="0.2">
      <c r="A3818" s="111">
        <v>44157</v>
      </c>
      <c r="B3818" s="112">
        <v>44157</v>
      </c>
      <c r="C3818" s="113" t="s">
        <v>570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 x14ac:dyDescent="0.2">
      <c r="A3819" s="111">
        <v>44157</v>
      </c>
      <c r="B3819" s="112">
        <v>44157</v>
      </c>
      <c r="C3819" s="113" t="s">
        <v>559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 x14ac:dyDescent="0.2">
      <c r="A3820" s="111">
        <v>44157</v>
      </c>
      <c r="B3820" s="112">
        <v>44157</v>
      </c>
      <c r="C3820" s="113" t="s">
        <v>599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 x14ac:dyDescent="0.2">
      <c r="A3821" s="111">
        <v>44157</v>
      </c>
      <c r="B3821" s="112">
        <v>44157</v>
      </c>
      <c r="C3821" s="113" t="s">
        <v>544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 x14ac:dyDescent="0.2">
      <c r="A3822" s="111">
        <v>44157</v>
      </c>
      <c r="B3822" s="112">
        <v>44157</v>
      </c>
      <c r="C3822" s="113" t="s">
        <v>525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 x14ac:dyDescent="0.2">
      <c r="A3823" s="111">
        <v>44157</v>
      </c>
      <c r="B3823" s="112">
        <v>44157</v>
      </c>
      <c r="C3823" s="113" t="s">
        <v>534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 x14ac:dyDescent="0.2">
      <c r="A3824" s="111">
        <v>44157</v>
      </c>
      <c r="B3824" s="112">
        <v>44157</v>
      </c>
      <c r="C3824" s="113" t="s">
        <v>536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6" x14ac:dyDescent="0.2">
      <c r="A3825" s="111">
        <v>44157</v>
      </c>
      <c r="B3825" s="112">
        <v>44157</v>
      </c>
      <c r="C3825" s="113" t="s">
        <v>576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6" x14ac:dyDescent="0.2">
      <c r="A3826" s="111">
        <v>44157</v>
      </c>
      <c r="B3826" s="112">
        <v>44157</v>
      </c>
      <c r="C3826" s="113" t="s">
        <v>579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6" x14ac:dyDescent="0.2">
      <c r="A3827" s="111">
        <v>44157</v>
      </c>
      <c r="B3827" s="112">
        <v>44157</v>
      </c>
      <c r="C3827" s="113" t="s">
        <v>563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6" x14ac:dyDescent="0.2">
      <c r="A3828" s="111">
        <v>44157</v>
      </c>
      <c r="B3828" s="112">
        <v>44157</v>
      </c>
      <c r="C3828" s="113" t="s">
        <v>573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6" x14ac:dyDescent="0.2">
      <c r="A3829" s="111">
        <v>44157</v>
      </c>
      <c r="B3829" s="112">
        <v>44157</v>
      </c>
      <c r="C3829" s="113" t="s">
        <v>555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6" x14ac:dyDescent="0.2">
      <c r="A3830" s="111">
        <v>44157</v>
      </c>
      <c r="B3830" s="112">
        <v>44157</v>
      </c>
      <c r="C3830" s="113" t="s">
        <v>545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6" x14ac:dyDescent="0.2">
      <c r="A3831" s="111">
        <v>44157</v>
      </c>
      <c r="B3831" s="112">
        <v>44157</v>
      </c>
      <c r="C3831" s="113" t="s">
        <v>562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6" x14ac:dyDescent="0.2">
      <c r="A3832" s="111">
        <v>44157</v>
      </c>
      <c r="B3832" s="112">
        <v>44157</v>
      </c>
      <c r="C3832" s="113" t="s">
        <v>575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6" x14ac:dyDescent="0.2">
      <c r="A3833" s="111">
        <v>44157</v>
      </c>
      <c r="B3833" s="112">
        <v>44157</v>
      </c>
      <c r="C3833" s="113" t="s">
        <v>658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6" x14ac:dyDescent="0.2">
      <c r="A3834" s="111">
        <v>44157</v>
      </c>
      <c r="B3834" s="112">
        <v>44157</v>
      </c>
      <c r="C3834" s="113" t="s">
        <v>595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6" x14ac:dyDescent="0.2">
      <c r="A3835" s="127">
        <v>44158</v>
      </c>
      <c r="B3835" s="128">
        <v>44158</v>
      </c>
      <c r="C3835" s="129" t="s">
        <v>574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</row>
    <row r="3836" spans="1:6" x14ac:dyDescent="0.2">
      <c r="A3836" s="127">
        <v>44158</v>
      </c>
      <c r="B3836" s="128">
        <v>44158</v>
      </c>
      <c r="C3836" s="129" t="s">
        <v>537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6" x14ac:dyDescent="0.2">
      <c r="A3837" s="127">
        <v>44158</v>
      </c>
      <c r="B3837" s="128">
        <v>44158</v>
      </c>
      <c r="C3837" s="129" t="s">
        <v>543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6" x14ac:dyDescent="0.2">
      <c r="A3838" s="127">
        <v>44158</v>
      </c>
      <c r="B3838" s="128">
        <v>44158</v>
      </c>
      <c r="C3838" s="129" t="s">
        <v>535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6" x14ac:dyDescent="0.2">
      <c r="A3839" s="127">
        <v>44158</v>
      </c>
      <c r="B3839" s="128">
        <v>44158</v>
      </c>
      <c r="C3839" s="129" t="s">
        <v>528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6" x14ac:dyDescent="0.2">
      <c r="A3840" s="127">
        <v>44158</v>
      </c>
      <c r="B3840" s="128">
        <v>44158</v>
      </c>
      <c r="C3840" s="129" t="s">
        <v>546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 x14ac:dyDescent="0.2">
      <c r="A3841" s="127">
        <v>44158</v>
      </c>
      <c r="B3841" s="128">
        <v>44158</v>
      </c>
      <c r="C3841" s="129" t="s">
        <v>532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 x14ac:dyDescent="0.2">
      <c r="A3842" s="127">
        <v>44158</v>
      </c>
      <c r="B3842" s="128">
        <v>44158</v>
      </c>
      <c r="C3842" s="129" t="s">
        <v>534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 x14ac:dyDescent="0.2">
      <c r="A3843" s="127">
        <v>44158</v>
      </c>
      <c r="B3843" s="128">
        <v>44158</v>
      </c>
      <c r="C3843" s="129" t="s">
        <v>524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 x14ac:dyDescent="0.2">
      <c r="A3844" s="127">
        <v>44158</v>
      </c>
      <c r="B3844" s="128">
        <v>44158</v>
      </c>
      <c r="C3844" s="129" t="s">
        <v>541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 x14ac:dyDescent="0.2">
      <c r="A3845" s="127">
        <v>44158</v>
      </c>
      <c r="B3845" s="128">
        <v>44158</v>
      </c>
      <c r="C3845" s="129" t="s">
        <v>530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 x14ac:dyDescent="0.2">
      <c r="A3846" s="127">
        <v>44158</v>
      </c>
      <c r="B3846" s="128">
        <v>44158</v>
      </c>
      <c r="C3846" s="129" t="s">
        <v>529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 x14ac:dyDescent="0.2">
      <c r="A3847" s="127">
        <v>44158</v>
      </c>
      <c r="B3847" s="128">
        <v>44158</v>
      </c>
      <c r="C3847" s="129" t="s">
        <v>526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 x14ac:dyDescent="0.2">
      <c r="A3848" s="127">
        <v>44158</v>
      </c>
      <c r="B3848" s="128">
        <v>44158</v>
      </c>
      <c r="C3848" s="129" t="s">
        <v>533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 x14ac:dyDescent="0.2">
      <c r="A3849" s="127">
        <v>44158</v>
      </c>
      <c r="B3849" s="128">
        <v>44158</v>
      </c>
      <c r="C3849" s="129" t="s">
        <v>525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 x14ac:dyDescent="0.2">
      <c r="A3850" s="127">
        <v>44158</v>
      </c>
      <c r="B3850" s="128">
        <v>44158</v>
      </c>
      <c r="C3850" s="129" t="s">
        <v>575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 x14ac:dyDescent="0.2">
      <c r="A3851" s="127">
        <v>44158</v>
      </c>
      <c r="B3851" s="128">
        <v>44158</v>
      </c>
      <c r="C3851" s="129" t="s">
        <v>569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 x14ac:dyDescent="0.2">
      <c r="A3852" s="127">
        <v>44158</v>
      </c>
      <c r="B3852" s="128">
        <v>44158</v>
      </c>
      <c r="C3852" s="129" t="s">
        <v>540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 x14ac:dyDescent="0.2">
      <c r="A3853" s="127">
        <v>44158</v>
      </c>
      <c r="B3853" s="128">
        <v>44158</v>
      </c>
      <c r="C3853" s="129" t="s">
        <v>587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 x14ac:dyDescent="0.2">
      <c r="A3854" s="127">
        <v>44158</v>
      </c>
      <c r="B3854" s="128">
        <v>44158</v>
      </c>
      <c r="C3854" s="129" t="s">
        <v>729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 x14ac:dyDescent="0.2">
      <c r="A3855" s="127">
        <v>44158</v>
      </c>
      <c r="B3855" s="128">
        <v>44158</v>
      </c>
      <c r="C3855" s="129" t="s">
        <v>554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 x14ac:dyDescent="0.2">
      <c r="A3856" s="127">
        <v>44158</v>
      </c>
      <c r="B3856" s="128">
        <v>44158</v>
      </c>
      <c r="C3856" s="129" t="s">
        <v>536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6" x14ac:dyDescent="0.2">
      <c r="A3857" s="127">
        <v>44158</v>
      </c>
      <c r="B3857" s="128">
        <v>44158</v>
      </c>
      <c r="C3857" s="129" t="s">
        <v>538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6" x14ac:dyDescent="0.2">
      <c r="A3858" s="127">
        <v>44158</v>
      </c>
      <c r="B3858" s="128">
        <v>44158</v>
      </c>
      <c r="C3858" s="129" t="s">
        <v>568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6" x14ac:dyDescent="0.2">
      <c r="A3859" s="127">
        <v>44158</v>
      </c>
      <c r="B3859" s="128">
        <v>44158</v>
      </c>
      <c r="C3859" s="129" t="s">
        <v>539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6" x14ac:dyDescent="0.2">
      <c r="A3860" s="127">
        <v>44158</v>
      </c>
      <c r="B3860" s="128">
        <v>44158</v>
      </c>
      <c r="C3860" s="129" t="s">
        <v>627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6" x14ac:dyDescent="0.2">
      <c r="A3861" s="127">
        <v>44158</v>
      </c>
      <c r="B3861" s="128">
        <v>44158</v>
      </c>
      <c r="C3861" s="129" t="s">
        <v>531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6" x14ac:dyDescent="0.2">
      <c r="A3862" s="127">
        <v>44158</v>
      </c>
      <c r="B3862" s="128">
        <v>44158</v>
      </c>
      <c r="C3862" s="129" t="s">
        <v>550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6" x14ac:dyDescent="0.2">
      <c r="A3863" s="158">
        <v>44159</v>
      </c>
      <c r="B3863" s="159">
        <v>44159</v>
      </c>
      <c r="C3863" s="160" t="s">
        <v>526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</row>
    <row r="3864" spans="1:6" x14ac:dyDescent="0.2">
      <c r="A3864" s="158">
        <v>44159</v>
      </c>
      <c r="B3864" s="159">
        <v>44159</v>
      </c>
      <c r="C3864" s="160" t="s">
        <v>572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6" x14ac:dyDescent="0.2">
      <c r="A3865" s="158">
        <v>44159</v>
      </c>
      <c r="B3865" s="159">
        <v>44159</v>
      </c>
      <c r="C3865" s="160" t="s">
        <v>524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6" x14ac:dyDescent="0.2">
      <c r="A3866" s="158">
        <v>44159</v>
      </c>
      <c r="B3866" s="159">
        <v>44159</v>
      </c>
      <c r="C3866" s="160" t="s">
        <v>541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6" x14ac:dyDescent="0.2">
      <c r="A3867" s="158">
        <v>44159</v>
      </c>
      <c r="B3867" s="159">
        <v>44159</v>
      </c>
      <c r="C3867" s="160" t="s">
        <v>540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6" x14ac:dyDescent="0.2">
      <c r="A3868" s="158">
        <v>44159</v>
      </c>
      <c r="B3868" s="159">
        <v>44159</v>
      </c>
      <c r="C3868" s="160" t="s">
        <v>555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6" x14ac:dyDescent="0.2">
      <c r="A3869" s="158">
        <v>44159</v>
      </c>
      <c r="B3869" s="159">
        <v>44159</v>
      </c>
      <c r="C3869" s="160" t="s">
        <v>565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6" x14ac:dyDescent="0.2">
      <c r="A3870" s="158">
        <v>44159</v>
      </c>
      <c r="B3870" s="159">
        <v>44159</v>
      </c>
      <c r="C3870" s="160" t="s">
        <v>537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6" x14ac:dyDescent="0.2">
      <c r="A3871" s="158">
        <v>44159</v>
      </c>
      <c r="B3871" s="159">
        <v>44159</v>
      </c>
      <c r="C3871" s="160" t="s">
        <v>534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6" x14ac:dyDescent="0.2">
      <c r="A3872" s="158">
        <v>44159</v>
      </c>
      <c r="B3872" s="159">
        <v>44159</v>
      </c>
      <c r="C3872" s="160" t="s">
        <v>533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 x14ac:dyDescent="0.2">
      <c r="A3873" s="158">
        <v>44159</v>
      </c>
      <c r="B3873" s="159">
        <v>44159</v>
      </c>
      <c r="C3873" s="160" t="s">
        <v>575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 x14ac:dyDescent="0.2">
      <c r="A3874" s="158">
        <v>44159</v>
      </c>
      <c r="B3874" s="159">
        <v>44159</v>
      </c>
      <c r="C3874" s="160" t="s">
        <v>545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 x14ac:dyDescent="0.2">
      <c r="A3875" s="158">
        <v>44159</v>
      </c>
      <c r="B3875" s="159">
        <v>44159</v>
      </c>
      <c r="C3875" s="160" t="s">
        <v>529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 x14ac:dyDescent="0.2">
      <c r="A3876" s="158">
        <v>44159</v>
      </c>
      <c r="B3876" s="159">
        <v>44159</v>
      </c>
      <c r="C3876" s="160" t="s">
        <v>570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 x14ac:dyDescent="0.2">
      <c r="A3877" s="158">
        <v>44159</v>
      </c>
      <c r="B3877" s="159">
        <v>44159</v>
      </c>
      <c r="C3877" s="160" t="s">
        <v>530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 x14ac:dyDescent="0.2">
      <c r="A3878" s="158">
        <v>44159</v>
      </c>
      <c r="B3878" s="159">
        <v>44159</v>
      </c>
      <c r="C3878" s="160" t="s">
        <v>535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 x14ac:dyDescent="0.2">
      <c r="A3879" s="158">
        <v>44159</v>
      </c>
      <c r="B3879" s="159">
        <v>44159</v>
      </c>
      <c r="C3879" s="160" t="s">
        <v>536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 x14ac:dyDescent="0.2">
      <c r="A3880" s="158">
        <v>44159</v>
      </c>
      <c r="B3880" s="159">
        <v>44159</v>
      </c>
      <c r="C3880" s="160" t="s">
        <v>525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 x14ac:dyDescent="0.2">
      <c r="A3881" s="158">
        <v>44159</v>
      </c>
      <c r="B3881" s="159">
        <v>44159</v>
      </c>
      <c r="C3881" s="160" t="s">
        <v>543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 x14ac:dyDescent="0.2">
      <c r="A3882" s="158">
        <v>44159</v>
      </c>
      <c r="B3882" s="159">
        <v>44159</v>
      </c>
      <c r="C3882" s="160" t="s">
        <v>528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 x14ac:dyDescent="0.2">
      <c r="A3883" s="158">
        <v>44159</v>
      </c>
      <c r="B3883" s="159">
        <v>44159</v>
      </c>
      <c r="C3883" s="160" t="s">
        <v>532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 x14ac:dyDescent="0.2">
      <c r="A3884" s="158">
        <v>44159</v>
      </c>
      <c r="B3884" s="159">
        <v>44159</v>
      </c>
      <c r="C3884" s="160" t="s">
        <v>538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 x14ac:dyDescent="0.2">
      <c r="A3885" s="158">
        <v>44159</v>
      </c>
      <c r="B3885" s="159">
        <v>44159</v>
      </c>
      <c r="C3885" s="160" t="s">
        <v>579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 x14ac:dyDescent="0.2">
      <c r="A3886" s="158">
        <v>44159</v>
      </c>
      <c r="B3886" s="159">
        <v>44159</v>
      </c>
      <c r="C3886" s="160" t="s">
        <v>724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 x14ac:dyDescent="0.2">
      <c r="A3887" s="158">
        <v>44159</v>
      </c>
      <c r="B3887" s="159">
        <v>44159</v>
      </c>
      <c r="C3887" s="160" t="s">
        <v>595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 x14ac:dyDescent="0.2">
      <c r="A3888" s="158">
        <v>44159</v>
      </c>
      <c r="B3888" s="159">
        <v>44159</v>
      </c>
      <c r="C3888" s="160" t="s">
        <v>544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6" x14ac:dyDescent="0.2">
      <c r="A3889" s="158">
        <v>44159</v>
      </c>
      <c r="B3889" s="159">
        <v>44159</v>
      </c>
      <c r="C3889" s="160" t="s">
        <v>546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6" x14ac:dyDescent="0.2">
      <c r="A3890" s="158">
        <v>44159</v>
      </c>
      <c r="B3890" s="159">
        <v>44159</v>
      </c>
      <c r="C3890" s="160" t="s">
        <v>568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6" x14ac:dyDescent="0.2">
      <c r="A3891" s="158">
        <v>44159</v>
      </c>
      <c r="B3891" s="159">
        <v>44159</v>
      </c>
      <c r="C3891" s="160" t="s">
        <v>531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6" x14ac:dyDescent="0.2">
      <c r="A3892" s="158">
        <v>44159</v>
      </c>
      <c r="B3892" s="159">
        <v>44159</v>
      </c>
      <c r="C3892" s="160" t="s">
        <v>587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6" x14ac:dyDescent="0.2">
      <c r="A3893" s="158">
        <v>44159</v>
      </c>
      <c r="B3893" s="159">
        <v>44159</v>
      </c>
      <c r="C3893" s="160" t="s">
        <v>569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6" x14ac:dyDescent="0.2">
      <c r="A3894" s="158">
        <v>44159</v>
      </c>
      <c r="B3894" s="159">
        <v>44159</v>
      </c>
      <c r="C3894" s="160" t="s">
        <v>542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6" x14ac:dyDescent="0.2">
      <c r="A3895" s="158">
        <v>44159</v>
      </c>
      <c r="B3895" s="159">
        <v>44159</v>
      </c>
      <c r="C3895" s="160" t="s">
        <v>559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6" x14ac:dyDescent="0.2">
      <c r="A3896" s="158">
        <v>44159</v>
      </c>
      <c r="B3896" s="159">
        <v>44159</v>
      </c>
      <c r="C3896" s="160" t="s">
        <v>554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6" x14ac:dyDescent="0.2">
      <c r="A3897" s="158">
        <v>44159</v>
      </c>
      <c r="B3897" s="159">
        <v>44159</v>
      </c>
      <c r="C3897" s="160" t="s">
        <v>730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6" x14ac:dyDescent="0.2">
      <c r="A3898" s="158">
        <v>44159</v>
      </c>
      <c r="B3898" s="159">
        <v>44159</v>
      </c>
      <c r="C3898" s="160" t="s">
        <v>550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6" x14ac:dyDescent="0.2">
      <c r="A3899" s="58">
        <v>44160</v>
      </c>
      <c r="B3899" s="59">
        <v>44160</v>
      </c>
      <c r="C3899" s="60" t="s">
        <v>537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</row>
    <row r="3900" spans="1:6" x14ac:dyDescent="0.2">
      <c r="A3900" s="58">
        <v>44160</v>
      </c>
      <c r="B3900" s="59">
        <v>44160</v>
      </c>
      <c r="C3900" s="60" t="s">
        <v>540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6" x14ac:dyDescent="0.2">
      <c r="A3901" s="58">
        <v>44160</v>
      </c>
      <c r="B3901" s="59">
        <v>44160</v>
      </c>
      <c r="C3901" s="60" t="s">
        <v>526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6" x14ac:dyDescent="0.2">
      <c r="A3902" s="58">
        <v>44160</v>
      </c>
      <c r="B3902" s="59">
        <v>44160</v>
      </c>
      <c r="C3902" s="60" t="s">
        <v>570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6" x14ac:dyDescent="0.2">
      <c r="A3903" s="58">
        <v>44160</v>
      </c>
      <c r="B3903" s="59">
        <v>44160</v>
      </c>
      <c r="C3903" s="60" t="s">
        <v>524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6" x14ac:dyDescent="0.2">
      <c r="A3904" s="58">
        <v>44160</v>
      </c>
      <c r="B3904" s="59">
        <v>44160</v>
      </c>
      <c r="C3904" s="60" t="s">
        <v>575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 x14ac:dyDescent="0.2">
      <c r="A3905" s="58">
        <v>44160</v>
      </c>
      <c r="B3905" s="59">
        <v>44160</v>
      </c>
      <c r="C3905" s="60" t="s">
        <v>528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 x14ac:dyDescent="0.2">
      <c r="A3906" s="58">
        <v>44160</v>
      </c>
      <c r="B3906" s="59">
        <v>44160</v>
      </c>
      <c r="C3906" s="60" t="s">
        <v>533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 x14ac:dyDescent="0.2">
      <c r="A3907" s="58">
        <v>44160</v>
      </c>
      <c r="B3907" s="59">
        <v>44160</v>
      </c>
      <c r="C3907" s="60" t="s">
        <v>729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 x14ac:dyDescent="0.2">
      <c r="A3908" s="58">
        <v>44160</v>
      </c>
      <c r="B3908" s="59">
        <v>44160</v>
      </c>
      <c r="C3908" s="60" t="s">
        <v>560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 x14ac:dyDescent="0.2">
      <c r="A3909" s="58">
        <v>44160</v>
      </c>
      <c r="B3909" s="59">
        <v>44160</v>
      </c>
      <c r="C3909" s="60" t="s">
        <v>536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 x14ac:dyDescent="0.2">
      <c r="A3910" s="58">
        <v>44160</v>
      </c>
      <c r="B3910" s="59">
        <v>44160</v>
      </c>
      <c r="C3910" s="60" t="s">
        <v>534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 x14ac:dyDescent="0.2">
      <c r="A3911" s="58">
        <v>44160</v>
      </c>
      <c r="B3911" s="59">
        <v>44160</v>
      </c>
      <c r="C3911" s="60" t="s">
        <v>530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 x14ac:dyDescent="0.2">
      <c r="A3912" s="58">
        <v>44160</v>
      </c>
      <c r="B3912" s="59">
        <v>44160</v>
      </c>
      <c r="C3912" s="60" t="s">
        <v>550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 x14ac:dyDescent="0.2">
      <c r="A3913" s="58">
        <v>44160</v>
      </c>
      <c r="B3913" s="59">
        <v>44160</v>
      </c>
      <c r="C3913" s="60" t="s">
        <v>543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 x14ac:dyDescent="0.2">
      <c r="A3914" s="58">
        <v>44160</v>
      </c>
      <c r="B3914" s="59">
        <v>44160</v>
      </c>
      <c r="C3914" s="60" t="s">
        <v>538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 x14ac:dyDescent="0.2">
      <c r="A3915" s="58">
        <v>44160</v>
      </c>
      <c r="B3915" s="59">
        <v>44160</v>
      </c>
      <c r="C3915" s="60" t="s">
        <v>525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 x14ac:dyDescent="0.2">
      <c r="A3916" s="58">
        <v>44160</v>
      </c>
      <c r="B3916" s="59">
        <v>44160</v>
      </c>
      <c r="C3916" s="60" t="s">
        <v>531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 x14ac:dyDescent="0.2">
      <c r="A3917" s="58">
        <v>44160</v>
      </c>
      <c r="B3917" s="59">
        <v>44160</v>
      </c>
      <c r="C3917" s="60" t="s">
        <v>529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 x14ac:dyDescent="0.2">
      <c r="A3918" s="58">
        <v>44160</v>
      </c>
      <c r="B3918" s="59">
        <v>44160</v>
      </c>
      <c r="C3918" s="60" t="s">
        <v>532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 x14ac:dyDescent="0.2">
      <c r="A3919" s="58">
        <v>44160</v>
      </c>
      <c r="B3919" s="59">
        <v>44160</v>
      </c>
      <c r="C3919" s="60" t="s">
        <v>568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 x14ac:dyDescent="0.2">
      <c r="A3920" s="58">
        <v>44160</v>
      </c>
      <c r="B3920" s="59">
        <v>44160</v>
      </c>
      <c r="C3920" s="60" t="s">
        <v>557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 x14ac:dyDescent="0.2">
      <c r="A3921" s="58">
        <v>44160</v>
      </c>
      <c r="B3921" s="59">
        <v>44160</v>
      </c>
      <c r="C3921" s="60" t="s">
        <v>569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 x14ac:dyDescent="0.2">
      <c r="A3922" s="58">
        <v>44160</v>
      </c>
      <c r="B3922" s="59">
        <v>44160</v>
      </c>
      <c r="C3922" s="60" t="s">
        <v>545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 x14ac:dyDescent="0.2">
      <c r="A3923" s="58">
        <v>44160</v>
      </c>
      <c r="B3923" s="59">
        <v>44160</v>
      </c>
      <c r="C3923" s="60" t="s">
        <v>559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 x14ac:dyDescent="0.2">
      <c r="A3924" s="58">
        <v>44160</v>
      </c>
      <c r="B3924" s="59">
        <v>44160</v>
      </c>
      <c r="C3924" s="60" t="s">
        <v>561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 x14ac:dyDescent="0.2">
      <c r="A3925" s="58">
        <v>44160</v>
      </c>
      <c r="B3925" s="59">
        <v>44160</v>
      </c>
      <c r="C3925" s="60" t="s">
        <v>541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 x14ac:dyDescent="0.2">
      <c r="A3926" s="58">
        <v>44160</v>
      </c>
      <c r="B3926" s="59">
        <v>44160</v>
      </c>
      <c r="C3926" s="60" t="s">
        <v>535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 x14ac:dyDescent="0.2">
      <c r="A3927" s="58">
        <v>44160</v>
      </c>
      <c r="B3927" s="59">
        <v>44160</v>
      </c>
      <c r="C3927" s="60" t="s">
        <v>554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 x14ac:dyDescent="0.2">
      <c r="A3928" s="58">
        <v>44160</v>
      </c>
      <c r="B3928" s="59">
        <v>44160</v>
      </c>
      <c r="C3928" s="60" t="s">
        <v>572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 x14ac:dyDescent="0.2">
      <c r="A3929" s="58">
        <v>44160</v>
      </c>
      <c r="B3929" s="59">
        <v>44160</v>
      </c>
      <c r="C3929" s="60" t="s">
        <v>555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 x14ac:dyDescent="0.2">
      <c r="A3930" s="58">
        <v>44160</v>
      </c>
      <c r="B3930" s="59">
        <v>44160</v>
      </c>
      <c r="C3930" s="60" t="s">
        <v>725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 x14ac:dyDescent="0.2">
      <c r="A3931" s="58">
        <v>44160</v>
      </c>
      <c r="B3931" s="59">
        <v>44160</v>
      </c>
      <c r="C3931" s="60" t="s">
        <v>686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 x14ac:dyDescent="0.2">
      <c r="A3932" s="58">
        <v>44160</v>
      </c>
      <c r="B3932" s="59">
        <v>44160</v>
      </c>
      <c r="C3932" s="60" t="s">
        <v>580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 x14ac:dyDescent="0.2">
      <c r="A3933" s="58">
        <v>44160</v>
      </c>
      <c r="B3933" s="59">
        <v>44160</v>
      </c>
      <c r="C3933" s="60" t="s">
        <v>542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 x14ac:dyDescent="0.2">
      <c r="A3934" s="58">
        <v>44160</v>
      </c>
      <c r="B3934" s="59">
        <v>44160</v>
      </c>
      <c r="C3934" s="60" t="s">
        <v>731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 x14ac:dyDescent="0.2">
      <c r="A3935" s="58">
        <v>44160</v>
      </c>
      <c r="B3935" s="59">
        <v>44160</v>
      </c>
      <c r="C3935" s="60" t="s">
        <v>576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 x14ac:dyDescent="0.2">
      <c r="A3936" s="58">
        <v>44160</v>
      </c>
      <c r="B3936" s="59">
        <v>44160</v>
      </c>
      <c r="C3936" s="60" t="s">
        <v>546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6" x14ac:dyDescent="0.2">
      <c r="A3937" s="58">
        <v>44160</v>
      </c>
      <c r="B3937" s="59">
        <v>44160</v>
      </c>
      <c r="C3937" s="60" t="s">
        <v>539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6" x14ac:dyDescent="0.2">
      <c r="A3938" s="58">
        <v>44160</v>
      </c>
      <c r="B3938" s="59">
        <v>44160</v>
      </c>
      <c r="C3938" s="60" t="s">
        <v>732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6" x14ac:dyDescent="0.2">
      <c r="A3939" s="58">
        <v>44160</v>
      </c>
      <c r="B3939" s="59">
        <v>44160</v>
      </c>
      <c r="C3939" s="60" t="s">
        <v>547</v>
      </c>
      <c r="D3939" s="60">
        <v>30113</v>
      </c>
      <c r="E3939" s="60">
        <v>11</v>
      </c>
      <c r="F3939">
        <v>1</v>
      </c>
    </row>
    <row r="3940" spans="1:6" x14ac:dyDescent="0.2">
      <c r="A3940" s="58">
        <v>44160</v>
      </c>
      <c r="B3940" s="59">
        <v>44160</v>
      </c>
      <c r="C3940" s="60" t="s">
        <v>599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6" x14ac:dyDescent="0.2">
      <c r="A3941" s="58">
        <v>44160</v>
      </c>
      <c r="B3941" s="59">
        <v>44160</v>
      </c>
      <c r="C3941" s="60" t="s">
        <v>544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6" x14ac:dyDescent="0.2">
      <c r="A3942" s="58">
        <v>44160</v>
      </c>
      <c r="B3942" s="59">
        <v>44160</v>
      </c>
      <c r="C3942" s="60" t="s">
        <v>733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6" x14ac:dyDescent="0.2">
      <c r="A3943" s="102">
        <v>44161</v>
      </c>
      <c r="B3943" s="103">
        <v>44161</v>
      </c>
      <c r="C3943" s="104" t="s">
        <v>526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</row>
    <row r="3944" spans="1:6" x14ac:dyDescent="0.2">
      <c r="A3944" s="102">
        <v>44161</v>
      </c>
      <c r="B3944" s="103">
        <v>44161</v>
      </c>
      <c r="C3944" s="104" t="s">
        <v>529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6" x14ac:dyDescent="0.2">
      <c r="A3945" s="102">
        <v>44161</v>
      </c>
      <c r="B3945" s="103">
        <v>44161</v>
      </c>
      <c r="C3945" s="104" t="s">
        <v>543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6" x14ac:dyDescent="0.2">
      <c r="A3946" s="102">
        <v>44161</v>
      </c>
      <c r="B3946" s="103">
        <v>44161</v>
      </c>
      <c r="C3946" s="104" t="s">
        <v>524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6" x14ac:dyDescent="0.2">
      <c r="A3947" s="102">
        <v>44161</v>
      </c>
      <c r="B3947" s="103">
        <v>44161</v>
      </c>
      <c r="C3947" s="104" t="s">
        <v>534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6" x14ac:dyDescent="0.2">
      <c r="A3948" s="102">
        <v>44161</v>
      </c>
      <c r="B3948" s="103">
        <v>44161</v>
      </c>
      <c r="C3948" s="104" t="s">
        <v>545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6" x14ac:dyDescent="0.2">
      <c r="A3949" s="102">
        <v>44161</v>
      </c>
      <c r="B3949" s="103">
        <v>44161</v>
      </c>
      <c r="C3949" s="104" t="s">
        <v>532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6" x14ac:dyDescent="0.2">
      <c r="A3950" s="102">
        <v>44161</v>
      </c>
      <c r="B3950" s="103">
        <v>44161</v>
      </c>
      <c r="C3950" s="104" t="s">
        <v>535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6" x14ac:dyDescent="0.2">
      <c r="A3951" s="102">
        <v>44161</v>
      </c>
      <c r="B3951" s="103">
        <v>44161</v>
      </c>
      <c r="C3951" s="104" t="s">
        <v>537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6" x14ac:dyDescent="0.2">
      <c r="A3952" s="102">
        <v>44161</v>
      </c>
      <c r="B3952" s="103">
        <v>44161</v>
      </c>
      <c r="C3952" s="104" t="s">
        <v>559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 x14ac:dyDescent="0.2">
      <c r="A3953" s="102">
        <v>44161</v>
      </c>
      <c r="B3953" s="103">
        <v>44161</v>
      </c>
      <c r="C3953" s="104" t="s">
        <v>528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 x14ac:dyDescent="0.2">
      <c r="A3954" s="102">
        <v>44161</v>
      </c>
      <c r="B3954" s="103">
        <v>44161</v>
      </c>
      <c r="C3954" s="104" t="s">
        <v>555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 x14ac:dyDescent="0.2">
      <c r="A3955" s="102">
        <v>44161</v>
      </c>
      <c r="B3955" s="103">
        <v>44161</v>
      </c>
      <c r="C3955" s="104" t="s">
        <v>540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 x14ac:dyDescent="0.2">
      <c r="A3956" s="102">
        <v>44161</v>
      </c>
      <c r="B3956" s="103">
        <v>44161</v>
      </c>
      <c r="C3956" s="104" t="s">
        <v>541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 x14ac:dyDescent="0.2">
      <c r="A3957" s="102">
        <v>44161</v>
      </c>
      <c r="B3957" s="103">
        <v>44161</v>
      </c>
      <c r="C3957" s="104" t="s">
        <v>530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 x14ac:dyDescent="0.2">
      <c r="A3958" s="102">
        <v>44161</v>
      </c>
      <c r="B3958" s="103">
        <v>44161</v>
      </c>
      <c r="C3958" s="104" t="s">
        <v>729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 x14ac:dyDescent="0.2">
      <c r="A3959" s="102">
        <v>44161</v>
      </c>
      <c r="B3959" s="103">
        <v>44161</v>
      </c>
      <c r="C3959" s="104" t="s">
        <v>575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 x14ac:dyDescent="0.2">
      <c r="A3960" s="102">
        <v>44161</v>
      </c>
      <c r="B3960" s="103">
        <v>44161</v>
      </c>
      <c r="C3960" s="104" t="s">
        <v>563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 x14ac:dyDescent="0.2">
      <c r="A3961" s="102">
        <v>44161</v>
      </c>
      <c r="B3961" s="103">
        <v>44161</v>
      </c>
      <c r="C3961" s="104" t="s">
        <v>525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 x14ac:dyDescent="0.2">
      <c r="A3962" s="102">
        <v>44161</v>
      </c>
      <c r="B3962" s="103">
        <v>44161</v>
      </c>
      <c r="C3962" s="104" t="s">
        <v>550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 x14ac:dyDescent="0.2">
      <c r="A3963" s="102">
        <v>44161</v>
      </c>
      <c r="B3963" s="103">
        <v>44161</v>
      </c>
      <c r="C3963" s="104" t="s">
        <v>572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 x14ac:dyDescent="0.2">
      <c r="A3964" s="102">
        <v>44161</v>
      </c>
      <c r="B3964" s="103">
        <v>44161</v>
      </c>
      <c r="C3964" s="104" t="s">
        <v>573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 x14ac:dyDescent="0.2">
      <c r="A3965" s="102">
        <v>44161</v>
      </c>
      <c r="B3965" s="103">
        <v>44161</v>
      </c>
      <c r="C3965" s="104" t="s">
        <v>568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 x14ac:dyDescent="0.2">
      <c r="A3966" s="102">
        <v>44161</v>
      </c>
      <c r="B3966" s="103">
        <v>44161</v>
      </c>
      <c r="C3966" s="104" t="s">
        <v>533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 x14ac:dyDescent="0.2">
      <c r="A3967" s="102">
        <v>44161</v>
      </c>
      <c r="B3967" s="103">
        <v>44161</v>
      </c>
      <c r="C3967" s="104" t="s">
        <v>536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 x14ac:dyDescent="0.2">
      <c r="A3968" s="102">
        <v>44161</v>
      </c>
      <c r="B3968" s="103">
        <v>44161</v>
      </c>
      <c r="C3968" s="104" t="s">
        <v>570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 x14ac:dyDescent="0.2">
      <c r="A3969" s="102">
        <v>44161</v>
      </c>
      <c r="B3969" s="103">
        <v>44161</v>
      </c>
      <c r="C3969" s="104" t="s">
        <v>544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 x14ac:dyDescent="0.2">
      <c r="A3970" s="102">
        <v>44161</v>
      </c>
      <c r="B3970" s="103">
        <v>44161</v>
      </c>
      <c r="C3970" s="104" t="s">
        <v>553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 x14ac:dyDescent="0.2">
      <c r="A3971" s="102">
        <v>44161</v>
      </c>
      <c r="B3971" s="103">
        <v>44161</v>
      </c>
      <c r="C3971" s="104" t="s">
        <v>538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 x14ac:dyDescent="0.2">
      <c r="A3972" s="102">
        <v>44161</v>
      </c>
      <c r="B3972" s="103">
        <v>44161</v>
      </c>
      <c r="C3972" s="104" t="s">
        <v>587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 x14ac:dyDescent="0.2">
      <c r="A3973" s="102">
        <v>44161</v>
      </c>
      <c r="B3973" s="103">
        <v>44161</v>
      </c>
      <c r="C3973" s="104" t="s">
        <v>560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 x14ac:dyDescent="0.2">
      <c r="A3974" s="102">
        <v>44161</v>
      </c>
      <c r="B3974" s="103">
        <v>44161</v>
      </c>
      <c r="C3974" s="104" t="s">
        <v>517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 x14ac:dyDescent="0.2">
      <c r="A3975" s="102">
        <v>44161</v>
      </c>
      <c r="B3975" s="103">
        <v>44161</v>
      </c>
      <c r="C3975" s="104" t="s">
        <v>562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 x14ac:dyDescent="0.2">
      <c r="A3976" s="102">
        <v>44161</v>
      </c>
      <c r="B3976" s="103">
        <v>44161</v>
      </c>
      <c r="C3976" s="104" t="s">
        <v>531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 x14ac:dyDescent="0.2">
      <c r="A3977" s="102">
        <v>44161</v>
      </c>
      <c r="B3977" s="103">
        <v>44161</v>
      </c>
      <c r="C3977" s="104" t="s">
        <v>579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 x14ac:dyDescent="0.2">
      <c r="A3978" s="102">
        <v>44161</v>
      </c>
      <c r="B3978" s="103">
        <v>44161</v>
      </c>
      <c r="C3978" s="104" t="s">
        <v>734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 x14ac:dyDescent="0.2">
      <c r="A3979" s="102">
        <v>44161</v>
      </c>
      <c r="B3979" s="103">
        <v>44161</v>
      </c>
      <c r="C3979" s="104" t="s">
        <v>561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 x14ac:dyDescent="0.2">
      <c r="A3980" s="102">
        <v>44161</v>
      </c>
      <c r="B3980" s="103">
        <v>44161</v>
      </c>
      <c r="C3980" s="104" t="s">
        <v>557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 x14ac:dyDescent="0.2">
      <c r="A3981" s="102">
        <v>44161</v>
      </c>
      <c r="B3981" s="103">
        <v>44161</v>
      </c>
      <c r="C3981" s="104" t="s">
        <v>569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 x14ac:dyDescent="0.2">
      <c r="A3982" s="102">
        <v>44161</v>
      </c>
      <c r="B3982" s="103">
        <v>44161</v>
      </c>
      <c r="C3982" s="104" t="s">
        <v>576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 x14ac:dyDescent="0.2">
      <c r="A3983" s="102">
        <v>44161</v>
      </c>
      <c r="B3983" s="103">
        <v>44161</v>
      </c>
      <c r="C3983" s="104" t="s">
        <v>542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 x14ac:dyDescent="0.2">
      <c r="A3984" s="102">
        <v>44161</v>
      </c>
      <c r="B3984" s="103">
        <v>44161</v>
      </c>
      <c r="C3984" s="104" t="s">
        <v>554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6" x14ac:dyDescent="0.2">
      <c r="A3985" s="102">
        <v>44161</v>
      </c>
      <c r="B3985" s="103">
        <v>44161</v>
      </c>
      <c r="C3985" s="104" t="s">
        <v>586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6" x14ac:dyDescent="0.2">
      <c r="A3986" s="102">
        <v>44161</v>
      </c>
      <c r="B3986" s="103">
        <v>44161</v>
      </c>
      <c r="C3986" s="104" t="s">
        <v>539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6" x14ac:dyDescent="0.2">
      <c r="A3987" s="102">
        <v>44161</v>
      </c>
      <c r="B3987" s="103">
        <v>44161</v>
      </c>
      <c r="C3987" s="104" t="s">
        <v>571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6" x14ac:dyDescent="0.2">
      <c r="A3988" s="102">
        <v>44161</v>
      </c>
      <c r="B3988" s="103">
        <v>44161</v>
      </c>
      <c r="C3988" s="104" t="s">
        <v>725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6" x14ac:dyDescent="0.2">
      <c r="A3989" s="102">
        <v>44161</v>
      </c>
      <c r="B3989" s="103">
        <v>44161</v>
      </c>
      <c r="C3989" s="104" t="s">
        <v>574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6" x14ac:dyDescent="0.2">
      <c r="A3990" s="98">
        <v>44162</v>
      </c>
      <c r="B3990" s="99">
        <v>44162</v>
      </c>
      <c r="C3990" s="100" t="s">
        <v>526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</row>
    <row r="3991" spans="1:6" x14ac:dyDescent="0.2">
      <c r="A3991" s="98">
        <v>44162</v>
      </c>
      <c r="B3991" s="99">
        <v>44162</v>
      </c>
      <c r="C3991" s="100" t="s">
        <v>537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6" x14ac:dyDescent="0.2">
      <c r="A3992" s="98">
        <v>44162</v>
      </c>
      <c r="B3992" s="99">
        <v>44162</v>
      </c>
      <c r="C3992" s="100" t="s">
        <v>550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6" x14ac:dyDescent="0.2">
      <c r="A3993" s="98">
        <v>44162</v>
      </c>
      <c r="B3993" s="99">
        <v>44162</v>
      </c>
      <c r="C3993" s="100" t="s">
        <v>524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6" x14ac:dyDescent="0.2">
      <c r="A3994" s="98">
        <v>44162</v>
      </c>
      <c r="B3994" s="99">
        <v>44162</v>
      </c>
      <c r="C3994" s="100" t="s">
        <v>541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6" x14ac:dyDescent="0.2">
      <c r="A3995" s="98">
        <v>44162</v>
      </c>
      <c r="B3995" s="99">
        <v>44162</v>
      </c>
      <c r="C3995" s="100" t="s">
        <v>568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6" x14ac:dyDescent="0.2">
      <c r="A3996" s="98">
        <v>44162</v>
      </c>
      <c r="B3996" s="99">
        <v>44162</v>
      </c>
      <c r="C3996" s="100" t="s">
        <v>729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6" x14ac:dyDescent="0.2">
      <c r="A3997" s="98">
        <v>44162</v>
      </c>
      <c r="B3997" s="99">
        <v>44162</v>
      </c>
      <c r="C3997" s="100" t="s">
        <v>540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6" x14ac:dyDescent="0.2">
      <c r="A3998" s="98">
        <v>44162</v>
      </c>
      <c r="B3998" s="99">
        <v>44162</v>
      </c>
      <c r="C3998" s="100" t="s">
        <v>536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6" x14ac:dyDescent="0.2">
      <c r="A3999" s="98">
        <v>44162</v>
      </c>
      <c r="B3999" s="99">
        <v>44162</v>
      </c>
      <c r="C3999" s="100" t="s">
        <v>533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6" x14ac:dyDescent="0.2">
      <c r="A4000" s="98">
        <v>44162</v>
      </c>
      <c r="B4000" s="99">
        <v>44162</v>
      </c>
      <c r="C4000" s="100" t="s">
        <v>538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 x14ac:dyDescent="0.2">
      <c r="A4001" s="98">
        <v>44162</v>
      </c>
      <c r="B4001" s="99">
        <v>44162</v>
      </c>
      <c r="C4001" s="100" t="s">
        <v>544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 x14ac:dyDescent="0.2">
      <c r="A4002" s="98">
        <v>44162</v>
      </c>
      <c r="B4002" s="99">
        <v>44162</v>
      </c>
      <c r="C4002" s="100" t="s">
        <v>528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 x14ac:dyDescent="0.2">
      <c r="A4003" s="98">
        <v>44162</v>
      </c>
      <c r="B4003" s="99">
        <v>44162</v>
      </c>
      <c r="C4003" s="100" t="s">
        <v>563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 x14ac:dyDescent="0.2">
      <c r="A4004" s="98">
        <v>44162</v>
      </c>
      <c r="B4004" s="99">
        <v>44162</v>
      </c>
      <c r="C4004" s="100" t="s">
        <v>535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 x14ac:dyDescent="0.2">
      <c r="A4005" s="98">
        <v>44162</v>
      </c>
      <c r="B4005" s="99">
        <v>44162</v>
      </c>
      <c r="C4005" s="100" t="s">
        <v>569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 x14ac:dyDescent="0.2">
      <c r="A4006" s="98">
        <v>44162</v>
      </c>
      <c r="B4006" s="99">
        <v>44162</v>
      </c>
      <c r="C4006" s="100" t="s">
        <v>531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 x14ac:dyDescent="0.2">
      <c r="A4007" s="98">
        <v>44162</v>
      </c>
      <c r="B4007" s="99">
        <v>44162</v>
      </c>
      <c r="C4007" s="100" t="s">
        <v>529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 x14ac:dyDescent="0.2">
      <c r="A4008" s="98">
        <v>44162</v>
      </c>
      <c r="B4008" s="99">
        <v>44162</v>
      </c>
      <c r="C4008" s="100" t="s">
        <v>545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 x14ac:dyDescent="0.2">
      <c r="A4009" s="98">
        <v>44162</v>
      </c>
      <c r="B4009" s="99">
        <v>44162</v>
      </c>
      <c r="C4009" s="100" t="s">
        <v>570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 x14ac:dyDescent="0.2">
      <c r="A4010" s="98">
        <v>44162</v>
      </c>
      <c r="B4010" s="99">
        <v>44162</v>
      </c>
      <c r="C4010" s="100" t="s">
        <v>534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 x14ac:dyDescent="0.2">
      <c r="A4011" s="98">
        <v>44162</v>
      </c>
      <c r="B4011" s="99">
        <v>44162</v>
      </c>
      <c r="C4011" s="100" t="s">
        <v>530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 x14ac:dyDescent="0.2">
      <c r="A4012" s="98">
        <v>44162</v>
      </c>
      <c r="B4012" s="99">
        <v>44162</v>
      </c>
      <c r="C4012" s="100" t="s">
        <v>543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 x14ac:dyDescent="0.2">
      <c r="A4013" s="98">
        <v>44162</v>
      </c>
      <c r="B4013" s="99">
        <v>44162</v>
      </c>
      <c r="C4013" s="100" t="s">
        <v>559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 x14ac:dyDescent="0.2">
      <c r="A4014" s="98">
        <v>44162</v>
      </c>
      <c r="B4014" s="99">
        <v>44162</v>
      </c>
      <c r="C4014" s="100" t="s">
        <v>525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 x14ac:dyDescent="0.2">
      <c r="A4015" s="98">
        <v>44162</v>
      </c>
      <c r="B4015" s="99">
        <v>44162</v>
      </c>
      <c r="C4015" s="100" t="s">
        <v>555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 x14ac:dyDescent="0.2">
      <c r="A4016" s="98">
        <v>44162</v>
      </c>
      <c r="B4016" s="99">
        <v>44162</v>
      </c>
      <c r="C4016" s="100" t="s">
        <v>553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6" x14ac:dyDescent="0.2">
      <c r="A4017" s="98">
        <v>44162</v>
      </c>
      <c r="B4017" s="99">
        <v>44162</v>
      </c>
      <c r="C4017" s="100" t="s">
        <v>560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6" x14ac:dyDescent="0.2">
      <c r="A4018" s="98">
        <v>44162</v>
      </c>
      <c r="B4018" s="99">
        <v>44162</v>
      </c>
      <c r="C4018" s="100" t="s">
        <v>554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6" x14ac:dyDescent="0.2">
      <c r="A4019" s="98">
        <v>44162</v>
      </c>
      <c r="B4019" s="99">
        <v>44162</v>
      </c>
      <c r="C4019" s="100" t="s">
        <v>575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6" x14ac:dyDescent="0.2">
      <c r="A4020" s="98">
        <v>44162</v>
      </c>
      <c r="B4020" s="99">
        <v>44162</v>
      </c>
      <c r="C4020" s="100" t="s">
        <v>725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6" x14ac:dyDescent="0.2">
      <c r="A4021" s="98">
        <v>44162</v>
      </c>
      <c r="B4021" s="99">
        <v>44162</v>
      </c>
      <c r="C4021" s="100" t="s">
        <v>517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6" x14ac:dyDescent="0.2">
      <c r="A4022" s="98">
        <v>44162</v>
      </c>
      <c r="B4022" s="99">
        <v>44162</v>
      </c>
      <c r="C4022" s="100" t="s">
        <v>572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6" x14ac:dyDescent="0.2">
      <c r="A4023" s="98">
        <v>44162</v>
      </c>
      <c r="B4023" s="99">
        <v>44162</v>
      </c>
      <c r="C4023" s="100" t="s">
        <v>542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6" x14ac:dyDescent="0.2">
      <c r="A4024" s="98">
        <v>44162</v>
      </c>
      <c r="B4024" s="99">
        <v>44162</v>
      </c>
      <c r="C4024" s="100" t="s">
        <v>561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6" x14ac:dyDescent="0.2">
      <c r="A4025" s="98">
        <v>44162</v>
      </c>
      <c r="B4025" s="99">
        <v>44162</v>
      </c>
      <c r="C4025" s="100" t="s">
        <v>735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6" x14ac:dyDescent="0.2">
      <c r="A4026" s="98">
        <v>44162</v>
      </c>
      <c r="B4026" s="99">
        <v>44162</v>
      </c>
      <c r="C4026" s="100" t="s">
        <v>532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6" x14ac:dyDescent="0.2">
      <c r="A4027" s="98">
        <v>44162</v>
      </c>
      <c r="B4027" s="99">
        <v>44162</v>
      </c>
      <c r="C4027" s="100" t="s">
        <v>736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6" x14ac:dyDescent="0.2">
      <c r="A4028" s="98">
        <v>44162</v>
      </c>
      <c r="B4028" s="99">
        <v>44162</v>
      </c>
      <c r="C4028" s="100" t="s">
        <v>737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6" x14ac:dyDescent="0.2">
      <c r="A4029" s="98">
        <v>44162</v>
      </c>
      <c r="B4029" s="99">
        <v>44162</v>
      </c>
      <c r="C4029" s="100" t="s">
        <v>599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6" x14ac:dyDescent="0.2">
      <c r="A4030" s="98">
        <v>44162</v>
      </c>
      <c r="B4030" s="99">
        <v>44162</v>
      </c>
      <c r="C4030" s="100" t="s">
        <v>686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6" x14ac:dyDescent="0.2">
      <c r="A4031" s="98">
        <v>44162</v>
      </c>
      <c r="B4031" s="99">
        <v>44162</v>
      </c>
      <c r="C4031" s="100" t="s">
        <v>586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6" x14ac:dyDescent="0.2">
      <c r="A4032" s="127">
        <v>44163</v>
      </c>
      <c r="B4032" s="128">
        <v>44163</v>
      </c>
      <c r="C4032" s="129" t="s">
        <v>526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</row>
    <row r="4033" spans="1:6" x14ac:dyDescent="0.2">
      <c r="A4033" s="127">
        <v>44163</v>
      </c>
      <c r="B4033" s="128">
        <v>44163</v>
      </c>
      <c r="C4033" s="129" t="s">
        <v>565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 x14ac:dyDescent="0.2">
      <c r="A4034" s="127">
        <v>44163</v>
      </c>
      <c r="B4034" s="128">
        <v>44163</v>
      </c>
      <c r="C4034" s="129" t="s">
        <v>540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 x14ac:dyDescent="0.2">
      <c r="A4035" s="127">
        <v>44163</v>
      </c>
      <c r="B4035" s="128">
        <v>44163</v>
      </c>
      <c r="C4035" s="129" t="s">
        <v>545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 x14ac:dyDescent="0.2">
      <c r="A4036" s="127">
        <v>44163</v>
      </c>
      <c r="B4036" s="128">
        <v>44163</v>
      </c>
      <c r="C4036" s="129" t="s">
        <v>537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 x14ac:dyDescent="0.2">
      <c r="A4037" s="127">
        <v>44163</v>
      </c>
      <c r="B4037" s="128">
        <v>44163</v>
      </c>
      <c r="C4037" s="129" t="s">
        <v>530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 x14ac:dyDescent="0.2">
      <c r="A4038" s="127">
        <v>44163</v>
      </c>
      <c r="B4038" s="128">
        <v>44163</v>
      </c>
      <c r="C4038" s="129" t="s">
        <v>541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 x14ac:dyDescent="0.2">
      <c r="A4039" s="127">
        <v>44163</v>
      </c>
      <c r="B4039" s="128">
        <v>44163</v>
      </c>
      <c r="C4039" s="129" t="s">
        <v>536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 x14ac:dyDescent="0.2">
      <c r="A4040" s="127">
        <v>44163</v>
      </c>
      <c r="B4040" s="128">
        <v>44163</v>
      </c>
      <c r="C4040" s="129" t="s">
        <v>524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 x14ac:dyDescent="0.2">
      <c r="A4041" s="127">
        <v>44163</v>
      </c>
      <c r="B4041" s="128">
        <v>44163</v>
      </c>
      <c r="C4041" s="129" t="s">
        <v>533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 x14ac:dyDescent="0.2">
      <c r="A4042" s="127">
        <v>44163</v>
      </c>
      <c r="B4042" s="128">
        <v>44163</v>
      </c>
      <c r="C4042" s="129" t="s">
        <v>538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 x14ac:dyDescent="0.2">
      <c r="A4043" s="127">
        <v>44163</v>
      </c>
      <c r="B4043" s="128">
        <v>44163</v>
      </c>
      <c r="C4043" s="129" t="s">
        <v>543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 x14ac:dyDescent="0.2">
      <c r="A4044" s="127">
        <v>44163</v>
      </c>
      <c r="B4044" s="128">
        <v>44163</v>
      </c>
      <c r="C4044" s="129" t="s">
        <v>560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 x14ac:dyDescent="0.2">
      <c r="A4045" s="127">
        <v>44163</v>
      </c>
      <c r="B4045" s="128">
        <v>44163</v>
      </c>
      <c r="C4045" s="129" t="s">
        <v>584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 x14ac:dyDescent="0.2">
      <c r="A4046" s="127">
        <v>44163</v>
      </c>
      <c r="B4046" s="128">
        <v>44163</v>
      </c>
      <c r="C4046" s="129" t="s">
        <v>555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 x14ac:dyDescent="0.2">
      <c r="A4047" s="127">
        <v>44163</v>
      </c>
      <c r="B4047" s="128">
        <v>44163</v>
      </c>
      <c r="C4047" s="129" t="s">
        <v>542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 x14ac:dyDescent="0.2">
      <c r="A4048" s="127">
        <v>44163</v>
      </c>
      <c r="B4048" s="128">
        <v>44163</v>
      </c>
      <c r="C4048" s="129" t="s">
        <v>529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 x14ac:dyDescent="0.2">
      <c r="A4049" s="127">
        <v>44163</v>
      </c>
      <c r="B4049" s="128">
        <v>44163</v>
      </c>
      <c r="C4049" s="129" t="s">
        <v>535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 x14ac:dyDescent="0.2">
      <c r="A4050" s="127">
        <v>44163</v>
      </c>
      <c r="B4050" s="128">
        <v>44163</v>
      </c>
      <c r="C4050" s="129" t="s">
        <v>563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 x14ac:dyDescent="0.2">
      <c r="A4051" s="127">
        <v>44163</v>
      </c>
      <c r="B4051" s="128">
        <v>44163</v>
      </c>
      <c r="C4051" s="129" t="s">
        <v>738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 x14ac:dyDescent="0.2">
      <c r="A4052" s="127">
        <v>44163</v>
      </c>
      <c r="B4052" s="128">
        <v>44163</v>
      </c>
      <c r="C4052" s="129" t="s">
        <v>568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 x14ac:dyDescent="0.2">
      <c r="A4053" s="127">
        <v>44163</v>
      </c>
      <c r="B4053" s="128">
        <v>44163</v>
      </c>
      <c r="C4053" s="129" t="s">
        <v>531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 x14ac:dyDescent="0.2">
      <c r="A4054" s="127">
        <v>44163</v>
      </c>
      <c r="B4054" s="128">
        <v>44163</v>
      </c>
      <c r="C4054" s="129" t="s">
        <v>550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 x14ac:dyDescent="0.2">
      <c r="A4055" s="127">
        <v>44163</v>
      </c>
      <c r="B4055" s="128">
        <v>44163</v>
      </c>
      <c r="C4055" s="129" t="s">
        <v>534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 x14ac:dyDescent="0.2">
      <c r="A4056" s="127">
        <v>44163</v>
      </c>
      <c r="B4056" s="128">
        <v>44163</v>
      </c>
      <c r="C4056" s="129" t="s">
        <v>532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 x14ac:dyDescent="0.2">
      <c r="A4057" s="127">
        <v>44163</v>
      </c>
      <c r="B4057" s="128">
        <v>44163</v>
      </c>
      <c r="C4057" s="129" t="s">
        <v>570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 x14ac:dyDescent="0.2">
      <c r="A4058" s="127">
        <v>44163</v>
      </c>
      <c r="B4058" s="128">
        <v>44163</v>
      </c>
      <c r="C4058" s="129" t="s">
        <v>559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 x14ac:dyDescent="0.2">
      <c r="A4059" s="127">
        <v>44163</v>
      </c>
      <c r="B4059" s="128">
        <v>44163</v>
      </c>
      <c r="C4059" s="129" t="s">
        <v>569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 x14ac:dyDescent="0.2">
      <c r="A4060" s="127">
        <v>44163</v>
      </c>
      <c r="B4060" s="128">
        <v>44163</v>
      </c>
      <c r="C4060" s="129" t="s">
        <v>595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 x14ac:dyDescent="0.2">
      <c r="A4061" s="127">
        <v>44163</v>
      </c>
      <c r="B4061" s="128">
        <v>44163</v>
      </c>
      <c r="C4061" s="129" t="s">
        <v>587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 x14ac:dyDescent="0.2">
      <c r="A4062" s="127">
        <v>44163</v>
      </c>
      <c r="B4062" s="128">
        <v>44163</v>
      </c>
      <c r="C4062" s="129" t="s">
        <v>525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 x14ac:dyDescent="0.2">
      <c r="A4063" s="127">
        <v>44163</v>
      </c>
      <c r="B4063" s="128">
        <v>44163</v>
      </c>
      <c r="C4063" s="129" t="s">
        <v>575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 x14ac:dyDescent="0.2">
      <c r="A4064" s="127">
        <v>44163</v>
      </c>
      <c r="B4064" s="128">
        <v>44163</v>
      </c>
      <c r="C4064" s="129" t="s">
        <v>517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6" x14ac:dyDescent="0.2">
      <c r="A4065" s="127">
        <v>44163</v>
      </c>
      <c r="B4065" s="128">
        <v>44163</v>
      </c>
      <c r="C4065" s="129" t="s">
        <v>579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6" x14ac:dyDescent="0.2">
      <c r="A4066" s="127">
        <v>44163</v>
      </c>
      <c r="B4066" s="128">
        <v>44163</v>
      </c>
      <c r="C4066" s="129" t="s">
        <v>566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6" x14ac:dyDescent="0.2">
      <c r="A4067" s="127">
        <v>44163</v>
      </c>
      <c r="B4067" s="128">
        <v>44163</v>
      </c>
      <c r="C4067" s="129" t="s">
        <v>554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6" x14ac:dyDescent="0.2">
      <c r="A4068" s="127">
        <v>44163</v>
      </c>
      <c r="B4068" s="128">
        <v>44163</v>
      </c>
      <c r="C4068" s="129" t="s">
        <v>572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6" x14ac:dyDescent="0.2">
      <c r="A4069" s="127">
        <v>44163</v>
      </c>
      <c r="B4069" s="128">
        <v>44163</v>
      </c>
      <c r="C4069" s="129" t="s">
        <v>557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6" x14ac:dyDescent="0.2">
      <c r="A4070" s="127">
        <v>44163</v>
      </c>
      <c r="B4070" s="128">
        <v>44163</v>
      </c>
      <c r="C4070" s="129" t="s">
        <v>730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6" x14ac:dyDescent="0.2">
      <c r="A4071" s="127">
        <v>44163</v>
      </c>
      <c r="B4071" s="128">
        <v>44163</v>
      </c>
      <c r="C4071" s="129" t="s">
        <v>528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6" x14ac:dyDescent="0.2">
      <c r="A4072" s="127">
        <v>44163</v>
      </c>
      <c r="B4072" s="128">
        <v>44163</v>
      </c>
      <c r="C4072" s="129" t="s">
        <v>632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6" x14ac:dyDescent="0.2">
      <c r="A4073" s="127">
        <v>44163</v>
      </c>
      <c r="B4073" s="128">
        <v>44163</v>
      </c>
      <c r="C4073" s="129" t="s">
        <v>739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6" x14ac:dyDescent="0.2">
      <c r="A4074" s="127">
        <v>44163</v>
      </c>
      <c r="B4074" s="128">
        <v>44163</v>
      </c>
      <c r="C4074" s="129" t="s">
        <v>576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6" x14ac:dyDescent="0.2">
      <c r="A4075" s="127">
        <v>44163</v>
      </c>
      <c r="B4075" s="128">
        <v>44163</v>
      </c>
      <c r="C4075" s="129" t="s">
        <v>544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6" x14ac:dyDescent="0.2">
      <c r="A4076" s="86">
        <v>44164</v>
      </c>
      <c r="B4076" s="87">
        <v>44164</v>
      </c>
      <c r="C4076" s="88" t="s">
        <v>526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</row>
    <row r="4077" spans="1:6" x14ac:dyDescent="0.2">
      <c r="A4077" s="86">
        <v>44164</v>
      </c>
      <c r="B4077" s="87">
        <v>44164</v>
      </c>
      <c r="C4077" s="88" t="s">
        <v>524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6" x14ac:dyDescent="0.2">
      <c r="A4078" s="86">
        <v>44164</v>
      </c>
      <c r="B4078" s="87">
        <v>44164</v>
      </c>
      <c r="C4078" s="88" t="s">
        <v>540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6" x14ac:dyDescent="0.2">
      <c r="A4079" s="86">
        <v>44164</v>
      </c>
      <c r="B4079" s="87">
        <v>44164</v>
      </c>
      <c r="C4079" s="88" t="s">
        <v>531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6" x14ac:dyDescent="0.2">
      <c r="A4080" s="86">
        <v>44164</v>
      </c>
      <c r="B4080" s="87">
        <v>44164</v>
      </c>
      <c r="C4080" s="88" t="s">
        <v>537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 x14ac:dyDescent="0.2">
      <c r="A4081" s="86">
        <v>44164</v>
      </c>
      <c r="B4081" s="87">
        <v>44164</v>
      </c>
      <c r="C4081" s="88" t="s">
        <v>565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 x14ac:dyDescent="0.2">
      <c r="A4082" s="86">
        <v>44164</v>
      </c>
      <c r="B4082" s="87">
        <v>44164</v>
      </c>
      <c r="C4082" s="88" t="s">
        <v>538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 x14ac:dyDescent="0.2">
      <c r="A4083" s="86">
        <v>44164</v>
      </c>
      <c r="B4083" s="87">
        <v>44164</v>
      </c>
      <c r="C4083" s="88" t="s">
        <v>575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 x14ac:dyDescent="0.2">
      <c r="A4084" s="86">
        <v>44164</v>
      </c>
      <c r="B4084" s="87">
        <v>44164</v>
      </c>
      <c r="C4084" s="88" t="s">
        <v>545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 x14ac:dyDescent="0.2">
      <c r="A4085" s="86">
        <v>44164</v>
      </c>
      <c r="B4085" s="87">
        <v>44164</v>
      </c>
      <c r="C4085" s="88" t="s">
        <v>550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 x14ac:dyDescent="0.2">
      <c r="A4086" s="86">
        <v>44164</v>
      </c>
      <c r="B4086" s="87">
        <v>44164</v>
      </c>
      <c r="C4086" s="88" t="s">
        <v>543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 x14ac:dyDescent="0.2">
      <c r="A4087" s="86">
        <v>44164</v>
      </c>
      <c r="B4087" s="87">
        <v>44164</v>
      </c>
      <c r="C4087" s="88" t="s">
        <v>525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 x14ac:dyDescent="0.2">
      <c r="A4088" s="86">
        <v>44164</v>
      </c>
      <c r="B4088" s="87">
        <v>44164</v>
      </c>
      <c r="C4088" s="88" t="s">
        <v>560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 x14ac:dyDescent="0.2">
      <c r="A4089" s="86">
        <v>44164</v>
      </c>
      <c r="B4089" s="87">
        <v>44164</v>
      </c>
      <c r="C4089" s="88" t="s">
        <v>570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 x14ac:dyDescent="0.2">
      <c r="A4090" s="86">
        <v>44164</v>
      </c>
      <c r="B4090" s="87">
        <v>44164</v>
      </c>
      <c r="C4090" s="88" t="s">
        <v>559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 x14ac:dyDescent="0.2">
      <c r="A4091" s="86">
        <v>44164</v>
      </c>
      <c r="B4091" s="87">
        <v>44164</v>
      </c>
      <c r="C4091" s="88" t="s">
        <v>528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 x14ac:dyDescent="0.2">
      <c r="A4092" s="86">
        <v>44164</v>
      </c>
      <c r="B4092" s="87">
        <v>44164</v>
      </c>
      <c r="C4092" s="88" t="s">
        <v>532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 x14ac:dyDescent="0.2">
      <c r="A4093" s="86">
        <v>44164</v>
      </c>
      <c r="B4093" s="87">
        <v>44164</v>
      </c>
      <c r="C4093" s="88" t="s">
        <v>529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 x14ac:dyDescent="0.2">
      <c r="A4094" s="86">
        <v>44164</v>
      </c>
      <c r="B4094" s="87">
        <v>44164</v>
      </c>
      <c r="C4094" s="88" t="s">
        <v>534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 x14ac:dyDescent="0.2">
      <c r="A4095" s="86">
        <v>44164</v>
      </c>
      <c r="B4095" s="87">
        <v>44164</v>
      </c>
      <c r="C4095" s="88" t="s">
        <v>530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 x14ac:dyDescent="0.2">
      <c r="A4096" s="86">
        <v>44164</v>
      </c>
      <c r="B4096" s="87">
        <v>44164</v>
      </c>
      <c r="C4096" s="88" t="s">
        <v>535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6" x14ac:dyDescent="0.2">
      <c r="A4097" s="86">
        <v>44164</v>
      </c>
      <c r="B4097" s="87">
        <v>44164</v>
      </c>
      <c r="C4097" s="88" t="s">
        <v>569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6" x14ac:dyDescent="0.2">
      <c r="A4098" s="86">
        <v>44164</v>
      </c>
      <c r="B4098" s="87">
        <v>44164</v>
      </c>
      <c r="C4098" s="88" t="s">
        <v>533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6" x14ac:dyDescent="0.2">
      <c r="A4099" s="86">
        <v>44164</v>
      </c>
      <c r="B4099" s="87">
        <v>44164</v>
      </c>
      <c r="C4099" s="88" t="s">
        <v>541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6" x14ac:dyDescent="0.2">
      <c r="A4100" s="86">
        <v>44164</v>
      </c>
      <c r="B4100" s="87">
        <v>44164</v>
      </c>
      <c r="C4100" s="88" t="s">
        <v>568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6" x14ac:dyDescent="0.2">
      <c r="A4101" s="86">
        <v>44164</v>
      </c>
      <c r="B4101" s="87">
        <v>44164</v>
      </c>
      <c r="C4101" s="88" t="s">
        <v>536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6" x14ac:dyDescent="0.2">
      <c r="A4102" s="86">
        <v>44164</v>
      </c>
      <c r="B4102" s="87">
        <v>44164</v>
      </c>
      <c r="C4102" s="88" t="s">
        <v>740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6" x14ac:dyDescent="0.2">
      <c r="A4103" s="86">
        <v>44164</v>
      </c>
      <c r="B4103" s="87">
        <v>44164</v>
      </c>
      <c r="C4103" s="88" t="s">
        <v>554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6" x14ac:dyDescent="0.2">
      <c r="A4104" s="86">
        <v>44164</v>
      </c>
      <c r="B4104" s="87">
        <v>44164</v>
      </c>
      <c r="C4104" s="88" t="s">
        <v>574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6" x14ac:dyDescent="0.2">
      <c r="A4105" s="86">
        <v>44164</v>
      </c>
      <c r="B4105" s="87">
        <v>44164</v>
      </c>
      <c r="C4105" s="88" t="s">
        <v>587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6" x14ac:dyDescent="0.2">
      <c r="A4106" s="86">
        <v>44164</v>
      </c>
      <c r="B4106" s="87">
        <v>44164</v>
      </c>
      <c r="C4106" s="88" t="s">
        <v>553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6" x14ac:dyDescent="0.2">
      <c r="A4107" s="86">
        <v>44164</v>
      </c>
      <c r="B4107" s="87">
        <v>44164</v>
      </c>
      <c r="C4107" s="88" t="s">
        <v>573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6" x14ac:dyDescent="0.2">
      <c r="A4108" s="86">
        <v>44164</v>
      </c>
      <c r="B4108" s="87">
        <v>44164</v>
      </c>
      <c r="C4108" s="88" t="s">
        <v>663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6" x14ac:dyDescent="0.2">
      <c r="A4109" s="86">
        <v>44164</v>
      </c>
      <c r="B4109" s="87">
        <v>44164</v>
      </c>
      <c r="C4109" s="88" t="s">
        <v>735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6" x14ac:dyDescent="0.2">
      <c r="A4110" s="86">
        <v>44164</v>
      </c>
      <c r="B4110" s="87">
        <v>44164</v>
      </c>
      <c r="C4110" s="88" t="s">
        <v>579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6" x14ac:dyDescent="0.2">
      <c r="A4111" s="90">
        <v>44165</v>
      </c>
      <c r="B4111" s="91">
        <v>44165</v>
      </c>
      <c r="C4111" s="92" t="s">
        <v>528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</row>
    <row r="4112" spans="1:6" x14ac:dyDescent="0.2">
      <c r="A4112" s="90">
        <v>44165</v>
      </c>
      <c r="B4112" s="91">
        <v>44165</v>
      </c>
      <c r="C4112" s="92" t="s">
        <v>584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 x14ac:dyDescent="0.2">
      <c r="A4113" s="90">
        <v>44165</v>
      </c>
      <c r="B4113" s="91">
        <v>44165</v>
      </c>
      <c r="C4113" s="92" t="s">
        <v>543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 x14ac:dyDescent="0.2">
      <c r="A4114" s="90">
        <v>44165</v>
      </c>
      <c r="B4114" s="91">
        <v>44165</v>
      </c>
      <c r="C4114" s="92" t="s">
        <v>526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 x14ac:dyDescent="0.2">
      <c r="A4115" s="90">
        <v>44165</v>
      </c>
      <c r="B4115" s="91">
        <v>44165</v>
      </c>
      <c r="C4115" s="92" t="s">
        <v>536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 x14ac:dyDescent="0.2">
      <c r="A4116" s="90">
        <v>44165</v>
      </c>
      <c r="B4116" s="91">
        <v>44165</v>
      </c>
      <c r="C4116" s="92" t="s">
        <v>568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 x14ac:dyDescent="0.2">
      <c r="A4117" s="90">
        <v>44165</v>
      </c>
      <c r="B4117" s="91">
        <v>44165</v>
      </c>
      <c r="C4117" s="92" t="s">
        <v>534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 x14ac:dyDescent="0.2">
      <c r="A4118" s="90">
        <v>44165</v>
      </c>
      <c r="B4118" s="91">
        <v>44165</v>
      </c>
      <c r="C4118" s="92" t="s">
        <v>535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 x14ac:dyDescent="0.2">
      <c r="A4119" s="90">
        <v>44165</v>
      </c>
      <c r="B4119" s="91">
        <v>44165</v>
      </c>
      <c r="C4119" s="92" t="s">
        <v>569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 x14ac:dyDescent="0.2">
      <c r="A4120" s="90">
        <v>44165</v>
      </c>
      <c r="B4120" s="91">
        <v>44165</v>
      </c>
      <c r="C4120" s="92" t="s">
        <v>550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 x14ac:dyDescent="0.2">
      <c r="A4121" s="90">
        <v>44165</v>
      </c>
      <c r="B4121" s="91">
        <v>44165</v>
      </c>
      <c r="C4121" s="92" t="s">
        <v>525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 x14ac:dyDescent="0.2">
      <c r="A4122" s="90">
        <v>44165</v>
      </c>
      <c r="B4122" s="91">
        <v>44165</v>
      </c>
      <c r="C4122" s="92" t="s">
        <v>537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 x14ac:dyDescent="0.2">
      <c r="A4123" s="90">
        <v>44165</v>
      </c>
      <c r="B4123" s="91">
        <v>44165</v>
      </c>
      <c r="C4123" s="92" t="s">
        <v>532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 x14ac:dyDescent="0.2">
      <c r="A4124" s="90">
        <v>44165</v>
      </c>
      <c r="B4124" s="91">
        <v>44165</v>
      </c>
      <c r="C4124" s="92" t="s">
        <v>524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 x14ac:dyDescent="0.2">
      <c r="A4125" s="90">
        <v>44165</v>
      </c>
      <c r="B4125" s="91">
        <v>44165</v>
      </c>
      <c r="C4125" s="92" t="s">
        <v>530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 x14ac:dyDescent="0.2">
      <c r="A4126" s="90">
        <v>44165</v>
      </c>
      <c r="B4126" s="91">
        <v>44165</v>
      </c>
      <c r="C4126" s="92" t="s">
        <v>554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 x14ac:dyDescent="0.2">
      <c r="A4127" s="90">
        <v>44165</v>
      </c>
      <c r="B4127" s="91">
        <v>44165</v>
      </c>
      <c r="C4127" s="92" t="s">
        <v>529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 x14ac:dyDescent="0.2">
      <c r="A4128" s="90">
        <v>44165</v>
      </c>
      <c r="B4128" s="91">
        <v>44165</v>
      </c>
      <c r="C4128" s="92" t="s">
        <v>541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 x14ac:dyDescent="0.2">
      <c r="A4129" s="90">
        <v>44165</v>
      </c>
      <c r="B4129" s="91">
        <v>44165</v>
      </c>
      <c r="C4129" s="92" t="s">
        <v>540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 x14ac:dyDescent="0.2">
      <c r="A4130" s="90">
        <v>44165</v>
      </c>
      <c r="B4130" s="91">
        <v>44165</v>
      </c>
      <c r="C4130" s="92" t="s">
        <v>579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 x14ac:dyDescent="0.2">
      <c r="A4131" s="90">
        <v>44165</v>
      </c>
      <c r="B4131" s="91">
        <v>44165</v>
      </c>
      <c r="C4131" s="92" t="s">
        <v>570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 x14ac:dyDescent="0.2">
      <c r="A4132" s="90">
        <v>44165</v>
      </c>
      <c r="B4132" s="91">
        <v>44165</v>
      </c>
      <c r="C4132" s="92" t="s">
        <v>553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 x14ac:dyDescent="0.2">
      <c r="A4133" s="90">
        <v>44165</v>
      </c>
      <c r="B4133" s="91">
        <v>44165</v>
      </c>
      <c r="C4133" s="92" t="s">
        <v>538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 x14ac:dyDescent="0.2">
      <c r="A4134" s="90">
        <v>44165</v>
      </c>
      <c r="B4134" s="91">
        <v>44165</v>
      </c>
      <c r="C4134" s="92" t="s">
        <v>533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 x14ac:dyDescent="0.2">
      <c r="A4135" s="90">
        <v>44165</v>
      </c>
      <c r="B4135" s="91">
        <v>44165</v>
      </c>
      <c r="C4135" s="92" t="s">
        <v>567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 x14ac:dyDescent="0.2">
      <c r="A4136" s="90">
        <v>44165</v>
      </c>
      <c r="B4136" s="91">
        <v>44165</v>
      </c>
      <c r="C4136" s="92" t="s">
        <v>561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 x14ac:dyDescent="0.2">
      <c r="A4137" s="90">
        <v>44165</v>
      </c>
      <c r="B4137" s="91">
        <v>44165</v>
      </c>
      <c r="C4137" s="92" t="s">
        <v>572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 x14ac:dyDescent="0.2">
      <c r="A4138" s="90">
        <v>44165</v>
      </c>
      <c r="B4138" s="91">
        <v>44165</v>
      </c>
      <c r="C4138" s="92" t="s">
        <v>575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 x14ac:dyDescent="0.2">
      <c r="A4139" s="90">
        <v>44165</v>
      </c>
      <c r="B4139" s="91">
        <v>44165</v>
      </c>
      <c r="C4139" s="92" t="s">
        <v>544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 x14ac:dyDescent="0.2">
      <c r="A4140" s="90">
        <v>44165</v>
      </c>
      <c r="B4140" s="91">
        <v>44165</v>
      </c>
      <c r="C4140" s="92" t="s">
        <v>555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 x14ac:dyDescent="0.2">
      <c r="A4141" s="90">
        <v>44165</v>
      </c>
      <c r="B4141" s="91">
        <v>44165</v>
      </c>
      <c r="C4141" s="92" t="s">
        <v>565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 x14ac:dyDescent="0.2">
      <c r="A4142" s="90">
        <v>44165</v>
      </c>
      <c r="B4142" s="91">
        <v>44165</v>
      </c>
      <c r="C4142" s="92" t="s">
        <v>741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 x14ac:dyDescent="0.2">
      <c r="A4143" s="90">
        <v>44165</v>
      </c>
      <c r="B4143" s="91">
        <v>44165</v>
      </c>
      <c r="C4143" s="92" t="s">
        <v>663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 x14ac:dyDescent="0.2">
      <c r="A4144" s="90">
        <v>44165</v>
      </c>
      <c r="B4144" s="91">
        <v>44165</v>
      </c>
      <c r="C4144" s="92" t="s">
        <v>545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6" x14ac:dyDescent="0.2">
      <c r="A4145" s="90">
        <v>44165</v>
      </c>
      <c r="B4145" s="91">
        <v>44165</v>
      </c>
      <c r="C4145" s="92" t="s">
        <v>547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6" x14ac:dyDescent="0.2">
      <c r="A4146" s="90">
        <v>44165</v>
      </c>
      <c r="B4146" s="91">
        <v>44165</v>
      </c>
      <c r="C4146" s="92" t="s">
        <v>595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6" x14ac:dyDescent="0.2">
      <c r="A4147" s="90">
        <v>44165</v>
      </c>
      <c r="B4147" s="91">
        <v>44165</v>
      </c>
      <c r="C4147" s="92" t="s">
        <v>587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6" x14ac:dyDescent="0.2">
      <c r="A4148" s="90">
        <v>44165</v>
      </c>
      <c r="B4148" s="91">
        <v>44165</v>
      </c>
      <c r="C4148" s="92" t="s">
        <v>517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6" x14ac:dyDescent="0.2">
      <c r="A4149" s="102">
        <v>44166</v>
      </c>
      <c r="B4149" s="103">
        <v>44166</v>
      </c>
      <c r="C4149" s="104" t="s">
        <v>540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</row>
    <row r="4150" spans="1:6" x14ac:dyDescent="0.2">
      <c r="A4150" s="102">
        <v>44166</v>
      </c>
      <c r="B4150" s="103">
        <v>44166</v>
      </c>
      <c r="C4150" s="104" t="s">
        <v>565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6" x14ac:dyDescent="0.2">
      <c r="A4151" s="102">
        <v>44166</v>
      </c>
      <c r="B4151" s="103">
        <v>44166</v>
      </c>
      <c r="C4151" s="104" t="s">
        <v>537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6" x14ac:dyDescent="0.2">
      <c r="A4152" s="102">
        <v>44166</v>
      </c>
      <c r="B4152" s="103">
        <v>44166</v>
      </c>
      <c r="C4152" s="104" t="s">
        <v>534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6" x14ac:dyDescent="0.2">
      <c r="A4153" s="102">
        <v>44166</v>
      </c>
      <c r="B4153" s="103">
        <v>44166</v>
      </c>
      <c r="C4153" s="104" t="s">
        <v>533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6" x14ac:dyDescent="0.2">
      <c r="A4154" s="102">
        <v>44166</v>
      </c>
      <c r="B4154" s="103">
        <v>44166</v>
      </c>
      <c r="C4154" s="104" t="s">
        <v>529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6" x14ac:dyDescent="0.2">
      <c r="A4155" s="102">
        <v>44166</v>
      </c>
      <c r="B4155" s="103">
        <v>44166</v>
      </c>
      <c r="C4155" s="104" t="s">
        <v>738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6" x14ac:dyDescent="0.2">
      <c r="A4156" s="102">
        <v>44166</v>
      </c>
      <c r="B4156" s="103">
        <v>44166</v>
      </c>
      <c r="C4156" s="104" t="s">
        <v>543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6" x14ac:dyDescent="0.2">
      <c r="A4157" s="102">
        <v>44166</v>
      </c>
      <c r="B4157" s="103">
        <v>44166</v>
      </c>
      <c r="C4157" s="104" t="s">
        <v>530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6" x14ac:dyDescent="0.2">
      <c r="A4158" s="102">
        <v>44166</v>
      </c>
      <c r="B4158" s="103">
        <v>44166</v>
      </c>
      <c r="C4158" s="104" t="s">
        <v>525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6" x14ac:dyDescent="0.2">
      <c r="A4159" s="102">
        <v>44166</v>
      </c>
      <c r="B4159" s="103">
        <v>44166</v>
      </c>
      <c r="C4159" s="104" t="s">
        <v>555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6" x14ac:dyDescent="0.2">
      <c r="A4160" s="102">
        <v>44166</v>
      </c>
      <c r="B4160" s="103">
        <v>44166</v>
      </c>
      <c r="C4160" s="104" t="s">
        <v>532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 x14ac:dyDescent="0.2">
      <c r="A4161" s="102">
        <v>44166</v>
      </c>
      <c r="B4161" s="103">
        <v>44166</v>
      </c>
      <c r="C4161" s="104" t="s">
        <v>560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 x14ac:dyDescent="0.2">
      <c r="A4162" s="102">
        <v>44166</v>
      </c>
      <c r="B4162" s="103">
        <v>44166</v>
      </c>
      <c r="C4162" s="104" t="s">
        <v>535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 x14ac:dyDescent="0.2">
      <c r="A4163" s="102">
        <v>44166</v>
      </c>
      <c r="B4163" s="103">
        <v>44166</v>
      </c>
      <c r="C4163" s="104" t="s">
        <v>550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 x14ac:dyDescent="0.2">
      <c r="A4164" s="102">
        <v>44166</v>
      </c>
      <c r="B4164" s="103">
        <v>44166</v>
      </c>
      <c r="C4164" s="104" t="s">
        <v>570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 x14ac:dyDescent="0.2">
      <c r="A4165" s="102">
        <v>44166</v>
      </c>
      <c r="B4165" s="103">
        <v>44166</v>
      </c>
      <c r="C4165" s="104" t="s">
        <v>575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 x14ac:dyDescent="0.2">
      <c r="A4166" s="102">
        <v>44166</v>
      </c>
      <c r="B4166" s="103">
        <v>44166</v>
      </c>
      <c r="C4166" s="104" t="s">
        <v>545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 x14ac:dyDescent="0.2">
      <c r="A4167" s="102">
        <v>44166</v>
      </c>
      <c r="B4167" s="103">
        <v>44166</v>
      </c>
      <c r="C4167" s="104" t="s">
        <v>592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 x14ac:dyDescent="0.2">
      <c r="A4168" s="102">
        <v>44166</v>
      </c>
      <c r="B4168" s="103">
        <v>44166</v>
      </c>
      <c r="C4168" s="104" t="s">
        <v>536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 x14ac:dyDescent="0.2">
      <c r="A4169" s="102">
        <v>44166</v>
      </c>
      <c r="B4169" s="103">
        <v>44166</v>
      </c>
      <c r="C4169" s="104" t="s">
        <v>526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 x14ac:dyDescent="0.2">
      <c r="A4170" s="102">
        <v>44166</v>
      </c>
      <c r="B4170" s="103">
        <v>44166</v>
      </c>
      <c r="C4170" s="104" t="s">
        <v>528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 x14ac:dyDescent="0.2">
      <c r="A4171" s="102">
        <v>44166</v>
      </c>
      <c r="B4171" s="103">
        <v>44166</v>
      </c>
      <c r="C4171" s="104" t="s">
        <v>554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 x14ac:dyDescent="0.2">
      <c r="A4172" s="102">
        <v>44166</v>
      </c>
      <c r="B4172" s="103">
        <v>44166</v>
      </c>
      <c r="C4172" s="104" t="s">
        <v>563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 x14ac:dyDescent="0.2">
      <c r="A4173" s="102">
        <v>44166</v>
      </c>
      <c r="B4173" s="103">
        <v>44166</v>
      </c>
      <c r="C4173" s="104" t="s">
        <v>580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 x14ac:dyDescent="0.2">
      <c r="A4174" s="102">
        <v>44166</v>
      </c>
      <c r="B4174" s="103">
        <v>44166</v>
      </c>
      <c r="C4174" s="104" t="s">
        <v>576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 x14ac:dyDescent="0.2">
      <c r="A4175" s="102">
        <v>44166</v>
      </c>
      <c r="B4175" s="103">
        <v>44166</v>
      </c>
      <c r="C4175" s="104" t="s">
        <v>531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 x14ac:dyDescent="0.2">
      <c r="A4176" s="102">
        <v>44166</v>
      </c>
      <c r="B4176" s="103">
        <v>44166</v>
      </c>
      <c r="C4176" s="104" t="s">
        <v>544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 x14ac:dyDescent="0.2">
      <c r="A4177" s="102">
        <v>44166</v>
      </c>
      <c r="B4177" s="103">
        <v>44166</v>
      </c>
      <c r="C4177" s="104" t="s">
        <v>559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 x14ac:dyDescent="0.2">
      <c r="A4178" s="102">
        <v>44166</v>
      </c>
      <c r="B4178" s="103">
        <v>44166</v>
      </c>
      <c r="C4178" s="104" t="s">
        <v>557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 x14ac:dyDescent="0.2">
      <c r="A4179" s="102">
        <v>44166</v>
      </c>
      <c r="B4179" s="103">
        <v>44166</v>
      </c>
      <c r="C4179" s="104" t="s">
        <v>587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 x14ac:dyDescent="0.2">
      <c r="A4180" s="102">
        <v>44166</v>
      </c>
      <c r="B4180" s="103">
        <v>44166</v>
      </c>
      <c r="C4180" s="104" t="s">
        <v>573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 x14ac:dyDescent="0.2">
      <c r="A4181" s="102">
        <v>44166</v>
      </c>
      <c r="B4181" s="103">
        <v>44166</v>
      </c>
      <c r="C4181" s="104" t="s">
        <v>524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 x14ac:dyDescent="0.2">
      <c r="A4182" s="102">
        <v>44166</v>
      </c>
      <c r="B4182" s="103">
        <v>44166</v>
      </c>
      <c r="C4182" s="104" t="s">
        <v>742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 x14ac:dyDescent="0.2">
      <c r="A4183" s="102">
        <v>44166</v>
      </c>
      <c r="B4183" s="103">
        <v>44166</v>
      </c>
      <c r="C4183" s="104" t="s">
        <v>569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 x14ac:dyDescent="0.2">
      <c r="A4184" s="102">
        <v>44166</v>
      </c>
      <c r="B4184" s="103">
        <v>44166</v>
      </c>
      <c r="C4184" s="104" t="s">
        <v>561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 x14ac:dyDescent="0.2">
      <c r="A4185" s="102">
        <v>44166</v>
      </c>
      <c r="B4185" s="103">
        <v>44166</v>
      </c>
      <c r="C4185" s="104" t="s">
        <v>603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 x14ac:dyDescent="0.2">
      <c r="A4186" s="102">
        <v>44166</v>
      </c>
      <c r="B4186" s="103">
        <v>44166</v>
      </c>
      <c r="C4186" s="104" t="s">
        <v>541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 x14ac:dyDescent="0.2">
      <c r="A4187" s="102">
        <v>44166</v>
      </c>
      <c r="B4187" s="103">
        <v>44166</v>
      </c>
      <c r="C4187" s="104" t="s">
        <v>553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 x14ac:dyDescent="0.2">
      <c r="A4188" s="102">
        <v>44166</v>
      </c>
      <c r="B4188" s="103">
        <v>44166</v>
      </c>
      <c r="C4188" s="104" t="s">
        <v>743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 x14ac:dyDescent="0.2">
      <c r="A4189" s="102">
        <v>44166</v>
      </c>
      <c r="B4189" s="103">
        <v>44166</v>
      </c>
      <c r="C4189" s="104" t="s">
        <v>550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 x14ac:dyDescent="0.2">
      <c r="A4190" s="102">
        <v>44166</v>
      </c>
      <c r="B4190" s="103">
        <v>44166</v>
      </c>
      <c r="C4190" s="104" t="s">
        <v>538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 x14ac:dyDescent="0.2">
      <c r="A4191" s="102">
        <v>44166</v>
      </c>
      <c r="B4191" s="103">
        <v>44166</v>
      </c>
      <c r="C4191" s="104" t="s">
        <v>571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 x14ac:dyDescent="0.2">
      <c r="A4192" s="102">
        <v>44166</v>
      </c>
      <c r="B4192" s="103">
        <v>44166</v>
      </c>
      <c r="C4192" s="104" t="s">
        <v>517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6" x14ac:dyDescent="0.2">
      <c r="A4193" s="102">
        <v>44166</v>
      </c>
      <c r="B4193" s="103">
        <v>44166</v>
      </c>
      <c r="C4193" s="104" t="s">
        <v>595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6" x14ac:dyDescent="0.2">
      <c r="A4194" s="102">
        <v>44166</v>
      </c>
      <c r="B4194" s="103">
        <v>44166</v>
      </c>
      <c r="C4194" s="104" t="s">
        <v>568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6" x14ac:dyDescent="0.2">
      <c r="A4195" s="102">
        <v>44166</v>
      </c>
      <c r="B4195" s="103">
        <v>44166</v>
      </c>
      <c r="C4195" s="104" t="s">
        <v>614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6" x14ac:dyDescent="0.2">
      <c r="A4196" s="98">
        <v>44167</v>
      </c>
      <c r="B4196" s="99">
        <v>44167</v>
      </c>
      <c r="C4196" s="100" t="s">
        <v>524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</row>
    <row r="4197" spans="1:6" x14ac:dyDescent="0.2">
      <c r="A4197" s="98">
        <v>44167</v>
      </c>
      <c r="B4197" s="99">
        <v>44167</v>
      </c>
      <c r="C4197" s="100" t="s">
        <v>526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6" x14ac:dyDescent="0.2">
      <c r="A4198" s="98">
        <v>44167</v>
      </c>
      <c r="B4198" s="99">
        <v>44167</v>
      </c>
      <c r="C4198" s="100" t="s">
        <v>565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6" x14ac:dyDescent="0.2">
      <c r="A4199" s="98">
        <v>44167</v>
      </c>
      <c r="B4199" s="99">
        <v>44167</v>
      </c>
      <c r="C4199" s="100" t="s">
        <v>528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6" x14ac:dyDescent="0.2">
      <c r="A4200" s="98">
        <v>44167</v>
      </c>
      <c r="B4200" s="99">
        <v>44167</v>
      </c>
      <c r="C4200" s="100" t="s">
        <v>540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6" x14ac:dyDescent="0.2">
      <c r="A4201" s="98">
        <v>44167</v>
      </c>
      <c r="B4201" s="99">
        <v>44167</v>
      </c>
      <c r="C4201" s="100" t="s">
        <v>537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6" x14ac:dyDescent="0.2">
      <c r="A4202" s="98">
        <v>44167</v>
      </c>
      <c r="B4202" s="99">
        <v>44167</v>
      </c>
      <c r="C4202" s="100" t="s">
        <v>559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6" x14ac:dyDescent="0.2">
      <c r="A4203" s="98">
        <v>44167</v>
      </c>
      <c r="B4203" s="99">
        <v>44167</v>
      </c>
      <c r="C4203" s="100" t="s">
        <v>543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6" x14ac:dyDescent="0.2">
      <c r="A4204" s="98">
        <v>44167</v>
      </c>
      <c r="B4204" s="99">
        <v>44167</v>
      </c>
      <c r="C4204" s="100" t="s">
        <v>544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6" x14ac:dyDescent="0.2">
      <c r="A4205" s="98">
        <v>44167</v>
      </c>
      <c r="B4205" s="99">
        <v>44167</v>
      </c>
      <c r="C4205" s="100" t="s">
        <v>529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6" x14ac:dyDescent="0.2">
      <c r="A4206" s="98">
        <v>44167</v>
      </c>
      <c r="B4206" s="99">
        <v>44167</v>
      </c>
      <c r="C4206" s="100" t="s">
        <v>560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6" x14ac:dyDescent="0.2">
      <c r="A4207" s="98">
        <v>44167</v>
      </c>
      <c r="B4207" s="99">
        <v>44167</v>
      </c>
      <c r="C4207" s="100" t="s">
        <v>538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6" x14ac:dyDescent="0.2">
      <c r="A4208" s="98">
        <v>44167</v>
      </c>
      <c r="B4208" s="99">
        <v>44167</v>
      </c>
      <c r="C4208" s="100" t="s">
        <v>570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 x14ac:dyDescent="0.2">
      <c r="A4209" s="98">
        <v>44167</v>
      </c>
      <c r="B4209" s="99">
        <v>44167</v>
      </c>
      <c r="C4209" s="100" t="s">
        <v>545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 x14ac:dyDescent="0.2">
      <c r="A4210" s="98">
        <v>44167</v>
      </c>
      <c r="B4210" s="99">
        <v>44167</v>
      </c>
      <c r="C4210" s="100" t="s">
        <v>569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 x14ac:dyDescent="0.2">
      <c r="A4211" s="98">
        <v>44167</v>
      </c>
      <c r="B4211" s="99">
        <v>44167</v>
      </c>
      <c r="C4211" s="100" t="s">
        <v>530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 x14ac:dyDescent="0.2">
      <c r="A4212" s="98">
        <v>44167</v>
      </c>
      <c r="B4212" s="99">
        <v>44167</v>
      </c>
      <c r="C4212" s="100" t="s">
        <v>541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 x14ac:dyDescent="0.2">
      <c r="A4213" s="98">
        <v>44167</v>
      </c>
      <c r="B4213" s="99">
        <v>44167</v>
      </c>
      <c r="C4213" s="100" t="s">
        <v>534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 x14ac:dyDescent="0.2">
      <c r="A4214" s="98">
        <v>44167</v>
      </c>
      <c r="B4214" s="99">
        <v>44167</v>
      </c>
      <c r="C4214" s="100" t="s">
        <v>533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 x14ac:dyDescent="0.2">
      <c r="A4215" s="98">
        <v>44167</v>
      </c>
      <c r="B4215" s="99">
        <v>44167</v>
      </c>
      <c r="C4215" s="100" t="s">
        <v>550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 x14ac:dyDescent="0.2">
      <c r="A4216" s="98">
        <v>44167</v>
      </c>
      <c r="B4216" s="99">
        <v>44167</v>
      </c>
      <c r="C4216" s="100" t="s">
        <v>575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 x14ac:dyDescent="0.2">
      <c r="A4217" s="98">
        <v>44167</v>
      </c>
      <c r="B4217" s="99">
        <v>44167</v>
      </c>
      <c r="C4217" s="100" t="s">
        <v>532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 x14ac:dyDescent="0.2">
      <c r="A4218" s="98">
        <v>44167</v>
      </c>
      <c r="B4218" s="99">
        <v>44167</v>
      </c>
      <c r="C4218" s="100" t="s">
        <v>542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 x14ac:dyDescent="0.2">
      <c r="A4219" s="98">
        <v>44167</v>
      </c>
      <c r="B4219" s="99">
        <v>44167</v>
      </c>
      <c r="C4219" s="100" t="s">
        <v>535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 x14ac:dyDescent="0.2">
      <c r="A4220" s="98">
        <v>44167</v>
      </c>
      <c r="B4220" s="99">
        <v>44167</v>
      </c>
      <c r="C4220" s="100" t="s">
        <v>531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 x14ac:dyDescent="0.2">
      <c r="A4221" s="98">
        <v>44167</v>
      </c>
      <c r="B4221" s="99">
        <v>44167</v>
      </c>
      <c r="C4221" s="100" t="s">
        <v>725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 x14ac:dyDescent="0.2">
      <c r="A4222" s="98">
        <v>44167</v>
      </c>
      <c r="B4222" s="99">
        <v>44167</v>
      </c>
      <c r="C4222" s="100" t="s">
        <v>576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 x14ac:dyDescent="0.2">
      <c r="A4223" s="98">
        <v>44167</v>
      </c>
      <c r="B4223" s="99">
        <v>44167</v>
      </c>
      <c r="C4223" s="100" t="s">
        <v>554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 x14ac:dyDescent="0.2">
      <c r="A4224" s="98">
        <v>44167</v>
      </c>
      <c r="B4224" s="99">
        <v>44167</v>
      </c>
      <c r="C4224" s="100" t="s">
        <v>568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 x14ac:dyDescent="0.2">
      <c r="A4225" s="98">
        <v>44167</v>
      </c>
      <c r="B4225" s="99">
        <v>44167</v>
      </c>
      <c r="C4225" s="100" t="s">
        <v>525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 x14ac:dyDescent="0.2">
      <c r="A4226" s="98">
        <v>44167</v>
      </c>
      <c r="B4226" s="99">
        <v>44167</v>
      </c>
      <c r="C4226" s="100" t="s">
        <v>536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 x14ac:dyDescent="0.2">
      <c r="A4227" s="98">
        <v>44167</v>
      </c>
      <c r="B4227" s="99">
        <v>44167</v>
      </c>
      <c r="C4227" s="100" t="s">
        <v>557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 x14ac:dyDescent="0.2">
      <c r="A4228" s="98">
        <v>44167</v>
      </c>
      <c r="B4228" s="99">
        <v>44167</v>
      </c>
      <c r="C4228" s="100" t="s">
        <v>629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 x14ac:dyDescent="0.2">
      <c r="A4229" s="98">
        <v>44167</v>
      </c>
      <c r="B4229" s="99">
        <v>44167</v>
      </c>
      <c r="C4229" s="100" t="s">
        <v>555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 x14ac:dyDescent="0.2">
      <c r="A4230" s="98">
        <v>44167</v>
      </c>
      <c r="B4230" s="99">
        <v>44167</v>
      </c>
      <c r="C4230" s="100" t="s">
        <v>587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 x14ac:dyDescent="0.2">
      <c r="A4231" s="98">
        <v>44167</v>
      </c>
      <c r="B4231" s="99">
        <v>44167</v>
      </c>
      <c r="C4231" s="100" t="s">
        <v>563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 x14ac:dyDescent="0.2">
      <c r="A4232" s="98">
        <v>44167</v>
      </c>
      <c r="B4232" s="99">
        <v>44167</v>
      </c>
      <c r="C4232" s="100" t="s">
        <v>553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 x14ac:dyDescent="0.2">
      <c r="A4233" s="98">
        <v>44167</v>
      </c>
      <c r="B4233" s="99">
        <v>44167</v>
      </c>
      <c r="C4233" s="100" t="s">
        <v>663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 x14ac:dyDescent="0.2">
      <c r="A4234" s="98">
        <v>44167</v>
      </c>
      <c r="B4234" s="99">
        <v>44167</v>
      </c>
      <c r="C4234" s="100" t="s">
        <v>539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 x14ac:dyDescent="0.2">
      <c r="A4235" s="98">
        <v>44167</v>
      </c>
      <c r="B4235" s="99">
        <v>44167</v>
      </c>
      <c r="C4235" s="100" t="s">
        <v>562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 x14ac:dyDescent="0.2">
      <c r="A4236" s="98">
        <v>44167</v>
      </c>
      <c r="B4236" s="99">
        <v>44167</v>
      </c>
      <c r="C4236" s="100" t="s">
        <v>561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 x14ac:dyDescent="0.2">
      <c r="A4237" s="98">
        <v>44167</v>
      </c>
      <c r="B4237" s="99">
        <v>44167</v>
      </c>
      <c r="C4237" s="100" t="s">
        <v>558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 x14ac:dyDescent="0.2">
      <c r="A4238" s="98">
        <v>44167</v>
      </c>
      <c r="B4238" s="99">
        <v>44167</v>
      </c>
      <c r="C4238" s="100" t="s">
        <v>572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 x14ac:dyDescent="0.2">
      <c r="A4239" s="98">
        <v>44167</v>
      </c>
      <c r="B4239" s="99">
        <v>44167</v>
      </c>
      <c r="C4239" s="100" t="s">
        <v>574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 x14ac:dyDescent="0.2">
      <c r="A4240" s="98">
        <v>44167</v>
      </c>
      <c r="B4240" s="99">
        <v>44167</v>
      </c>
      <c r="C4240" s="100" t="s">
        <v>599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6" x14ac:dyDescent="0.2">
      <c r="A4241" s="121">
        <v>44168</v>
      </c>
      <c r="B4241" s="122">
        <v>44168</v>
      </c>
      <c r="C4241" s="123" t="s">
        <v>526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</row>
    <row r="4242" spans="1:6" x14ac:dyDescent="0.2">
      <c r="A4242" s="121">
        <v>44168</v>
      </c>
      <c r="B4242" s="122">
        <v>44168</v>
      </c>
      <c r="C4242" s="123" t="s">
        <v>524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6" x14ac:dyDescent="0.2">
      <c r="A4243" s="121">
        <v>44168</v>
      </c>
      <c r="B4243" s="122">
        <v>44168</v>
      </c>
      <c r="C4243" s="123" t="s">
        <v>537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6" x14ac:dyDescent="0.2">
      <c r="A4244" s="121">
        <v>44168</v>
      </c>
      <c r="B4244" s="122">
        <v>44168</v>
      </c>
      <c r="C4244" s="123" t="s">
        <v>540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6" x14ac:dyDescent="0.2">
      <c r="A4245" s="121">
        <v>44168</v>
      </c>
      <c r="B4245" s="122">
        <v>44168</v>
      </c>
      <c r="C4245" s="123" t="s">
        <v>565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6" x14ac:dyDescent="0.2">
      <c r="A4246" s="121">
        <v>44168</v>
      </c>
      <c r="B4246" s="122">
        <v>44168</v>
      </c>
      <c r="C4246" s="123" t="s">
        <v>560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6" x14ac:dyDescent="0.2">
      <c r="A4247" s="121">
        <v>44168</v>
      </c>
      <c r="B4247" s="122">
        <v>44168</v>
      </c>
      <c r="C4247" s="123" t="s">
        <v>528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6" x14ac:dyDescent="0.2">
      <c r="A4248" s="121">
        <v>44168</v>
      </c>
      <c r="B4248" s="122">
        <v>44168</v>
      </c>
      <c r="C4248" s="123" t="s">
        <v>541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6" x14ac:dyDescent="0.2">
      <c r="A4249" s="121">
        <v>44168</v>
      </c>
      <c r="B4249" s="122">
        <v>44168</v>
      </c>
      <c r="C4249" s="123" t="s">
        <v>543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6" x14ac:dyDescent="0.2">
      <c r="A4250" s="121">
        <v>44168</v>
      </c>
      <c r="B4250" s="122">
        <v>44168</v>
      </c>
      <c r="C4250" s="123" t="s">
        <v>545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6" x14ac:dyDescent="0.2">
      <c r="A4251" s="121">
        <v>44168</v>
      </c>
      <c r="B4251" s="122">
        <v>44168</v>
      </c>
      <c r="C4251" s="123" t="s">
        <v>568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6" x14ac:dyDescent="0.2">
      <c r="A4252" s="121">
        <v>44168</v>
      </c>
      <c r="B4252" s="122">
        <v>44168</v>
      </c>
      <c r="C4252" s="123" t="s">
        <v>557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6" x14ac:dyDescent="0.2">
      <c r="A4253" s="121">
        <v>44168</v>
      </c>
      <c r="B4253" s="122">
        <v>44168</v>
      </c>
      <c r="C4253" s="123" t="s">
        <v>570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6" x14ac:dyDescent="0.2">
      <c r="A4254" s="121">
        <v>44168</v>
      </c>
      <c r="B4254" s="122">
        <v>44168</v>
      </c>
      <c r="C4254" s="123" t="s">
        <v>529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6" x14ac:dyDescent="0.2">
      <c r="A4255" s="121">
        <v>44168</v>
      </c>
      <c r="B4255" s="122">
        <v>44168</v>
      </c>
      <c r="C4255" s="123" t="s">
        <v>575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6" x14ac:dyDescent="0.2">
      <c r="A4256" s="121">
        <v>44168</v>
      </c>
      <c r="B4256" s="122">
        <v>44168</v>
      </c>
      <c r="C4256" s="123" t="s">
        <v>538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 x14ac:dyDescent="0.2">
      <c r="A4257" s="121">
        <v>44168</v>
      </c>
      <c r="B4257" s="122">
        <v>44168</v>
      </c>
      <c r="C4257" s="123" t="s">
        <v>742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 x14ac:dyDescent="0.2">
      <c r="A4258" s="121">
        <v>44168</v>
      </c>
      <c r="B4258" s="122">
        <v>44168</v>
      </c>
      <c r="C4258" s="123" t="s">
        <v>533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 x14ac:dyDescent="0.2">
      <c r="A4259" s="121">
        <v>44168</v>
      </c>
      <c r="B4259" s="122">
        <v>44168</v>
      </c>
      <c r="C4259" s="123" t="s">
        <v>534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 x14ac:dyDescent="0.2">
      <c r="A4260" s="121">
        <v>44168</v>
      </c>
      <c r="B4260" s="122">
        <v>44168</v>
      </c>
      <c r="C4260" s="123" t="s">
        <v>572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 x14ac:dyDescent="0.2">
      <c r="A4261" s="121">
        <v>44168</v>
      </c>
      <c r="B4261" s="122">
        <v>44168</v>
      </c>
      <c r="C4261" s="123" t="s">
        <v>550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 x14ac:dyDescent="0.2">
      <c r="A4262" s="121">
        <v>44168</v>
      </c>
      <c r="B4262" s="122">
        <v>44168</v>
      </c>
      <c r="C4262" s="123" t="s">
        <v>525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 x14ac:dyDescent="0.2">
      <c r="A4263" s="121">
        <v>44168</v>
      </c>
      <c r="B4263" s="122">
        <v>44168</v>
      </c>
      <c r="C4263" s="123" t="s">
        <v>569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 x14ac:dyDescent="0.2">
      <c r="A4264" s="121">
        <v>44168</v>
      </c>
      <c r="B4264" s="122">
        <v>44168</v>
      </c>
      <c r="C4264" s="123" t="s">
        <v>535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 x14ac:dyDescent="0.2">
      <c r="A4265" s="121">
        <v>44168</v>
      </c>
      <c r="B4265" s="122">
        <v>44168</v>
      </c>
      <c r="C4265" s="123" t="s">
        <v>531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 x14ac:dyDescent="0.2">
      <c r="A4266" s="121">
        <v>44168</v>
      </c>
      <c r="B4266" s="122">
        <v>44168</v>
      </c>
      <c r="C4266" s="123" t="s">
        <v>532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 x14ac:dyDescent="0.2">
      <c r="A4267" s="121">
        <v>44168</v>
      </c>
      <c r="B4267" s="122">
        <v>44168</v>
      </c>
      <c r="C4267" s="123" t="s">
        <v>530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 x14ac:dyDescent="0.2">
      <c r="A4268" s="121">
        <v>44168</v>
      </c>
      <c r="B4268" s="122">
        <v>44168</v>
      </c>
      <c r="C4268" s="123" t="s">
        <v>599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 x14ac:dyDescent="0.2">
      <c r="A4269" s="121">
        <v>44168</v>
      </c>
      <c r="B4269" s="122">
        <v>44168</v>
      </c>
      <c r="C4269" s="123" t="s">
        <v>536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 x14ac:dyDescent="0.2">
      <c r="A4270" s="121">
        <v>44168</v>
      </c>
      <c r="B4270" s="122">
        <v>44168</v>
      </c>
      <c r="C4270" s="123" t="s">
        <v>584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 x14ac:dyDescent="0.2">
      <c r="A4271" s="121">
        <v>44168</v>
      </c>
      <c r="B4271" s="122">
        <v>44168</v>
      </c>
      <c r="C4271" s="123" t="s">
        <v>576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 x14ac:dyDescent="0.2">
      <c r="A4272" s="121">
        <v>44168</v>
      </c>
      <c r="B4272" s="122">
        <v>44168</v>
      </c>
      <c r="C4272" s="123" t="s">
        <v>544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 x14ac:dyDescent="0.2">
      <c r="A4273" s="121">
        <v>44168</v>
      </c>
      <c r="B4273" s="122">
        <v>44168</v>
      </c>
      <c r="C4273" s="123" t="s">
        <v>555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 x14ac:dyDescent="0.2">
      <c r="A4274" s="121">
        <v>44168</v>
      </c>
      <c r="B4274" s="122">
        <v>44168</v>
      </c>
      <c r="C4274" s="123" t="s">
        <v>563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 x14ac:dyDescent="0.2">
      <c r="A4275" s="121">
        <v>44168</v>
      </c>
      <c r="B4275" s="122">
        <v>44168</v>
      </c>
      <c r="C4275" s="123" t="s">
        <v>553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 x14ac:dyDescent="0.2">
      <c r="A4276" s="121">
        <v>44168</v>
      </c>
      <c r="B4276" s="122">
        <v>44168</v>
      </c>
      <c r="C4276" s="123" t="s">
        <v>587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 x14ac:dyDescent="0.2">
      <c r="A4277" s="121">
        <v>44168</v>
      </c>
      <c r="B4277" s="122">
        <v>44168</v>
      </c>
      <c r="C4277" s="123" t="s">
        <v>559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 x14ac:dyDescent="0.2">
      <c r="A4278" s="121">
        <v>44168</v>
      </c>
      <c r="B4278" s="122">
        <v>44168</v>
      </c>
      <c r="C4278" s="123" t="s">
        <v>554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 x14ac:dyDescent="0.2">
      <c r="A4279" s="121">
        <v>44168</v>
      </c>
      <c r="B4279" s="122">
        <v>44168</v>
      </c>
      <c r="C4279" s="123" t="s">
        <v>580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 x14ac:dyDescent="0.2">
      <c r="A4280" s="121">
        <v>44168</v>
      </c>
      <c r="B4280" s="122">
        <v>44168</v>
      </c>
      <c r="C4280" s="123" t="s">
        <v>539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 x14ac:dyDescent="0.2">
      <c r="A4281" s="121">
        <v>44168</v>
      </c>
      <c r="B4281" s="122">
        <v>44168</v>
      </c>
      <c r="C4281" s="123" t="s">
        <v>573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 x14ac:dyDescent="0.2">
      <c r="A4282" s="121">
        <v>44168</v>
      </c>
      <c r="B4282" s="122">
        <v>44168</v>
      </c>
      <c r="C4282" s="123" t="s">
        <v>744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 x14ac:dyDescent="0.2">
      <c r="A4283" s="121">
        <v>44168</v>
      </c>
      <c r="B4283" s="122">
        <v>44168</v>
      </c>
      <c r="C4283" s="123" t="s">
        <v>574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 x14ac:dyDescent="0.2">
      <c r="A4284" s="121">
        <v>44168</v>
      </c>
      <c r="B4284" s="122">
        <v>44168</v>
      </c>
      <c r="C4284" s="123" t="s">
        <v>567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 x14ac:dyDescent="0.2">
      <c r="A4285" s="121">
        <v>44168</v>
      </c>
      <c r="B4285" s="122">
        <v>44168</v>
      </c>
      <c r="C4285" s="123" t="s">
        <v>517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 x14ac:dyDescent="0.2">
      <c r="A4286" s="121">
        <v>44168</v>
      </c>
      <c r="B4286" s="122">
        <v>44168</v>
      </c>
      <c r="C4286" s="123" t="s">
        <v>725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 x14ac:dyDescent="0.2">
      <c r="A4287" s="121">
        <v>44168</v>
      </c>
      <c r="B4287" s="122">
        <v>44168</v>
      </c>
      <c r="C4287" s="123" t="s">
        <v>691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 x14ac:dyDescent="0.2">
      <c r="A4288" s="121">
        <v>44168</v>
      </c>
      <c r="B4288" s="122">
        <v>44168</v>
      </c>
      <c r="C4288" s="123" t="s">
        <v>684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6" x14ac:dyDescent="0.2">
      <c r="A4289" s="86">
        <v>44169</v>
      </c>
      <c r="B4289" s="87">
        <v>44169</v>
      </c>
      <c r="C4289" s="88" t="s">
        <v>526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</row>
    <row r="4290" spans="1:6" x14ac:dyDescent="0.2">
      <c r="A4290" s="86">
        <v>44169</v>
      </c>
      <c r="B4290" s="87">
        <v>44169</v>
      </c>
      <c r="C4290" s="88" t="s">
        <v>541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6" x14ac:dyDescent="0.2">
      <c r="A4291" s="86">
        <v>44169</v>
      </c>
      <c r="B4291" s="87">
        <v>44169</v>
      </c>
      <c r="C4291" s="88" t="s">
        <v>540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6" x14ac:dyDescent="0.2">
      <c r="A4292" s="86">
        <v>44169</v>
      </c>
      <c r="B4292" s="87">
        <v>44169</v>
      </c>
      <c r="C4292" s="88" t="s">
        <v>524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6" x14ac:dyDescent="0.2">
      <c r="A4293" s="86">
        <v>44169</v>
      </c>
      <c r="B4293" s="87">
        <v>44169</v>
      </c>
      <c r="C4293" s="88" t="s">
        <v>565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6" x14ac:dyDescent="0.2">
      <c r="A4294" s="86">
        <v>44169</v>
      </c>
      <c r="B4294" s="87">
        <v>44169</v>
      </c>
      <c r="C4294" s="88" t="s">
        <v>537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6" x14ac:dyDescent="0.2">
      <c r="A4295" s="86">
        <v>44169</v>
      </c>
      <c r="B4295" s="87">
        <v>44169</v>
      </c>
      <c r="C4295" s="88" t="s">
        <v>543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6" x14ac:dyDescent="0.2">
      <c r="A4296" s="86">
        <v>44169</v>
      </c>
      <c r="B4296" s="87">
        <v>44169</v>
      </c>
      <c r="C4296" s="88" t="s">
        <v>545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6" x14ac:dyDescent="0.2">
      <c r="A4297" s="86">
        <v>44169</v>
      </c>
      <c r="B4297" s="87">
        <v>44169</v>
      </c>
      <c r="C4297" s="88" t="s">
        <v>529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6" x14ac:dyDescent="0.2">
      <c r="A4298" s="86">
        <v>44169</v>
      </c>
      <c r="B4298" s="87">
        <v>44169</v>
      </c>
      <c r="C4298" s="88" t="s">
        <v>534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6" x14ac:dyDescent="0.2">
      <c r="A4299" s="86">
        <v>44169</v>
      </c>
      <c r="B4299" s="87">
        <v>44169</v>
      </c>
      <c r="C4299" s="88" t="s">
        <v>533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6" x14ac:dyDescent="0.2">
      <c r="A4300" s="86">
        <v>44169</v>
      </c>
      <c r="B4300" s="87">
        <v>44169</v>
      </c>
      <c r="C4300" s="88" t="s">
        <v>550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6" x14ac:dyDescent="0.2">
      <c r="A4301" s="86">
        <v>44169</v>
      </c>
      <c r="B4301" s="87">
        <v>44169</v>
      </c>
      <c r="C4301" s="88" t="s">
        <v>538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6" x14ac:dyDescent="0.2">
      <c r="A4302" s="86">
        <v>44169</v>
      </c>
      <c r="B4302" s="87">
        <v>44169</v>
      </c>
      <c r="C4302" s="88" t="s">
        <v>528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6" x14ac:dyDescent="0.2">
      <c r="A4303" s="86">
        <v>44169</v>
      </c>
      <c r="B4303" s="87">
        <v>44169</v>
      </c>
      <c r="C4303" s="88" t="s">
        <v>572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6" x14ac:dyDescent="0.2">
      <c r="A4304" s="86">
        <v>44169</v>
      </c>
      <c r="B4304" s="87">
        <v>44169</v>
      </c>
      <c r="C4304" s="88" t="s">
        <v>530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 x14ac:dyDescent="0.2">
      <c r="A4305" s="86">
        <v>44169</v>
      </c>
      <c r="B4305" s="87">
        <v>44169</v>
      </c>
      <c r="C4305" s="88" t="s">
        <v>568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 x14ac:dyDescent="0.2">
      <c r="A4306" s="86">
        <v>44169</v>
      </c>
      <c r="B4306" s="87">
        <v>44169</v>
      </c>
      <c r="C4306" s="88" t="s">
        <v>575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 x14ac:dyDescent="0.2">
      <c r="A4307" s="86">
        <v>44169</v>
      </c>
      <c r="B4307" s="87">
        <v>44169</v>
      </c>
      <c r="C4307" s="88" t="s">
        <v>560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 x14ac:dyDescent="0.2">
      <c r="A4308" s="86">
        <v>44169</v>
      </c>
      <c r="B4308" s="87">
        <v>44169</v>
      </c>
      <c r="C4308" s="88" t="s">
        <v>532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 x14ac:dyDescent="0.2">
      <c r="A4309" s="86">
        <v>44169</v>
      </c>
      <c r="B4309" s="87">
        <v>44169</v>
      </c>
      <c r="C4309" s="88" t="s">
        <v>536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 x14ac:dyDescent="0.2">
      <c r="A4310" s="86">
        <v>44169</v>
      </c>
      <c r="B4310" s="87">
        <v>44169</v>
      </c>
      <c r="C4310" s="88" t="s">
        <v>525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 x14ac:dyDescent="0.2">
      <c r="A4311" s="86">
        <v>44169</v>
      </c>
      <c r="B4311" s="87">
        <v>44169</v>
      </c>
      <c r="C4311" s="88" t="s">
        <v>544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 x14ac:dyDescent="0.2">
      <c r="A4312" s="86">
        <v>44169</v>
      </c>
      <c r="B4312" s="87">
        <v>44169</v>
      </c>
      <c r="C4312" s="88" t="s">
        <v>554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 x14ac:dyDescent="0.2">
      <c r="A4313" s="86">
        <v>44169</v>
      </c>
      <c r="B4313" s="87">
        <v>44169</v>
      </c>
      <c r="C4313" s="88" t="s">
        <v>531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 x14ac:dyDescent="0.2">
      <c r="A4314" s="86">
        <v>44169</v>
      </c>
      <c r="B4314" s="87">
        <v>44169</v>
      </c>
      <c r="C4314" s="88" t="s">
        <v>587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 x14ac:dyDescent="0.2">
      <c r="A4315" s="86">
        <v>44169</v>
      </c>
      <c r="B4315" s="87">
        <v>44169</v>
      </c>
      <c r="C4315" s="88" t="s">
        <v>553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 x14ac:dyDescent="0.2">
      <c r="A4316" s="86">
        <v>44169</v>
      </c>
      <c r="B4316" s="87">
        <v>44169</v>
      </c>
      <c r="C4316" s="88" t="s">
        <v>555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 x14ac:dyDescent="0.2">
      <c r="A4317" s="86">
        <v>44169</v>
      </c>
      <c r="B4317" s="87">
        <v>44169</v>
      </c>
      <c r="C4317" s="88" t="s">
        <v>547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 x14ac:dyDescent="0.2">
      <c r="A4318" s="86">
        <v>44169</v>
      </c>
      <c r="B4318" s="87">
        <v>44169</v>
      </c>
      <c r="C4318" s="88" t="s">
        <v>595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 x14ac:dyDescent="0.2">
      <c r="A4319" s="86">
        <v>44169</v>
      </c>
      <c r="B4319" s="87">
        <v>44169</v>
      </c>
      <c r="C4319" s="88" t="s">
        <v>592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 x14ac:dyDescent="0.2">
      <c r="A4320" s="86">
        <v>44169</v>
      </c>
      <c r="B4320" s="87">
        <v>44169</v>
      </c>
      <c r="C4320" s="88" t="s">
        <v>535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 x14ac:dyDescent="0.2">
      <c r="A4321" s="86">
        <v>44169</v>
      </c>
      <c r="B4321" s="87">
        <v>44169</v>
      </c>
      <c r="C4321" s="88" t="s">
        <v>576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 x14ac:dyDescent="0.2">
      <c r="A4322" s="86">
        <v>44169</v>
      </c>
      <c r="B4322" s="87">
        <v>44169</v>
      </c>
      <c r="C4322" s="88" t="s">
        <v>559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 x14ac:dyDescent="0.2">
      <c r="A4323" s="86">
        <v>44169</v>
      </c>
      <c r="B4323" s="87">
        <v>44169</v>
      </c>
      <c r="C4323" s="88" t="s">
        <v>569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 x14ac:dyDescent="0.2">
      <c r="A4324" s="86">
        <v>44169</v>
      </c>
      <c r="B4324" s="87">
        <v>44169</v>
      </c>
      <c r="C4324" s="88" t="s">
        <v>570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 x14ac:dyDescent="0.2">
      <c r="A4325" s="86">
        <v>44169</v>
      </c>
      <c r="B4325" s="87">
        <v>44169</v>
      </c>
      <c r="C4325" s="88" t="s">
        <v>517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 x14ac:dyDescent="0.2">
      <c r="A4326" s="86">
        <v>44169</v>
      </c>
      <c r="B4326" s="87">
        <v>44169</v>
      </c>
      <c r="C4326" s="88" t="s">
        <v>563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 x14ac:dyDescent="0.2">
      <c r="A4327" s="86">
        <v>44169</v>
      </c>
      <c r="B4327" s="87">
        <v>44169</v>
      </c>
      <c r="C4327" s="88" t="s">
        <v>573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 x14ac:dyDescent="0.2">
      <c r="A4328" s="86">
        <v>44169</v>
      </c>
      <c r="B4328" s="87">
        <v>44169</v>
      </c>
      <c r="C4328" s="88" t="s">
        <v>580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 x14ac:dyDescent="0.2">
      <c r="A4329" s="86">
        <v>44169</v>
      </c>
      <c r="B4329" s="87">
        <v>44169</v>
      </c>
      <c r="C4329" s="88" t="s">
        <v>557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 x14ac:dyDescent="0.2">
      <c r="A4330" s="86">
        <v>44169</v>
      </c>
      <c r="B4330" s="87">
        <v>44169</v>
      </c>
      <c r="C4330" s="88" t="s">
        <v>586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 x14ac:dyDescent="0.2">
      <c r="A4331" s="86">
        <v>44169</v>
      </c>
      <c r="B4331" s="87">
        <v>44169</v>
      </c>
      <c r="C4331" s="88" t="s">
        <v>579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 x14ac:dyDescent="0.2">
      <c r="A4332" s="86">
        <v>44169</v>
      </c>
      <c r="B4332" s="87">
        <v>44169</v>
      </c>
      <c r="C4332" s="88" t="s">
        <v>657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 x14ac:dyDescent="0.2">
      <c r="A4333" s="86">
        <v>44169</v>
      </c>
      <c r="B4333" s="87">
        <v>44169</v>
      </c>
      <c r="C4333" s="88" t="s">
        <v>584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 x14ac:dyDescent="0.2">
      <c r="A4334" s="86">
        <v>44169</v>
      </c>
      <c r="B4334" s="87">
        <v>44169</v>
      </c>
      <c r="C4334" s="88" t="s">
        <v>574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 x14ac:dyDescent="0.2">
      <c r="A4335" s="86">
        <v>44169</v>
      </c>
      <c r="B4335" s="87">
        <v>44169</v>
      </c>
      <c r="C4335" s="88" t="s">
        <v>725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 x14ac:dyDescent="0.2">
      <c r="A4336" s="86">
        <v>44169</v>
      </c>
      <c r="B4336" s="87">
        <v>44169</v>
      </c>
      <c r="C4336" s="88" t="s">
        <v>527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6" x14ac:dyDescent="0.2">
      <c r="A4337" s="86">
        <v>44169</v>
      </c>
      <c r="B4337" s="87">
        <v>44169</v>
      </c>
      <c r="C4337" s="88" t="s">
        <v>686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6" x14ac:dyDescent="0.2">
      <c r="A4338" s="86">
        <v>44169</v>
      </c>
      <c r="B4338" s="87">
        <v>44169</v>
      </c>
      <c r="C4338" s="88" t="s">
        <v>694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6" x14ac:dyDescent="0.2">
      <c r="A4339" s="86">
        <v>44169</v>
      </c>
      <c r="B4339" s="87">
        <v>44169</v>
      </c>
      <c r="C4339" s="88" t="s">
        <v>566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6" x14ac:dyDescent="0.2">
      <c r="A4340" s="86">
        <v>44169</v>
      </c>
      <c r="B4340" s="87">
        <v>44169</v>
      </c>
      <c r="C4340" s="88" t="s">
        <v>745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6" x14ac:dyDescent="0.2">
      <c r="A4341" s="86">
        <v>44169</v>
      </c>
      <c r="B4341" s="87">
        <v>44169</v>
      </c>
      <c r="C4341" s="88" t="s">
        <v>552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6" x14ac:dyDescent="0.2">
      <c r="A4342" s="86">
        <v>44169</v>
      </c>
      <c r="B4342" s="87">
        <v>44169</v>
      </c>
      <c r="C4342" s="88" t="s">
        <v>546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6" x14ac:dyDescent="0.2">
      <c r="A4343" s="86">
        <v>44169</v>
      </c>
      <c r="B4343" s="87">
        <v>44169</v>
      </c>
      <c r="C4343" s="88" t="s">
        <v>542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6" x14ac:dyDescent="0.2">
      <c r="A4344" s="86">
        <v>44169</v>
      </c>
      <c r="B4344" s="87">
        <v>44169</v>
      </c>
      <c r="C4344" s="88" t="s">
        <v>599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6" x14ac:dyDescent="0.2">
      <c r="A4345" s="86">
        <v>44169</v>
      </c>
      <c r="B4345" s="87">
        <v>44169</v>
      </c>
      <c r="C4345" s="88" t="s">
        <v>691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6" x14ac:dyDescent="0.2">
      <c r="A4346" s="86">
        <v>44169</v>
      </c>
      <c r="B4346" s="87">
        <v>44169</v>
      </c>
      <c r="C4346" s="88" t="s">
        <v>562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6" x14ac:dyDescent="0.2">
      <c r="A4347" s="86">
        <v>44169</v>
      </c>
      <c r="B4347" s="87">
        <v>44169</v>
      </c>
      <c r="C4347" s="88" t="s">
        <v>539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6" x14ac:dyDescent="0.2">
      <c r="A4348" s="58">
        <v>44170</v>
      </c>
      <c r="B4348" s="59">
        <v>44170</v>
      </c>
      <c r="C4348" s="60" t="s">
        <v>565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</row>
    <row r="4349" spans="1:6" x14ac:dyDescent="0.2">
      <c r="A4349" s="58">
        <v>44170</v>
      </c>
      <c r="B4349" s="59">
        <v>44170</v>
      </c>
      <c r="C4349" s="60" t="s">
        <v>524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6" x14ac:dyDescent="0.2">
      <c r="A4350" s="58">
        <v>44170</v>
      </c>
      <c r="B4350" s="59">
        <v>44170</v>
      </c>
      <c r="C4350" s="60" t="s">
        <v>526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6" x14ac:dyDescent="0.2">
      <c r="A4351" s="58">
        <v>44170</v>
      </c>
      <c r="B4351" s="59">
        <v>44170</v>
      </c>
      <c r="C4351" s="60" t="s">
        <v>540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6" x14ac:dyDescent="0.2">
      <c r="A4352" s="58">
        <v>44170</v>
      </c>
      <c r="B4352" s="59">
        <v>44170</v>
      </c>
      <c r="C4352" s="60" t="s">
        <v>530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 x14ac:dyDescent="0.2">
      <c r="A4353" s="58">
        <v>44170</v>
      </c>
      <c r="B4353" s="59">
        <v>44170</v>
      </c>
      <c r="C4353" s="60" t="s">
        <v>537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 x14ac:dyDescent="0.2">
      <c r="A4354" s="58">
        <v>44170</v>
      </c>
      <c r="B4354" s="59">
        <v>44170</v>
      </c>
      <c r="C4354" s="60" t="s">
        <v>529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 x14ac:dyDescent="0.2">
      <c r="A4355" s="58">
        <v>44170</v>
      </c>
      <c r="B4355" s="59">
        <v>44170</v>
      </c>
      <c r="C4355" s="60" t="s">
        <v>555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 x14ac:dyDescent="0.2">
      <c r="A4356" s="58">
        <v>44170</v>
      </c>
      <c r="B4356" s="59">
        <v>44170</v>
      </c>
      <c r="C4356" s="60" t="s">
        <v>535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 x14ac:dyDescent="0.2">
      <c r="A4357" s="58">
        <v>44170</v>
      </c>
      <c r="B4357" s="59">
        <v>44170</v>
      </c>
      <c r="C4357" s="60" t="s">
        <v>533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 x14ac:dyDescent="0.2">
      <c r="A4358" s="58">
        <v>44170</v>
      </c>
      <c r="B4358" s="59">
        <v>44170</v>
      </c>
      <c r="C4358" s="60" t="s">
        <v>545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 x14ac:dyDescent="0.2">
      <c r="A4359" s="58">
        <v>44170</v>
      </c>
      <c r="B4359" s="59">
        <v>44170</v>
      </c>
      <c r="C4359" s="60" t="s">
        <v>528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 x14ac:dyDescent="0.2">
      <c r="A4360" s="58">
        <v>44170</v>
      </c>
      <c r="B4360" s="59">
        <v>44170</v>
      </c>
      <c r="C4360" s="60" t="s">
        <v>534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 x14ac:dyDescent="0.2">
      <c r="A4361" s="58">
        <v>44170</v>
      </c>
      <c r="B4361" s="59">
        <v>44170</v>
      </c>
      <c r="C4361" s="60" t="s">
        <v>531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 x14ac:dyDescent="0.2">
      <c r="A4362" s="58">
        <v>44170</v>
      </c>
      <c r="B4362" s="59">
        <v>44170</v>
      </c>
      <c r="C4362" s="60" t="s">
        <v>560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 x14ac:dyDescent="0.2">
      <c r="A4363" s="58">
        <v>44170</v>
      </c>
      <c r="B4363" s="59">
        <v>44170</v>
      </c>
      <c r="C4363" s="60" t="s">
        <v>543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 x14ac:dyDescent="0.2">
      <c r="A4364" s="58">
        <v>44170</v>
      </c>
      <c r="B4364" s="59">
        <v>44170</v>
      </c>
      <c r="C4364" s="60" t="s">
        <v>536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 x14ac:dyDescent="0.2">
      <c r="A4365" s="58">
        <v>44170</v>
      </c>
      <c r="B4365" s="59">
        <v>44170</v>
      </c>
      <c r="C4365" s="60" t="s">
        <v>550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 x14ac:dyDescent="0.2">
      <c r="A4366" s="58">
        <v>44170</v>
      </c>
      <c r="B4366" s="59">
        <v>44170</v>
      </c>
      <c r="C4366" s="60" t="s">
        <v>532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 x14ac:dyDescent="0.2">
      <c r="A4367" s="58">
        <v>44170</v>
      </c>
      <c r="B4367" s="59">
        <v>44170</v>
      </c>
      <c r="C4367" s="60" t="s">
        <v>575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 x14ac:dyDescent="0.2">
      <c r="A4368" s="58">
        <v>44170</v>
      </c>
      <c r="B4368" s="59">
        <v>44170</v>
      </c>
      <c r="C4368" s="60" t="s">
        <v>557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 x14ac:dyDescent="0.2">
      <c r="A4369" s="58">
        <v>44170</v>
      </c>
      <c r="B4369" s="59">
        <v>44170</v>
      </c>
      <c r="C4369" s="60" t="s">
        <v>576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 x14ac:dyDescent="0.2">
      <c r="A4370" s="58">
        <v>44170</v>
      </c>
      <c r="B4370" s="59">
        <v>44170</v>
      </c>
      <c r="C4370" s="60" t="s">
        <v>570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 x14ac:dyDescent="0.2">
      <c r="A4371" s="58">
        <v>44170</v>
      </c>
      <c r="B4371" s="59">
        <v>44170</v>
      </c>
      <c r="C4371" s="60" t="s">
        <v>569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 x14ac:dyDescent="0.2">
      <c r="A4372" s="58">
        <v>44170</v>
      </c>
      <c r="B4372" s="59">
        <v>44170</v>
      </c>
      <c r="C4372" s="60" t="s">
        <v>592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 x14ac:dyDescent="0.2">
      <c r="A4373" s="58">
        <v>44170</v>
      </c>
      <c r="B4373" s="59">
        <v>44170</v>
      </c>
      <c r="C4373" s="60" t="s">
        <v>538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 x14ac:dyDescent="0.2">
      <c r="A4374" s="58">
        <v>44170</v>
      </c>
      <c r="B4374" s="59">
        <v>44170</v>
      </c>
      <c r="C4374" s="60" t="s">
        <v>568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 x14ac:dyDescent="0.2">
      <c r="A4375" s="58">
        <v>44170</v>
      </c>
      <c r="B4375" s="59">
        <v>44170</v>
      </c>
      <c r="C4375" s="60" t="s">
        <v>541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 x14ac:dyDescent="0.2">
      <c r="A4376" s="58">
        <v>44170</v>
      </c>
      <c r="B4376" s="59">
        <v>44170</v>
      </c>
      <c r="C4376" s="60" t="s">
        <v>525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 x14ac:dyDescent="0.2">
      <c r="A4377" s="58">
        <v>44170</v>
      </c>
      <c r="B4377" s="59">
        <v>44170</v>
      </c>
      <c r="C4377" s="60" t="s">
        <v>586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 x14ac:dyDescent="0.2">
      <c r="A4378" s="58">
        <v>44170</v>
      </c>
      <c r="B4378" s="59">
        <v>44170</v>
      </c>
      <c r="C4378" s="60" t="s">
        <v>552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 x14ac:dyDescent="0.2">
      <c r="A4379" s="58">
        <v>44170</v>
      </c>
      <c r="B4379" s="59">
        <v>44170</v>
      </c>
      <c r="C4379" s="60" t="s">
        <v>553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 x14ac:dyDescent="0.2">
      <c r="A4380" s="58">
        <v>44170</v>
      </c>
      <c r="B4380" s="59">
        <v>44170</v>
      </c>
      <c r="C4380" s="60" t="s">
        <v>561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 x14ac:dyDescent="0.2">
      <c r="A4381" s="58">
        <v>44170</v>
      </c>
      <c r="B4381" s="59">
        <v>44170</v>
      </c>
      <c r="C4381" s="60" t="s">
        <v>746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 x14ac:dyDescent="0.2">
      <c r="A4382" s="58">
        <v>44170</v>
      </c>
      <c r="B4382" s="59">
        <v>44170</v>
      </c>
      <c r="C4382" s="60" t="s">
        <v>595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 x14ac:dyDescent="0.2">
      <c r="A4383" s="58">
        <v>44170</v>
      </c>
      <c r="B4383" s="59">
        <v>44170</v>
      </c>
      <c r="C4383" s="60" t="s">
        <v>627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 x14ac:dyDescent="0.2">
      <c r="A4384" s="58">
        <v>44170</v>
      </c>
      <c r="B4384" s="59">
        <v>44170</v>
      </c>
      <c r="C4384" s="60" t="s">
        <v>554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 x14ac:dyDescent="0.2">
      <c r="A4385" s="58">
        <v>44170</v>
      </c>
      <c r="B4385" s="59">
        <v>44170</v>
      </c>
      <c r="C4385" s="60" t="s">
        <v>574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 x14ac:dyDescent="0.2">
      <c r="A4386" s="58">
        <v>44170</v>
      </c>
      <c r="B4386" s="59">
        <v>44170</v>
      </c>
      <c r="C4386" s="60" t="s">
        <v>563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 x14ac:dyDescent="0.2">
      <c r="A4387" s="58">
        <v>44170</v>
      </c>
      <c r="B4387" s="59">
        <v>44170</v>
      </c>
      <c r="C4387" s="60" t="s">
        <v>559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 x14ac:dyDescent="0.2">
      <c r="A4388" s="58">
        <v>44170</v>
      </c>
      <c r="B4388" s="59">
        <v>44170</v>
      </c>
      <c r="C4388" s="60" t="s">
        <v>562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 x14ac:dyDescent="0.2">
      <c r="A4389" s="58">
        <v>44170</v>
      </c>
      <c r="B4389" s="59">
        <v>44170</v>
      </c>
      <c r="C4389" s="60" t="s">
        <v>734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 x14ac:dyDescent="0.2">
      <c r="A4390" s="58">
        <v>44170</v>
      </c>
      <c r="B4390" s="59">
        <v>44170</v>
      </c>
      <c r="C4390" s="60" t="s">
        <v>546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 x14ac:dyDescent="0.2">
      <c r="A4391" s="58">
        <v>44170</v>
      </c>
      <c r="B4391" s="59">
        <v>44170</v>
      </c>
      <c r="C4391" s="60" t="s">
        <v>580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 x14ac:dyDescent="0.2">
      <c r="A4392" s="58">
        <v>44170</v>
      </c>
      <c r="B4392" s="59">
        <v>44170</v>
      </c>
      <c r="C4392" s="60" t="s">
        <v>544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 x14ac:dyDescent="0.2">
      <c r="A4393" s="58">
        <v>44170</v>
      </c>
      <c r="B4393" s="59">
        <v>44170</v>
      </c>
      <c r="C4393" s="60" t="s">
        <v>542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 x14ac:dyDescent="0.2">
      <c r="A4394" s="58">
        <v>44170</v>
      </c>
      <c r="B4394" s="59">
        <v>44170</v>
      </c>
      <c r="C4394" s="60" t="s">
        <v>572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 x14ac:dyDescent="0.2">
      <c r="A4395" s="58">
        <v>44170</v>
      </c>
      <c r="B4395" s="59">
        <v>44170</v>
      </c>
      <c r="C4395" s="60" t="s">
        <v>539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 x14ac:dyDescent="0.2">
      <c r="A4396" s="58">
        <v>44170</v>
      </c>
      <c r="B4396" s="59">
        <v>44170</v>
      </c>
      <c r="C4396" s="60" t="s">
        <v>517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 x14ac:dyDescent="0.2">
      <c r="A4397" s="58">
        <v>44170</v>
      </c>
      <c r="B4397" s="59">
        <v>44170</v>
      </c>
      <c r="C4397" s="60" t="s">
        <v>527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 x14ac:dyDescent="0.2">
      <c r="A4398" s="58">
        <v>44170</v>
      </c>
      <c r="B4398" s="59">
        <v>44170</v>
      </c>
      <c r="C4398" s="60" t="s">
        <v>573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 x14ac:dyDescent="0.2">
      <c r="A4399" s="58">
        <v>44170</v>
      </c>
      <c r="B4399" s="59">
        <v>44170</v>
      </c>
      <c r="C4399" s="60" t="s">
        <v>589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 x14ac:dyDescent="0.2">
      <c r="A4400" s="58">
        <v>44170</v>
      </c>
      <c r="B4400" s="59">
        <v>44170</v>
      </c>
      <c r="C4400" s="60" t="s">
        <v>744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6" x14ac:dyDescent="0.2">
      <c r="A4401" s="58">
        <v>44170</v>
      </c>
      <c r="B4401" s="59">
        <v>44170</v>
      </c>
      <c r="C4401" s="60" t="s">
        <v>578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6" x14ac:dyDescent="0.2">
      <c r="A4402" s="58">
        <v>44170</v>
      </c>
      <c r="B4402" s="59">
        <v>44170</v>
      </c>
      <c r="C4402" s="60" t="s">
        <v>747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6" x14ac:dyDescent="0.2">
      <c r="A4403" s="58">
        <v>44170</v>
      </c>
      <c r="B4403" s="59">
        <v>44170</v>
      </c>
      <c r="C4403" s="60" t="s">
        <v>579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6" x14ac:dyDescent="0.2">
      <c r="A4404" s="102">
        <v>44171</v>
      </c>
      <c r="B4404" s="103">
        <v>44171</v>
      </c>
      <c r="C4404" s="104" t="s">
        <v>524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</row>
    <row r="4405" spans="1:6" x14ac:dyDescent="0.2">
      <c r="A4405" s="102">
        <v>44171</v>
      </c>
      <c r="B4405" s="103">
        <v>44171</v>
      </c>
      <c r="C4405" s="104" t="s">
        <v>526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6" x14ac:dyDescent="0.2">
      <c r="A4406" s="102">
        <v>44171</v>
      </c>
      <c r="B4406" s="103">
        <v>44171</v>
      </c>
      <c r="C4406" s="104" t="s">
        <v>537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6" x14ac:dyDescent="0.2">
      <c r="A4407" s="102">
        <v>44171</v>
      </c>
      <c r="B4407" s="103">
        <v>44171</v>
      </c>
      <c r="C4407" s="104" t="s">
        <v>550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6" x14ac:dyDescent="0.2">
      <c r="A4408" s="102">
        <v>44171</v>
      </c>
      <c r="B4408" s="103">
        <v>44171</v>
      </c>
      <c r="C4408" s="104" t="s">
        <v>540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6" x14ac:dyDescent="0.2">
      <c r="A4409" s="102">
        <v>44171</v>
      </c>
      <c r="B4409" s="103">
        <v>44171</v>
      </c>
      <c r="C4409" s="104" t="s">
        <v>565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6" x14ac:dyDescent="0.2">
      <c r="A4410" s="102">
        <v>44171</v>
      </c>
      <c r="B4410" s="103">
        <v>44171</v>
      </c>
      <c r="C4410" s="104" t="s">
        <v>569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6" x14ac:dyDescent="0.2">
      <c r="A4411" s="102">
        <v>44171</v>
      </c>
      <c r="B4411" s="103">
        <v>44171</v>
      </c>
      <c r="C4411" s="104" t="s">
        <v>536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6" x14ac:dyDescent="0.2">
      <c r="A4412" s="102">
        <v>44171</v>
      </c>
      <c r="B4412" s="103">
        <v>44171</v>
      </c>
      <c r="C4412" s="104" t="s">
        <v>530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6" x14ac:dyDescent="0.2">
      <c r="A4413" s="102">
        <v>44171</v>
      </c>
      <c r="B4413" s="103">
        <v>44171</v>
      </c>
      <c r="C4413" s="104" t="s">
        <v>535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6" x14ac:dyDescent="0.2">
      <c r="A4414" s="102">
        <v>44171</v>
      </c>
      <c r="B4414" s="103">
        <v>44171</v>
      </c>
      <c r="C4414" s="104" t="s">
        <v>538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6" x14ac:dyDescent="0.2">
      <c r="A4415" s="102">
        <v>44171</v>
      </c>
      <c r="B4415" s="103">
        <v>44171</v>
      </c>
      <c r="C4415" s="104" t="s">
        <v>529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6" x14ac:dyDescent="0.2">
      <c r="A4416" s="102">
        <v>44171</v>
      </c>
      <c r="B4416" s="103">
        <v>44171</v>
      </c>
      <c r="C4416" s="104" t="s">
        <v>545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 x14ac:dyDescent="0.2">
      <c r="A4417" s="102">
        <v>44171</v>
      </c>
      <c r="B4417" s="103">
        <v>44171</v>
      </c>
      <c r="C4417" s="104" t="s">
        <v>552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 x14ac:dyDescent="0.2">
      <c r="A4418" s="102">
        <v>44171</v>
      </c>
      <c r="B4418" s="103">
        <v>44171</v>
      </c>
      <c r="C4418" s="104" t="s">
        <v>554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 x14ac:dyDescent="0.2">
      <c r="A4419" s="102">
        <v>44171</v>
      </c>
      <c r="B4419" s="103">
        <v>44171</v>
      </c>
      <c r="C4419" s="104" t="s">
        <v>560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 x14ac:dyDescent="0.2">
      <c r="A4420" s="102">
        <v>44171</v>
      </c>
      <c r="B4420" s="103">
        <v>44171</v>
      </c>
      <c r="C4420" s="104" t="s">
        <v>541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 x14ac:dyDescent="0.2">
      <c r="A4421" s="102">
        <v>44171</v>
      </c>
      <c r="B4421" s="103">
        <v>44171</v>
      </c>
      <c r="C4421" s="104" t="s">
        <v>528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 x14ac:dyDescent="0.2">
      <c r="A4422" s="102">
        <v>44171</v>
      </c>
      <c r="B4422" s="103">
        <v>44171</v>
      </c>
      <c r="C4422" s="104" t="s">
        <v>543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 x14ac:dyDescent="0.2">
      <c r="A4423" s="102">
        <v>44171</v>
      </c>
      <c r="B4423" s="103">
        <v>44171</v>
      </c>
      <c r="C4423" s="104" t="s">
        <v>748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 x14ac:dyDescent="0.2">
      <c r="A4424" s="102">
        <v>44171</v>
      </c>
      <c r="B4424" s="103">
        <v>44171</v>
      </c>
      <c r="C4424" s="104" t="s">
        <v>595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 x14ac:dyDescent="0.2">
      <c r="A4425" s="102">
        <v>44171</v>
      </c>
      <c r="B4425" s="103">
        <v>44171</v>
      </c>
      <c r="C4425" s="104" t="s">
        <v>555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 x14ac:dyDescent="0.2">
      <c r="A4426" s="102">
        <v>44171</v>
      </c>
      <c r="B4426" s="103">
        <v>44171</v>
      </c>
      <c r="C4426" s="104" t="s">
        <v>572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 x14ac:dyDescent="0.2">
      <c r="A4427" s="102">
        <v>44171</v>
      </c>
      <c r="B4427" s="103">
        <v>44171</v>
      </c>
      <c r="C4427" s="104" t="s">
        <v>568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 x14ac:dyDescent="0.2">
      <c r="A4428" s="102">
        <v>44171</v>
      </c>
      <c r="B4428" s="103">
        <v>44171</v>
      </c>
      <c r="C4428" s="104" t="s">
        <v>587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 x14ac:dyDescent="0.2">
      <c r="A4429" s="102">
        <v>44171</v>
      </c>
      <c r="B4429" s="103">
        <v>44171</v>
      </c>
      <c r="C4429" s="104" t="s">
        <v>531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 x14ac:dyDescent="0.2">
      <c r="A4430" s="102">
        <v>44171</v>
      </c>
      <c r="B4430" s="103">
        <v>44171</v>
      </c>
      <c r="C4430" s="104" t="s">
        <v>557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 x14ac:dyDescent="0.2">
      <c r="A4431" s="102">
        <v>44171</v>
      </c>
      <c r="B4431" s="103">
        <v>44171</v>
      </c>
      <c r="C4431" s="104" t="s">
        <v>525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 x14ac:dyDescent="0.2">
      <c r="A4432" s="102">
        <v>44171</v>
      </c>
      <c r="B4432" s="103">
        <v>44171</v>
      </c>
      <c r="C4432" s="104" t="s">
        <v>570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 x14ac:dyDescent="0.2">
      <c r="A4433" s="102">
        <v>44171</v>
      </c>
      <c r="B4433" s="103">
        <v>44171</v>
      </c>
      <c r="C4433" s="104" t="s">
        <v>576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 x14ac:dyDescent="0.2">
      <c r="A4434" s="102">
        <v>44171</v>
      </c>
      <c r="B4434" s="103">
        <v>44171</v>
      </c>
      <c r="C4434" s="104" t="s">
        <v>575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 x14ac:dyDescent="0.2">
      <c r="A4435" s="102">
        <v>44171</v>
      </c>
      <c r="B4435" s="103">
        <v>44171</v>
      </c>
      <c r="C4435" s="104" t="s">
        <v>532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 x14ac:dyDescent="0.2">
      <c r="A4436" s="102">
        <v>44171</v>
      </c>
      <c r="B4436" s="103">
        <v>44171</v>
      </c>
      <c r="C4436" s="104" t="s">
        <v>553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 x14ac:dyDescent="0.2">
      <c r="A4437" s="102">
        <v>44171</v>
      </c>
      <c r="B4437" s="103">
        <v>44171</v>
      </c>
      <c r="C4437" s="104" t="s">
        <v>544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 x14ac:dyDescent="0.2">
      <c r="A4438" s="102">
        <v>44171</v>
      </c>
      <c r="B4438" s="103">
        <v>44171</v>
      </c>
      <c r="C4438" s="104" t="s">
        <v>559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 x14ac:dyDescent="0.2">
      <c r="A4439" s="102">
        <v>44171</v>
      </c>
      <c r="B4439" s="103">
        <v>44171</v>
      </c>
      <c r="C4439" s="104" t="s">
        <v>579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 x14ac:dyDescent="0.2">
      <c r="A4440" s="102">
        <v>44171</v>
      </c>
      <c r="B4440" s="103">
        <v>44171</v>
      </c>
      <c r="C4440" s="104" t="s">
        <v>534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 x14ac:dyDescent="0.2">
      <c r="A4441" s="102">
        <v>44171</v>
      </c>
      <c r="B4441" s="103">
        <v>44171</v>
      </c>
      <c r="C4441" s="104" t="s">
        <v>533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 x14ac:dyDescent="0.2">
      <c r="A4442" s="102">
        <v>44171</v>
      </c>
      <c r="B4442" s="103">
        <v>44171</v>
      </c>
      <c r="C4442" s="104" t="s">
        <v>517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 x14ac:dyDescent="0.2">
      <c r="A4443" s="102">
        <v>44171</v>
      </c>
      <c r="B4443" s="103">
        <v>44171</v>
      </c>
      <c r="C4443" s="104" t="s">
        <v>542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 x14ac:dyDescent="0.2">
      <c r="A4444" s="102">
        <v>44171</v>
      </c>
      <c r="B4444" s="103">
        <v>44171</v>
      </c>
      <c r="C4444" s="104" t="s">
        <v>573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 x14ac:dyDescent="0.2">
      <c r="A4445" s="102">
        <v>44171</v>
      </c>
      <c r="B4445" s="103">
        <v>44171</v>
      </c>
      <c r="C4445" s="104" t="s">
        <v>549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 x14ac:dyDescent="0.2">
      <c r="A4446" s="102">
        <v>44171</v>
      </c>
      <c r="B4446" s="103">
        <v>44171</v>
      </c>
      <c r="C4446" s="104" t="s">
        <v>561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 x14ac:dyDescent="0.2">
      <c r="A4447" s="102">
        <v>44171</v>
      </c>
      <c r="B4447" s="103">
        <v>44171</v>
      </c>
      <c r="C4447" s="104" t="s">
        <v>665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 x14ac:dyDescent="0.2">
      <c r="A4448" s="102">
        <v>44171</v>
      </c>
      <c r="B4448" s="103">
        <v>44171</v>
      </c>
      <c r="C4448" s="104" t="s">
        <v>603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6" x14ac:dyDescent="0.2">
      <c r="A4449" s="102">
        <v>44171</v>
      </c>
      <c r="B4449" s="103">
        <v>44171</v>
      </c>
      <c r="C4449" s="104" t="s">
        <v>627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6" x14ac:dyDescent="0.2">
      <c r="A4450" s="102">
        <v>44171</v>
      </c>
      <c r="B4450" s="103">
        <v>44171</v>
      </c>
      <c r="C4450" s="104" t="s">
        <v>539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6" x14ac:dyDescent="0.2">
      <c r="A4451" s="98">
        <v>44172</v>
      </c>
      <c r="B4451" s="99">
        <v>44172</v>
      </c>
      <c r="C4451" s="100" t="s">
        <v>526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</row>
    <row r="4452" spans="1:6" x14ac:dyDescent="0.2">
      <c r="A4452" s="98">
        <v>44172</v>
      </c>
      <c r="B4452" s="99">
        <v>44172</v>
      </c>
      <c r="C4452" s="100" t="s">
        <v>524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6" x14ac:dyDescent="0.2">
      <c r="A4453" s="98">
        <v>44172</v>
      </c>
      <c r="B4453" s="99">
        <v>44172</v>
      </c>
      <c r="C4453" s="100" t="s">
        <v>528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6" x14ac:dyDescent="0.2">
      <c r="A4454" s="98">
        <v>44172</v>
      </c>
      <c r="B4454" s="99">
        <v>44172</v>
      </c>
      <c r="C4454" s="100" t="s">
        <v>569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6" x14ac:dyDescent="0.2">
      <c r="A4455" s="98">
        <v>44172</v>
      </c>
      <c r="B4455" s="99">
        <v>44172</v>
      </c>
      <c r="C4455" s="100" t="s">
        <v>565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6" x14ac:dyDescent="0.2">
      <c r="A4456" s="98">
        <v>44172</v>
      </c>
      <c r="B4456" s="99">
        <v>44172</v>
      </c>
      <c r="C4456" s="100" t="s">
        <v>543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6" x14ac:dyDescent="0.2">
      <c r="A4457" s="98">
        <v>44172</v>
      </c>
      <c r="B4457" s="99">
        <v>44172</v>
      </c>
      <c r="C4457" s="100" t="s">
        <v>536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6" x14ac:dyDescent="0.2">
      <c r="A4458" s="98">
        <v>44172</v>
      </c>
      <c r="B4458" s="99">
        <v>44172</v>
      </c>
      <c r="C4458" s="100" t="s">
        <v>541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6" x14ac:dyDescent="0.2">
      <c r="A4459" s="98">
        <v>44172</v>
      </c>
      <c r="B4459" s="99">
        <v>44172</v>
      </c>
      <c r="C4459" s="100" t="s">
        <v>537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6" x14ac:dyDescent="0.2">
      <c r="A4460" s="98">
        <v>44172</v>
      </c>
      <c r="B4460" s="99">
        <v>44172</v>
      </c>
      <c r="C4460" s="100" t="s">
        <v>568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6" x14ac:dyDescent="0.2">
      <c r="A4461" s="98">
        <v>44172</v>
      </c>
      <c r="B4461" s="99">
        <v>44172</v>
      </c>
      <c r="C4461" s="100" t="s">
        <v>572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6" x14ac:dyDescent="0.2">
      <c r="A4462" s="98">
        <v>44172</v>
      </c>
      <c r="B4462" s="99">
        <v>44172</v>
      </c>
      <c r="C4462" s="100" t="s">
        <v>531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6" x14ac:dyDescent="0.2">
      <c r="A4463" s="98">
        <v>44172</v>
      </c>
      <c r="B4463" s="99">
        <v>44172</v>
      </c>
      <c r="C4463" s="100" t="s">
        <v>530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6" x14ac:dyDescent="0.2">
      <c r="A4464" s="98">
        <v>44172</v>
      </c>
      <c r="B4464" s="99">
        <v>44172</v>
      </c>
      <c r="C4464" s="100" t="s">
        <v>535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 x14ac:dyDescent="0.2">
      <c r="A4465" s="98">
        <v>44172</v>
      </c>
      <c r="B4465" s="99">
        <v>44172</v>
      </c>
      <c r="C4465" s="100" t="s">
        <v>538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 x14ac:dyDescent="0.2">
      <c r="A4466" s="98">
        <v>44172</v>
      </c>
      <c r="B4466" s="99">
        <v>44172</v>
      </c>
      <c r="C4466" s="100" t="s">
        <v>533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 x14ac:dyDescent="0.2">
      <c r="A4467" s="98">
        <v>44172</v>
      </c>
      <c r="B4467" s="99">
        <v>44172</v>
      </c>
      <c r="C4467" s="100" t="s">
        <v>554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 x14ac:dyDescent="0.2">
      <c r="A4468" s="98">
        <v>44172</v>
      </c>
      <c r="B4468" s="99">
        <v>44172</v>
      </c>
      <c r="C4468" s="100" t="s">
        <v>552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 x14ac:dyDescent="0.2">
      <c r="A4469" s="98">
        <v>44172</v>
      </c>
      <c r="B4469" s="99">
        <v>44172</v>
      </c>
      <c r="C4469" s="100" t="s">
        <v>540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 x14ac:dyDescent="0.2">
      <c r="A4470" s="98">
        <v>44172</v>
      </c>
      <c r="B4470" s="99">
        <v>44172</v>
      </c>
      <c r="C4470" s="100" t="s">
        <v>575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 x14ac:dyDescent="0.2">
      <c r="A4471" s="98">
        <v>44172</v>
      </c>
      <c r="B4471" s="99">
        <v>44172</v>
      </c>
      <c r="C4471" s="100" t="s">
        <v>534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 x14ac:dyDescent="0.2">
      <c r="A4472" s="98">
        <v>44172</v>
      </c>
      <c r="B4472" s="99">
        <v>44172</v>
      </c>
      <c r="C4472" s="100" t="s">
        <v>559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 x14ac:dyDescent="0.2">
      <c r="A4473" s="98">
        <v>44172</v>
      </c>
      <c r="B4473" s="99">
        <v>44172</v>
      </c>
      <c r="C4473" s="100" t="s">
        <v>525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 x14ac:dyDescent="0.2">
      <c r="A4474" s="98">
        <v>44172</v>
      </c>
      <c r="B4474" s="99">
        <v>44172</v>
      </c>
      <c r="C4474" s="100" t="s">
        <v>545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 x14ac:dyDescent="0.2">
      <c r="A4475" s="98">
        <v>44172</v>
      </c>
      <c r="B4475" s="99">
        <v>44172</v>
      </c>
      <c r="C4475" s="100" t="s">
        <v>529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 x14ac:dyDescent="0.2">
      <c r="A4476" s="98">
        <v>44172</v>
      </c>
      <c r="B4476" s="99">
        <v>44172</v>
      </c>
      <c r="C4476" s="100" t="s">
        <v>563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 x14ac:dyDescent="0.2">
      <c r="A4477" s="98">
        <v>44172</v>
      </c>
      <c r="B4477" s="99">
        <v>44172</v>
      </c>
      <c r="C4477" s="100" t="s">
        <v>532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 x14ac:dyDescent="0.2">
      <c r="A4478" s="98">
        <v>44172</v>
      </c>
      <c r="B4478" s="99">
        <v>44172</v>
      </c>
      <c r="C4478" s="100" t="s">
        <v>587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 x14ac:dyDescent="0.2">
      <c r="A4479" s="98">
        <v>44172</v>
      </c>
      <c r="B4479" s="99">
        <v>44172</v>
      </c>
      <c r="C4479" s="100" t="s">
        <v>560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 x14ac:dyDescent="0.2">
      <c r="A4480" s="98">
        <v>44172</v>
      </c>
      <c r="B4480" s="99">
        <v>44172</v>
      </c>
      <c r="C4480" s="100" t="s">
        <v>555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 x14ac:dyDescent="0.2">
      <c r="A4481" s="98">
        <v>44172</v>
      </c>
      <c r="B4481" s="99">
        <v>44172</v>
      </c>
      <c r="C4481" s="100" t="s">
        <v>571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 x14ac:dyDescent="0.2">
      <c r="A4482" s="98">
        <v>44172</v>
      </c>
      <c r="B4482" s="99">
        <v>44172</v>
      </c>
      <c r="C4482" s="100" t="s">
        <v>691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 x14ac:dyDescent="0.2">
      <c r="A4483" s="98">
        <v>44172</v>
      </c>
      <c r="B4483" s="99">
        <v>44172</v>
      </c>
      <c r="C4483" s="100" t="s">
        <v>550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 x14ac:dyDescent="0.2">
      <c r="A4484" s="98">
        <v>44172</v>
      </c>
      <c r="B4484" s="99">
        <v>44172</v>
      </c>
      <c r="C4484" s="100" t="s">
        <v>749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 x14ac:dyDescent="0.2">
      <c r="A4485" s="98">
        <v>44172</v>
      </c>
      <c r="B4485" s="99">
        <v>44172</v>
      </c>
      <c r="C4485" s="100" t="s">
        <v>576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 x14ac:dyDescent="0.2">
      <c r="A4486" s="98">
        <v>44172</v>
      </c>
      <c r="B4486" s="99">
        <v>44172</v>
      </c>
      <c r="C4486" s="100" t="s">
        <v>570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 x14ac:dyDescent="0.2">
      <c r="A4487" s="98">
        <v>44172</v>
      </c>
      <c r="B4487" s="99">
        <v>44172</v>
      </c>
      <c r="C4487" s="100" t="s">
        <v>579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 x14ac:dyDescent="0.2">
      <c r="A4488" s="98">
        <v>44172</v>
      </c>
      <c r="B4488" s="99">
        <v>44172</v>
      </c>
      <c r="C4488" s="100" t="s">
        <v>539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 x14ac:dyDescent="0.2">
      <c r="A4489" s="98">
        <v>44172</v>
      </c>
      <c r="B4489" s="99">
        <v>44172</v>
      </c>
      <c r="C4489" s="100" t="s">
        <v>544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 x14ac:dyDescent="0.2">
      <c r="A4490" s="98">
        <v>44172</v>
      </c>
      <c r="B4490" s="99">
        <v>44172</v>
      </c>
      <c r="C4490" s="100" t="s">
        <v>547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 x14ac:dyDescent="0.2">
      <c r="A4491" s="98">
        <v>44172</v>
      </c>
      <c r="B4491" s="99">
        <v>44172</v>
      </c>
      <c r="C4491" s="100" t="s">
        <v>553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 x14ac:dyDescent="0.2">
      <c r="A4492" s="98">
        <v>44172</v>
      </c>
      <c r="B4492" s="99">
        <v>44172</v>
      </c>
      <c r="C4492" s="100" t="s">
        <v>592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 x14ac:dyDescent="0.2">
      <c r="A4493" s="98">
        <v>44172</v>
      </c>
      <c r="B4493" s="99">
        <v>44172</v>
      </c>
      <c r="C4493" s="100" t="s">
        <v>650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 x14ac:dyDescent="0.2">
      <c r="A4494" s="98">
        <v>44172</v>
      </c>
      <c r="B4494" s="99">
        <v>44172</v>
      </c>
      <c r="C4494" s="100" t="s">
        <v>542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 x14ac:dyDescent="0.2">
      <c r="A4495" s="98">
        <v>44172</v>
      </c>
      <c r="B4495" s="99">
        <v>44172</v>
      </c>
      <c r="C4495" s="100" t="s">
        <v>566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 x14ac:dyDescent="0.2">
      <c r="A4496" s="98">
        <v>44172</v>
      </c>
      <c r="B4496" s="99">
        <v>44172</v>
      </c>
      <c r="C4496" s="100" t="s">
        <v>517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6" x14ac:dyDescent="0.2">
      <c r="A4497" s="98">
        <v>44172</v>
      </c>
      <c r="B4497" s="99">
        <v>44172</v>
      </c>
      <c r="C4497" s="100" t="s">
        <v>657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6" x14ac:dyDescent="0.2">
      <c r="A4498" s="98">
        <v>44172</v>
      </c>
      <c r="B4498" s="99">
        <v>44172</v>
      </c>
      <c r="C4498" s="100" t="s">
        <v>561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6" x14ac:dyDescent="0.2">
      <c r="A4499" s="98">
        <v>44172</v>
      </c>
      <c r="B4499" s="99">
        <v>44172</v>
      </c>
      <c r="C4499" s="100" t="s">
        <v>589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6" x14ac:dyDescent="0.2">
      <c r="A4500" s="139">
        <v>44173</v>
      </c>
      <c r="B4500" s="140">
        <v>44173</v>
      </c>
      <c r="C4500" s="141" t="s">
        <v>540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</row>
    <row r="4501" spans="1:6" x14ac:dyDescent="0.2">
      <c r="A4501" s="139">
        <v>44173</v>
      </c>
      <c r="B4501" s="140">
        <v>44173</v>
      </c>
      <c r="C4501" s="141" t="s">
        <v>537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6" x14ac:dyDescent="0.2">
      <c r="A4502" s="139">
        <v>44173</v>
      </c>
      <c r="B4502" s="140">
        <v>44173</v>
      </c>
      <c r="C4502" s="141" t="s">
        <v>555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6" x14ac:dyDescent="0.2">
      <c r="A4503" s="139">
        <v>44173</v>
      </c>
      <c r="B4503" s="140">
        <v>44173</v>
      </c>
      <c r="C4503" s="141" t="s">
        <v>545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6" x14ac:dyDescent="0.2">
      <c r="A4504" s="139">
        <v>44173</v>
      </c>
      <c r="B4504" s="140">
        <v>44173</v>
      </c>
      <c r="C4504" s="141" t="s">
        <v>534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6" x14ac:dyDescent="0.2">
      <c r="A4505" s="139">
        <v>44173</v>
      </c>
      <c r="B4505" s="140">
        <v>44173</v>
      </c>
      <c r="C4505" s="141" t="s">
        <v>533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6" x14ac:dyDescent="0.2">
      <c r="A4506" s="139">
        <v>44173</v>
      </c>
      <c r="B4506" s="140">
        <v>44173</v>
      </c>
      <c r="C4506" s="141" t="s">
        <v>526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6" x14ac:dyDescent="0.2">
      <c r="A4507" s="139">
        <v>44173</v>
      </c>
      <c r="B4507" s="140">
        <v>44173</v>
      </c>
      <c r="C4507" s="141" t="s">
        <v>565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6" x14ac:dyDescent="0.2">
      <c r="A4508" s="139">
        <v>44173</v>
      </c>
      <c r="B4508" s="140">
        <v>44173</v>
      </c>
      <c r="C4508" s="141" t="s">
        <v>575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6" x14ac:dyDescent="0.2">
      <c r="A4509" s="139">
        <v>44173</v>
      </c>
      <c r="B4509" s="140">
        <v>44173</v>
      </c>
      <c r="C4509" s="141" t="s">
        <v>524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6" x14ac:dyDescent="0.2">
      <c r="A4510" s="139">
        <v>44173</v>
      </c>
      <c r="B4510" s="140">
        <v>44173</v>
      </c>
      <c r="C4510" s="141" t="s">
        <v>529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6" x14ac:dyDescent="0.2">
      <c r="A4511" s="139">
        <v>44173</v>
      </c>
      <c r="B4511" s="140">
        <v>44173</v>
      </c>
      <c r="C4511" s="141" t="s">
        <v>570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6" x14ac:dyDescent="0.2">
      <c r="A4512" s="139">
        <v>44173</v>
      </c>
      <c r="B4512" s="140">
        <v>44173</v>
      </c>
      <c r="C4512" s="141" t="s">
        <v>530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 x14ac:dyDescent="0.2">
      <c r="A4513" s="139">
        <v>44173</v>
      </c>
      <c r="B4513" s="140">
        <v>44173</v>
      </c>
      <c r="C4513" s="141" t="s">
        <v>559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 x14ac:dyDescent="0.2">
      <c r="A4514" s="139">
        <v>44173</v>
      </c>
      <c r="B4514" s="140">
        <v>44173</v>
      </c>
      <c r="C4514" s="141" t="s">
        <v>543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 x14ac:dyDescent="0.2">
      <c r="A4515" s="139">
        <v>44173</v>
      </c>
      <c r="B4515" s="140">
        <v>44173</v>
      </c>
      <c r="C4515" s="141" t="s">
        <v>541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 x14ac:dyDescent="0.2">
      <c r="A4516" s="139">
        <v>44173</v>
      </c>
      <c r="B4516" s="140">
        <v>44173</v>
      </c>
      <c r="C4516" s="141" t="s">
        <v>535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 x14ac:dyDescent="0.2">
      <c r="A4517" s="139">
        <v>44173</v>
      </c>
      <c r="B4517" s="140">
        <v>44173</v>
      </c>
      <c r="C4517" s="141" t="s">
        <v>528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 x14ac:dyDescent="0.2">
      <c r="A4518" s="139">
        <v>44173</v>
      </c>
      <c r="B4518" s="140">
        <v>44173</v>
      </c>
      <c r="C4518" s="141" t="s">
        <v>532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 x14ac:dyDescent="0.2">
      <c r="A4519" s="139">
        <v>44173</v>
      </c>
      <c r="B4519" s="140">
        <v>44173</v>
      </c>
      <c r="C4519" s="141" t="s">
        <v>560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 x14ac:dyDescent="0.2">
      <c r="A4520" s="139">
        <v>44173</v>
      </c>
      <c r="B4520" s="140">
        <v>44173</v>
      </c>
      <c r="C4520" s="141" t="s">
        <v>536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 x14ac:dyDescent="0.2">
      <c r="A4521" s="139">
        <v>44173</v>
      </c>
      <c r="B4521" s="140">
        <v>44173</v>
      </c>
      <c r="C4521" s="141" t="s">
        <v>569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 x14ac:dyDescent="0.2">
      <c r="A4522" s="139">
        <v>44173</v>
      </c>
      <c r="B4522" s="140">
        <v>44173</v>
      </c>
      <c r="C4522" s="141" t="s">
        <v>550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 x14ac:dyDescent="0.2">
      <c r="A4523" s="139">
        <v>44173</v>
      </c>
      <c r="B4523" s="140">
        <v>44173</v>
      </c>
      <c r="C4523" s="141" t="s">
        <v>750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 x14ac:dyDescent="0.2">
      <c r="A4524" s="139">
        <v>44173</v>
      </c>
      <c r="B4524" s="140">
        <v>44173</v>
      </c>
      <c r="C4524" s="141" t="s">
        <v>568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 x14ac:dyDescent="0.2">
      <c r="A4525" s="139">
        <v>44173</v>
      </c>
      <c r="B4525" s="140">
        <v>44173</v>
      </c>
      <c r="C4525" s="141" t="s">
        <v>563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 x14ac:dyDescent="0.2">
      <c r="A4526" s="139">
        <v>44173</v>
      </c>
      <c r="B4526" s="140">
        <v>44173</v>
      </c>
      <c r="C4526" s="141" t="s">
        <v>572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 x14ac:dyDescent="0.2">
      <c r="A4527" s="139">
        <v>44173</v>
      </c>
      <c r="B4527" s="140">
        <v>44173</v>
      </c>
      <c r="C4527" s="141" t="s">
        <v>573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 x14ac:dyDescent="0.2">
      <c r="A4528" s="139">
        <v>44173</v>
      </c>
      <c r="B4528" s="140">
        <v>44173</v>
      </c>
      <c r="C4528" s="141" t="s">
        <v>542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 x14ac:dyDescent="0.2">
      <c r="A4529" s="139">
        <v>44173</v>
      </c>
      <c r="B4529" s="140">
        <v>44173</v>
      </c>
      <c r="C4529" s="141" t="s">
        <v>531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 x14ac:dyDescent="0.2">
      <c r="A4530" s="139">
        <v>44173</v>
      </c>
      <c r="B4530" s="140">
        <v>44173</v>
      </c>
      <c r="C4530" s="141" t="s">
        <v>584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 x14ac:dyDescent="0.2">
      <c r="A4531" s="139">
        <v>44173</v>
      </c>
      <c r="B4531" s="140">
        <v>44173</v>
      </c>
      <c r="C4531" s="141" t="s">
        <v>525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 x14ac:dyDescent="0.2">
      <c r="A4532" s="139">
        <v>44173</v>
      </c>
      <c r="B4532" s="140">
        <v>44173</v>
      </c>
      <c r="C4532" s="141" t="s">
        <v>557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 x14ac:dyDescent="0.2">
      <c r="A4533" s="139">
        <v>44173</v>
      </c>
      <c r="B4533" s="140">
        <v>44173</v>
      </c>
      <c r="C4533" s="141" t="s">
        <v>633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 x14ac:dyDescent="0.2">
      <c r="A4534" s="139">
        <v>44173</v>
      </c>
      <c r="B4534" s="140">
        <v>44173</v>
      </c>
      <c r="C4534" s="141" t="s">
        <v>576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 x14ac:dyDescent="0.2">
      <c r="A4535" s="139">
        <v>44173</v>
      </c>
      <c r="B4535" s="140">
        <v>44173</v>
      </c>
      <c r="C4535" s="141" t="s">
        <v>552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 x14ac:dyDescent="0.2">
      <c r="A4536" s="139">
        <v>44173</v>
      </c>
      <c r="B4536" s="140">
        <v>44173</v>
      </c>
      <c r="C4536" s="141" t="s">
        <v>546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 x14ac:dyDescent="0.2">
      <c r="A4537" s="139">
        <v>44173</v>
      </c>
      <c r="B4537" s="140">
        <v>44173</v>
      </c>
      <c r="C4537" s="141" t="s">
        <v>538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 x14ac:dyDescent="0.2">
      <c r="A4538" s="139">
        <v>44173</v>
      </c>
      <c r="B4538" s="140">
        <v>44173</v>
      </c>
      <c r="C4538" s="141" t="s">
        <v>553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 x14ac:dyDescent="0.2">
      <c r="A4539" s="139">
        <v>44173</v>
      </c>
      <c r="B4539" s="140">
        <v>44173</v>
      </c>
      <c r="C4539" s="141" t="s">
        <v>592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 x14ac:dyDescent="0.2">
      <c r="A4540" s="139">
        <v>44173</v>
      </c>
      <c r="B4540" s="140">
        <v>44173</v>
      </c>
      <c r="C4540" s="141" t="s">
        <v>595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 x14ac:dyDescent="0.2">
      <c r="A4541" s="139">
        <v>44173</v>
      </c>
      <c r="B4541" s="140">
        <v>44173</v>
      </c>
      <c r="C4541" s="141" t="s">
        <v>517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 x14ac:dyDescent="0.2">
      <c r="A4542" s="139">
        <v>44173</v>
      </c>
      <c r="B4542" s="140">
        <v>44173</v>
      </c>
      <c r="C4542" s="141" t="s">
        <v>539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 x14ac:dyDescent="0.2">
      <c r="A4543" s="139">
        <v>44173</v>
      </c>
      <c r="B4543" s="140">
        <v>44173</v>
      </c>
      <c r="C4543" s="141" t="s">
        <v>751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 x14ac:dyDescent="0.2">
      <c r="A4544" s="139">
        <v>44173</v>
      </c>
      <c r="B4544" s="140">
        <v>44173</v>
      </c>
      <c r="C4544" s="141" t="s">
        <v>650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6" x14ac:dyDescent="0.2">
      <c r="A4545" s="139">
        <v>44173</v>
      </c>
      <c r="B4545" s="140">
        <v>44173</v>
      </c>
      <c r="C4545" s="141" t="s">
        <v>561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6" x14ac:dyDescent="0.2">
      <c r="A4546" s="139">
        <v>44173</v>
      </c>
      <c r="B4546" s="140">
        <v>44173</v>
      </c>
      <c r="C4546" s="141" t="s">
        <v>580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6" x14ac:dyDescent="0.2">
      <c r="A4547" s="139">
        <v>44173</v>
      </c>
      <c r="B4547" s="140">
        <v>44173</v>
      </c>
      <c r="C4547" s="141" t="s">
        <v>549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6" x14ac:dyDescent="0.2">
      <c r="A4548" s="139">
        <v>44173</v>
      </c>
      <c r="B4548" s="140">
        <v>44173</v>
      </c>
      <c r="C4548" s="141" t="s">
        <v>579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6" x14ac:dyDescent="0.2">
      <c r="A4549" s="139">
        <v>44173</v>
      </c>
      <c r="B4549" s="140">
        <v>44173</v>
      </c>
      <c r="C4549" s="141" t="s">
        <v>562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6" x14ac:dyDescent="0.2">
      <c r="A4550" s="139">
        <v>44173</v>
      </c>
      <c r="B4550" s="140">
        <v>44173</v>
      </c>
      <c r="C4550" s="141" t="s">
        <v>587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6" x14ac:dyDescent="0.2">
      <c r="A4551" s="158">
        <v>44174</v>
      </c>
      <c r="B4551" s="159">
        <v>44174</v>
      </c>
      <c r="C4551" s="160" t="s">
        <v>524</v>
      </c>
      <c r="D4551" s="161">
        <f>VLOOKUP(Pag_Inicio_Corr_mas_casos[[#This Row],[Corregimiento]],Hoja3!$A$2:$D$676,4,0)</f>
        <v>130101</v>
      </c>
      <c r="E4551" s="160">
        <v>91</v>
      </c>
    </row>
    <row r="4552" spans="1:6" x14ac:dyDescent="0.2">
      <c r="A4552" s="158">
        <v>44174</v>
      </c>
      <c r="B4552" s="159">
        <v>44174</v>
      </c>
      <c r="C4552" s="160" t="s">
        <v>540</v>
      </c>
      <c r="D4552" s="161">
        <f>VLOOKUP(Pag_Inicio_Corr_mas_casos[[#This Row],[Corregimiento]],Hoja3!$A$2:$D$676,4,0)</f>
        <v>80812</v>
      </c>
      <c r="E4552" s="160">
        <v>55</v>
      </c>
    </row>
    <row r="4553" spans="1:6" x14ac:dyDescent="0.2">
      <c r="A4553" s="158">
        <v>44174</v>
      </c>
      <c r="B4553" s="159">
        <v>44174</v>
      </c>
      <c r="C4553" s="160" t="s">
        <v>528</v>
      </c>
      <c r="D4553" s="161">
        <f>VLOOKUP(Pag_Inicio_Corr_mas_casos[[#This Row],[Corregimiento]],Hoja3!$A$2:$D$676,4,0)</f>
        <v>130102</v>
      </c>
      <c r="E4553" s="160">
        <v>48</v>
      </c>
    </row>
    <row r="4554" spans="1:6" x14ac:dyDescent="0.2">
      <c r="A4554" s="158">
        <v>44174</v>
      </c>
      <c r="B4554" s="159">
        <v>44174</v>
      </c>
      <c r="C4554" s="160" t="s">
        <v>526</v>
      </c>
      <c r="D4554" s="161">
        <f>VLOOKUP(Pag_Inicio_Corr_mas_casos[[#This Row],[Corregimiento]],Hoja3!$A$2:$D$676,4,0)</f>
        <v>130106</v>
      </c>
      <c r="E4554" s="160">
        <v>48</v>
      </c>
    </row>
    <row r="4555" spans="1:6" x14ac:dyDescent="0.2">
      <c r="A4555" s="158">
        <v>44174</v>
      </c>
      <c r="B4555" s="159">
        <v>44174</v>
      </c>
      <c r="C4555" s="160" t="s">
        <v>538</v>
      </c>
      <c r="D4555" s="161">
        <f>VLOOKUP(Pag_Inicio_Corr_mas_casos[[#This Row],[Corregimiento]],Hoja3!$A$2:$D$676,4,0)</f>
        <v>130107</v>
      </c>
      <c r="E4555" s="160">
        <v>48</v>
      </c>
    </row>
    <row r="4556" spans="1:6" x14ac:dyDescent="0.2">
      <c r="A4556" s="158">
        <v>44174</v>
      </c>
      <c r="B4556" s="159">
        <v>44174</v>
      </c>
      <c r="C4556" s="160" t="s">
        <v>541</v>
      </c>
      <c r="D4556" s="161">
        <f>VLOOKUP(Pag_Inicio_Corr_mas_casos[[#This Row],[Corregimiento]],Hoja3!$A$2:$D$676,4,0)</f>
        <v>130702</v>
      </c>
      <c r="E4556" s="160">
        <v>42</v>
      </c>
    </row>
    <row r="4557" spans="1:6" x14ac:dyDescent="0.2">
      <c r="A4557" s="158">
        <v>44174</v>
      </c>
      <c r="B4557" s="159">
        <v>44174</v>
      </c>
      <c r="C4557" s="160" t="s">
        <v>543</v>
      </c>
      <c r="D4557" s="161">
        <f>VLOOKUP(Pag_Inicio_Corr_mas_casos[[#This Row],[Corregimiento]],Hoja3!$A$2:$D$676,4,0)</f>
        <v>80806</v>
      </c>
      <c r="E4557" s="160">
        <v>41</v>
      </c>
    </row>
    <row r="4558" spans="1:6" x14ac:dyDescent="0.2">
      <c r="A4558" s="158">
        <v>44174</v>
      </c>
      <c r="B4558" s="159">
        <v>44174</v>
      </c>
      <c r="C4558" s="160" t="s">
        <v>570</v>
      </c>
      <c r="D4558" s="161">
        <f>VLOOKUP(Pag_Inicio_Corr_mas_casos[[#This Row],[Corregimiento]],Hoja3!$A$2:$D$676,4,0)</f>
        <v>81009</v>
      </c>
      <c r="E4558" s="160">
        <v>39</v>
      </c>
    </row>
    <row r="4559" spans="1:6" x14ac:dyDescent="0.2">
      <c r="A4559" s="158">
        <v>44174</v>
      </c>
      <c r="B4559" s="159">
        <v>44174</v>
      </c>
      <c r="C4559" s="160" t="s">
        <v>537</v>
      </c>
      <c r="D4559" s="161">
        <f>VLOOKUP(Pag_Inicio_Corr_mas_casos[[#This Row],[Corregimiento]],Hoja3!$A$2:$D$676,4,0)</f>
        <v>80819</v>
      </c>
      <c r="E4559" s="160">
        <v>39</v>
      </c>
    </row>
    <row r="4560" spans="1:6" x14ac:dyDescent="0.2">
      <c r="A4560" s="158">
        <v>44174</v>
      </c>
      <c r="B4560" s="159">
        <v>44174</v>
      </c>
      <c r="C4560" s="160" t="s">
        <v>565</v>
      </c>
      <c r="D4560" s="161">
        <f>VLOOKUP(Pag_Inicio_Corr_mas_casos[[#This Row],[Corregimiento]],Hoja3!$A$2:$D$676,4,0)</f>
        <v>80809</v>
      </c>
      <c r="E4560" s="160">
        <v>38</v>
      </c>
    </row>
    <row r="4561" spans="1:5" x14ac:dyDescent="0.2">
      <c r="A4561" s="158">
        <v>44174</v>
      </c>
      <c r="B4561" s="159">
        <v>44174</v>
      </c>
      <c r="C4561" s="160" t="s">
        <v>554</v>
      </c>
      <c r="D4561" s="161">
        <f>VLOOKUP(Pag_Inicio_Corr_mas_casos[[#This Row],[Corregimiento]],Hoja3!$A$2:$D$676,4,0)</f>
        <v>80820</v>
      </c>
      <c r="E4561" s="160">
        <v>38</v>
      </c>
    </row>
    <row r="4562" spans="1:5" x14ac:dyDescent="0.2">
      <c r="A4562" s="158">
        <v>44174</v>
      </c>
      <c r="B4562" s="159">
        <v>44174</v>
      </c>
      <c r="C4562" s="160" t="s">
        <v>575</v>
      </c>
      <c r="D4562" s="161">
        <f>VLOOKUP(Pag_Inicio_Corr_mas_casos[[#This Row],[Corregimiento]],Hoja3!$A$2:$D$676,4,0)</f>
        <v>80807</v>
      </c>
      <c r="E4562" s="160">
        <v>36</v>
      </c>
    </row>
    <row r="4563" spans="1:5" x14ac:dyDescent="0.2">
      <c r="A4563" s="158">
        <v>44174</v>
      </c>
      <c r="B4563" s="159">
        <v>44174</v>
      </c>
      <c r="C4563" s="160" t="s">
        <v>560</v>
      </c>
      <c r="D4563" s="161">
        <f>VLOOKUP(Pag_Inicio_Corr_mas_casos[[#This Row],[Corregimiento]],Hoja3!$A$2:$D$676,4,0)</f>
        <v>80826</v>
      </c>
      <c r="E4563" s="160">
        <v>35</v>
      </c>
    </row>
    <row r="4564" spans="1:5" x14ac:dyDescent="0.2">
      <c r="A4564" s="158">
        <v>44174</v>
      </c>
      <c r="B4564" s="159">
        <v>44174</v>
      </c>
      <c r="C4564" s="160" t="s">
        <v>530</v>
      </c>
      <c r="D4564" s="161">
        <f>VLOOKUP(Pag_Inicio_Corr_mas_casos[[#This Row],[Corregimiento]],Hoja3!$A$2:$D$676,4,0)</f>
        <v>81007</v>
      </c>
      <c r="E4564" s="160">
        <v>35</v>
      </c>
    </row>
    <row r="4565" spans="1:5" x14ac:dyDescent="0.2">
      <c r="A4565" s="158">
        <v>44174</v>
      </c>
      <c r="B4565" s="159">
        <v>44174</v>
      </c>
      <c r="C4565" s="160" t="s">
        <v>532</v>
      </c>
      <c r="D4565" s="161">
        <f>VLOOKUP(Pag_Inicio_Corr_mas_casos[[#This Row],[Corregimiento]],Hoja3!$A$2:$D$676,4,0)</f>
        <v>80816</v>
      </c>
      <c r="E4565" s="160">
        <v>35</v>
      </c>
    </row>
    <row r="4566" spans="1:5" x14ac:dyDescent="0.2">
      <c r="A4566" s="158">
        <v>44174</v>
      </c>
      <c r="B4566" s="159">
        <v>44174</v>
      </c>
      <c r="C4566" s="160" t="s">
        <v>535</v>
      </c>
      <c r="D4566" s="161">
        <f>VLOOKUP(Pag_Inicio_Corr_mas_casos[[#This Row],[Corregimiento]],Hoja3!$A$2:$D$676,4,0)</f>
        <v>80823</v>
      </c>
      <c r="E4566" s="160">
        <v>32</v>
      </c>
    </row>
    <row r="4567" spans="1:5" x14ac:dyDescent="0.2">
      <c r="A4567" s="158">
        <v>44174</v>
      </c>
      <c r="B4567" s="159">
        <v>44174</v>
      </c>
      <c r="C4567" s="160" t="s">
        <v>550</v>
      </c>
      <c r="D4567" s="161">
        <f>VLOOKUP(Pag_Inicio_Corr_mas_casos[[#This Row],[Corregimiento]],Hoja3!$A$2:$D$676,4,0)</f>
        <v>80813</v>
      </c>
      <c r="E4567" s="160">
        <v>31</v>
      </c>
    </row>
    <row r="4568" spans="1:5" x14ac:dyDescent="0.2">
      <c r="A4568" s="158">
        <v>44174</v>
      </c>
      <c r="B4568" s="159">
        <v>44174</v>
      </c>
      <c r="C4568" s="160" t="s">
        <v>555</v>
      </c>
      <c r="D4568" s="161">
        <f>VLOOKUP(Pag_Inicio_Corr_mas_casos[[#This Row],[Corregimiento]],Hoja3!$A$2:$D$676,4,0)</f>
        <v>80815</v>
      </c>
      <c r="E4568" s="160">
        <v>43</v>
      </c>
    </row>
    <row r="4569" spans="1:5" x14ac:dyDescent="0.2">
      <c r="A4569" s="158">
        <v>44174</v>
      </c>
      <c r="B4569" s="159">
        <v>44174</v>
      </c>
      <c r="C4569" s="160" t="s">
        <v>529</v>
      </c>
      <c r="D4569" s="161">
        <f>VLOOKUP(Pag_Inicio_Corr_mas_casos[[#This Row],[Corregimiento]],Hoja3!$A$2:$D$676,4,0)</f>
        <v>80821</v>
      </c>
      <c r="E4569" s="160">
        <v>29</v>
      </c>
    </row>
    <row r="4570" spans="1:5" x14ac:dyDescent="0.2">
      <c r="A4570" s="158">
        <v>44174</v>
      </c>
      <c r="B4570" s="159">
        <v>44174</v>
      </c>
      <c r="C4570" s="160" t="s">
        <v>544</v>
      </c>
      <c r="D4570" s="161">
        <f>VLOOKUP(Pag_Inicio_Corr_mas_casos[[#This Row],[Corregimiento]],Hoja3!$A$2:$D$676,4,0)</f>
        <v>130108</v>
      </c>
      <c r="E4570" s="160">
        <v>29</v>
      </c>
    </row>
    <row r="4571" spans="1:5" x14ac:dyDescent="0.2">
      <c r="A4571" s="158">
        <v>44174</v>
      </c>
      <c r="B4571" s="159">
        <v>44174</v>
      </c>
      <c r="C4571" s="160" t="s">
        <v>557</v>
      </c>
      <c r="D4571" s="161">
        <f>VLOOKUP(Pag_Inicio_Corr_mas_casos[[#This Row],[Corregimiento]],Hoja3!$A$2:$D$676,4,0)</f>
        <v>80811</v>
      </c>
      <c r="E4571" s="160">
        <v>29</v>
      </c>
    </row>
    <row r="4572" spans="1:5" x14ac:dyDescent="0.2">
      <c r="A4572" s="158">
        <v>44174</v>
      </c>
      <c r="B4572" s="159">
        <v>44174</v>
      </c>
      <c r="C4572" s="160" t="s">
        <v>536</v>
      </c>
      <c r="D4572" s="161">
        <f>VLOOKUP(Pag_Inicio_Corr_mas_casos[[#This Row],[Corregimiento]],Hoja3!$A$2:$D$676,4,0)</f>
        <v>81001</v>
      </c>
      <c r="E4572" s="160">
        <v>28</v>
      </c>
    </row>
    <row r="4573" spans="1:5" x14ac:dyDescent="0.2">
      <c r="A4573" s="158">
        <v>44174</v>
      </c>
      <c r="B4573" s="159">
        <v>44174</v>
      </c>
      <c r="C4573" s="160" t="s">
        <v>568</v>
      </c>
      <c r="D4573" s="161">
        <f>VLOOKUP(Pag_Inicio_Corr_mas_casos[[#This Row],[Corregimiento]],Hoja3!$A$2:$D$676,4,0)</f>
        <v>130717</v>
      </c>
      <c r="E4573" s="160">
        <v>26</v>
      </c>
    </row>
    <row r="4574" spans="1:5" x14ac:dyDescent="0.2">
      <c r="A4574" s="158">
        <v>44174</v>
      </c>
      <c r="B4574" s="159">
        <v>44174</v>
      </c>
      <c r="C4574" s="160" t="s">
        <v>545</v>
      </c>
      <c r="D4574" s="161">
        <f>VLOOKUP(Pag_Inicio_Corr_mas_casos[[#This Row],[Corregimiento]],Hoja3!$A$2:$D$676,4,0)</f>
        <v>80810</v>
      </c>
      <c r="E4574" s="160">
        <v>25</v>
      </c>
    </row>
    <row r="4575" spans="1:5" x14ac:dyDescent="0.2">
      <c r="A4575" s="158">
        <v>44174</v>
      </c>
      <c r="B4575" s="159">
        <v>44174</v>
      </c>
      <c r="C4575" s="160" t="s">
        <v>533</v>
      </c>
      <c r="D4575" s="161">
        <f>VLOOKUP(Pag_Inicio_Corr_mas_casos[[#This Row],[Corregimiento]],Hoja3!$A$2:$D$676,4,0)</f>
        <v>80817</v>
      </c>
      <c r="E4575" s="160">
        <v>24</v>
      </c>
    </row>
    <row r="4576" spans="1:5" x14ac:dyDescent="0.2">
      <c r="A4576" s="158">
        <v>44174</v>
      </c>
      <c r="B4576" s="159">
        <v>44174</v>
      </c>
      <c r="C4576" s="160" t="s">
        <v>572</v>
      </c>
      <c r="D4576" s="161">
        <f>VLOOKUP(Pag_Inicio_Corr_mas_casos[[#This Row],[Corregimiento]],Hoja3!$A$2:$D$676,4,0)</f>
        <v>130701</v>
      </c>
      <c r="E4576" s="160">
        <v>23</v>
      </c>
    </row>
    <row r="4577" spans="1:5" x14ac:dyDescent="0.2">
      <c r="A4577" s="158">
        <v>44174</v>
      </c>
      <c r="B4577" s="159">
        <v>44174</v>
      </c>
      <c r="C4577" s="160" t="s">
        <v>569</v>
      </c>
      <c r="D4577" s="161">
        <f>VLOOKUP(Pag_Inicio_Corr_mas_casos[[#This Row],[Corregimiento]],Hoja3!$A$2:$D$676,4,0)</f>
        <v>81003</v>
      </c>
      <c r="E4577" s="160">
        <v>22</v>
      </c>
    </row>
    <row r="4578" spans="1:5" x14ac:dyDescent="0.2">
      <c r="A4578" s="158">
        <v>44174</v>
      </c>
      <c r="B4578" s="159">
        <v>44174</v>
      </c>
      <c r="C4578" s="160" t="s">
        <v>576</v>
      </c>
      <c r="D4578" s="161">
        <f>VLOOKUP(Pag_Inicio_Corr_mas_casos[[#This Row],[Corregimiento]],Hoja3!$A$2:$D$676,4,0)</f>
        <v>80814</v>
      </c>
      <c r="E4578" s="160">
        <v>21</v>
      </c>
    </row>
    <row r="4579" spans="1:5" x14ac:dyDescent="0.2">
      <c r="A4579" s="158">
        <v>44174</v>
      </c>
      <c r="B4579" s="159">
        <v>44174</v>
      </c>
      <c r="C4579" s="160" t="s">
        <v>546</v>
      </c>
      <c r="D4579" s="161">
        <f>VLOOKUP(Pag_Inicio_Corr_mas_casos[[#This Row],[Corregimiento]],Hoja3!$A$2:$D$676,4,0)</f>
        <v>30107</v>
      </c>
      <c r="E4579" s="160">
        <v>21</v>
      </c>
    </row>
    <row r="4580" spans="1:5" x14ac:dyDescent="0.2">
      <c r="A4580" s="158">
        <v>44174</v>
      </c>
      <c r="B4580" s="159">
        <v>44174</v>
      </c>
      <c r="C4580" s="160" t="s">
        <v>561</v>
      </c>
      <c r="D4580" s="161">
        <f>VLOOKUP(Pag_Inicio_Corr_mas_casos[[#This Row],[Corregimiento]],Hoja3!$A$2:$D$676,4,0)</f>
        <v>50208</v>
      </c>
      <c r="E4580" s="160">
        <v>21</v>
      </c>
    </row>
    <row r="4581" spans="1:5" x14ac:dyDescent="0.2">
      <c r="A4581" s="158">
        <v>44174</v>
      </c>
      <c r="B4581" s="159">
        <v>44174</v>
      </c>
      <c r="C4581" s="160" t="s">
        <v>691</v>
      </c>
      <c r="D4581" s="161">
        <f>VLOOKUP(Pag_Inicio_Corr_mas_casos[[#This Row],[Corregimiento]],Hoja3!$A$2:$D$676,4,0)</f>
        <v>130103</v>
      </c>
      <c r="E4581" s="160">
        <v>20</v>
      </c>
    </row>
    <row r="4582" spans="1:5" x14ac:dyDescent="0.2">
      <c r="A4582" s="158">
        <v>44174</v>
      </c>
      <c r="B4582" s="159">
        <v>44174</v>
      </c>
      <c r="C4582" s="160" t="s">
        <v>534</v>
      </c>
      <c r="D4582" s="161">
        <f>VLOOKUP(Pag_Inicio_Corr_mas_casos[[#This Row],[Corregimiento]],Hoja3!$A$2:$D$676,4,0)</f>
        <v>80822</v>
      </c>
      <c r="E4582" s="160">
        <v>18</v>
      </c>
    </row>
    <row r="4583" spans="1:5" x14ac:dyDescent="0.2">
      <c r="A4583" s="158">
        <v>44174</v>
      </c>
      <c r="B4583" s="159">
        <v>44174</v>
      </c>
      <c r="C4583" s="160" t="s">
        <v>599</v>
      </c>
      <c r="D4583" s="161">
        <f>VLOOKUP(Pag_Inicio_Corr_mas_casos[[#This Row],[Corregimiento]],Hoja3!$A$2:$D$676,4,0)</f>
        <v>81004</v>
      </c>
      <c r="E4583" s="160">
        <v>17</v>
      </c>
    </row>
    <row r="4584" spans="1:5" x14ac:dyDescent="0.2">
      <c r="A4584" s="158">
        <v>44174</v>
      </c>
      <c r="B4584" s="159">
        <v>44174</v>
      </c>
      <c r="C4584" s="160" t="s">
        <v>579</v>
      </c>
      <c r="D4584" s="161">
        <f>VLOOKUP(Pag_Inicio_Corr_mas_casos[[#This Row],[Corregimiento]],Hoja3!$A$2:$D$676,4,0)</f>
        <v>130706</v>
      </c>
      <c r="E4584" s="160">
        <v>17</v>
      </c>
    </row>
    <row r="4585" spans="1:5" x14ac:dyDescent="0.2">
      <c r="A4585" s="158">
        <v>44174</v>
      </c>
      <c r="B4585" s="159">
        <v>44174</v>
      </c>
      <c r="C4585" s="160" t="s">
        <v>531</v>
      </c>
      <c r="D4585" s="161">
        <f>VLOOKUP(Pag_Inicio_Corr_mas_casos[[#This Row],[Corregimiento]],Hoja3!$A$2:$D$676,4,0)</f>
        <v>81008</v>
      </c>
      <c r="E4585" s="160">
        <v>16</v>
      </c>
    </row>
    <row r="4586" spans="1:5" x14ac:dyDescent="0.2">
      <c r="A4586" s="158">
        <v>44174</v>
      </c>
      <c r="B4586" s="159">
        <v>44174</v>
      </c>
      <c r="C4586" s="160" t="s">
        <v>553</v>
      </c>
      <c r="D4586" s="161">
        <f>VLOOKUP(Pag_Inicio_Corr_mas_casos[[#This Row],[Corregimiento]],Hoja3!$A$2:$D$676,4,0)</f>
        <v>80808</v>
      </c>
      <c r="E4586" s="160">
        <v>15</v>
      </c>
    </row>
    <row r="4587" spans="1:5" x14ac:dyDescent="0.2">
      <c r="A4587" s="158">
        <v>44174</v>
      </c>
      <c r="B4587" s="159">
        <v>44174</v>
      </c>
      <c r="C4587" s="160" t="s">
        <v>727</v>
      </c>
      <c r="D4587" s="161">
        <f>VLOOKUP(Pag_Inicio_Corr_mas_casos[[#This Row],[Corregimiento]],Hoja3!$A$2:$D$676,4,0)</f>
        <v>40608</v>
      </c>
      <c r="E4587" s="160">
        <v>15</v>
      </c>
    </row>
    <row r="4588" spans="1:5" x14ac:dyDescent="0.2">
      <c r="A4588" s="158">
        <v>44174</v>
      </c>
      <c r="B4588" s="159">
        <v>44174</v>
      </c>
      <c r="C4588" s="160" t="s">
        <v>559</v>
      </c>
      <c r="D4588" s="161">
        <f>VLOOKUP(Pag_Inicio_Corr_mas_casos[[#This Row],[Corregimiento]],Hoja3!$A$2:$D$676,4,0)</f>
        <v>130708</v>
      </c>
      <c r="E4588" s="160">
        <v>15</v>
      </c>
    </row>
    <row r="4589" spans="1:5" x14ac:dyDescent="0.2">
      <c r="A4589" s="158">
        <v>44174</v>
      </c>
      <c r="B4589" s="159">
        <v>44174</v>
      </c>
      <c r="C4589" s="160" t="s">
        <v>539</v>
      </c>
      <c r="D4589" s="161">
        <f>VLOOKUP(Pag_Inicio_Corr_mas_casos[[#This Row],[Corregimiento]],Hoja3!$A$2:$D$676,4,0)</f>
        <v>81006</v>
      </c>
      <c r="E4589" s="160">
        <v>15</v>
      </c>
    </row>
    <row r="4590" spans="1:5" x14ac:dyDescent="0.2">
      <c r="A4590" s="158">
        <v>44174</v>
      </c>
      <c r="B4590" s="159">
        <v>44174</v>
      </c>
      <c r="C4590" s="160" t="s">
        <v>571</v>
      </c>
      <c r="D4590" s="161">
        <f>VLOOKUP(Pag_Inicio_Corr_mas_casos[[#This Row],[Corregimiento]],Hoja3!$A$2:$D$676,4,0)</f>
        <v>30104</v>
      </c>
      <c r="E4590" s="160">
        <v>15</v>
      </c>
    </row>
    <row r="4591" spans="1:5" x14ac:dyDescent="0.2">
      <c r="A4591" s="158">
        <v>44174</v>
      </c>
      <c r="B4591" s="159">
        <v>44174</v>
      </c>
      <c r="C4591" s="160" t="s">
        <v>525</v>
      </c>
      <c r="D4591" s="161">
        <f>VLOOKUP(Pag_Inicio_Corr_mas_casos[[#This Row],[Corregimiento]],Hoja3!$A$2:$D$676,4,0)</f>
        <v>81002</v>
      </c>
      <c r="E4591" s="160">
        <v>15</v>
      </c>
    </row>
    <row r="4592" spans="1:5" x14ac:dyDescent="0.2">
      <c r="A4592" s="158">
        <v>44174</v>
      </c>
      <c r="B4592" s="159">
        <v>44174</v>
      </c>
      <c r="C4592" s="160" t="s">
        <v>693</v>
      </c>
      <c r="D4592" s="161">
        <f>VLOOKUP(Pag_Inicio_Corr_mas_casos[[#This Row],[Corregimiento]],Hoja3!$A$2:$D$676,4,0)</f>
        <v>90101</v>
      </c>
      <c r="E4592" s="160">
        <v>14</v>
      </c>
    </row>
    <row r="4593" spans="1:5" x14ac:dyDescent="0.2">
      <c r="A4593" s="158">
        <v>44174</v>
      </c>
      <c r="B4593" s="159">
        <v>44174</v>
      </c>
      <c r="C4593" s="160" t="s">
        <v>517</v>
      </c>
      <c r="D4593" s="161">
        <f>VLOOKUP(Pag_Inicio_Corr_mas_casos[[#This Row],[Corregimiento]],Hoja3!$A$2:$D$676,4,0)</f>
        <v>130709</v>
      </c>
      <c r="E4593" s="160">
        <v>13</v>
      </c>
    </row>
    <row r="4594" spans="1:5" x14ac:dyDescent="0.2">
      <c r="A4594" s="158">
        <v>44174</v>
      </c>
      <c r="B4594" s="159">
        <v>44174</v>
      </c>
      <c r="C4594" s="160" t="s">
        <v>542</v>
      </c>
      <c r="D4594" s="161">
        <f>VLOOKUP(Pag_Inicio_Corr_mas_casos[[#This Row],[Corregimiento]],Hoja3!$A$2:$D$676,4,0)</f>
        <v>40601</v>
      </c>
      <c r="E4594" s="160">
        <v>13</v>
      </c>
    </row>
    <row r="4595" spans="1:5" x14ac:dyDescent="0.2">
      <c r="A4595" s="158">
        <v>44174</v>
      </c>
      <c r="B4595" s="159">
        <v>44174</v>
      </c>
      <c r="C4595" s="160" t="s">
        <v>584</v>
      </c>
      <c r="D4595" s="161">
        <f>VLOOKUP(Pag_Inicio_Corr_mas_casos[[#This Row],[Corregimiento]],Hoja3!$A$2:$D$676,4,0)</f>
        <v>100101</v>
      </c>
      <c r="E4595" s="160">
        <v>13</v>
      </c>
    </row>
    <row r="4596" spans="1:5" x14ac:dyDescent="0.2">
      <c r="A4596" s="158">
        <v>44174</v>
      </c>
      <c r="B4596" s="159">
        <v>44174</v>
      </c>
      <c r="C4596" s="160" t="s">
        <v>549</v>
      </c>
      <c r="D4596" s="161">
        <f>VLOOKUP(Pag_Inicio_Corr_mas_casos[[#This Row],[Corregimiento]],Hoja3!$A$2:$D$676,4,0)</f>
        <v>50207</v>
      </c>
      <c r="E4596" s="160">
        <v>12</v>
      </c>
    </row>
    <row r="4597" spans="1:5" x14ac:dyDescent="0.2">
      <c r="A4597" s="158">
        <v>44174</v>
      </c>
      <c r="B4597" s="159">
        <v>44174</v>
      </c>
      <c r="C4597" s="160" t="s">
        <v>752</v>
      </c>
      <c r="D4597" s="161">
        <f>VLOOKUP(Pag_Inicio_Corr_mas_casos[[#This Row],[Corregimiento]],Hoja3!$A$2:$D$676,4,0)</f>
        <v>60401</v>
      </c>
      <c r="E4597" s="160">
        <v>11</v>
      </c>
    </row>
    <row r="4598" spans="1:5" x14ac:dyDescent="0.2">
      <c r="A4598" s="90">
        <v>44175</v>
      </c>
      <c r="B4598" s="91">
        <v>44175</v>
      </c>
      <c r="C4598" s="92" t="s">
        <v>537</v>
      </c>
      <c r="D4598" s="93">
        <f>VLOOKUP(Pag_Inicio_Corr_mas_casos[[#This Row],[Corregimiento]],Hoja3!$A$2:$D$676,4,0)</f>
        <v>80819</v>
      </c>
      <c r="E4598" s="92">
        <v>89</v>
      </c>
    </row>
    <row r="4599" spans="1:5" x14ac:dyDescent="0.2">
      <c r="A4599" s="90">
        <v>44175</v>
      </c>
      <c r="B4599" s="91">
        <v>44175</v>
      </c>
      <c r="C4599" s="92" t="s">
        <v>533</v>
      </c>
      <c r="D4599" s="93">
        <f>VLOOKUP(Pag_Inicio_Corr_mas_casos[[#This Row],[Corregimiento]],Hoja3!$A$2:$D$676,4,0)</f>
        <v>80817</v>
      </c>
      <c r="E4599" s="92">
        <v>103</v>
      </c>
    </row>
    <row r="4600" spans="1:5" x14ac:dyDescent="0.2">
      <c r="A4600" s="90">
        <v>44175</v>
      </c>
      <c r="B4600" s="91">
        <v>44175</v>
      </c>
      <c r="C4600" s="92" t="s">
        <v>524</v>
      </c>
      <c r="D4600" s="93">
        <f>VLOOKUP(Pag_Inicio_Corr_mas_casos[[#This Row],[Corregimiento]],Hoja3!$A$2:$D$676,4,0)</f>
        <v>130101</v>
      </c>
      <c r="E4600" s="92">
        <v>74</v>
      </c>
    </row>
    <row r="4601" spans="1:5" x14ac:dyDescent="0.2">
      <c r="A4601" s="90">
        <v>44175</v>
      </c>
      <c r="B4601" s="91">
        <v>44175</v>
      </c>
      <c r="C4601" s="92" t="s">
        <v>526</v>
      </c>
      <c r="D4601" s="93">
        <f>VLOOKUP(Pag_Inicio_Corr_mas_casos[[#This Row],[Corregimiento]],Hoja3!$A$2:$D$676,4,0)</f>
        <v>130106</v>
      </c>
      <c r="E4601" s="92">
        <v>70</v>
      </c>
    </row>
    <row r="4602" spans="1:5" x14ac:dyDescent="0.2">
      <c r="A4602" s="90">
        <v>44175</v>
      </c>
      <c r="B4602" s="91">
        <v>44175</v>
      </c>
      <c r="C4602" s="92" t="s">
        <v>543</v>
      </c>
      <c r="D4602" s="93">
        <f>VLOOKUP(Pag_Inicio_Corr_mas_casos[[#This Row],[Corregimiento]],Hoja3!$A$2:$D$676,4,0)</f>
        <v>80806</v>
      </c>
      <c r="E4602" s="92">
        <v>62</v>
      </c>
    </row>
    <row r="4603" spans="1:5" x14ac:dyDescent="0.2">
      <c r="A4603" s="90">
        <v>44175</v>
      </c>
      <c r="B4603" s="91">
        <v>44175</v>
      </c>
      <c r="C4603" s="92" t="s">
        <v>540</v>
      </c>
      <c r="D4603" s="93">
        <f>VLOOKUP(Pag_Inicio_Corr_mas_casos[[#This Row],[Corregimiento]],Hoja3!$A$2:$D$676,4,0)</f>
        <v>80812</v>
      </c>
      <c r="E4603" s="92">
        <v>62</v>
      </c>
    </row>
    <row r="4604" spans="1:5" x14ac:dyDescent="0.2">
      <c r="A4604" s="90">
        <v>44175</v>
      </c>
      <c r="B4604" s="91">
        <v>44175</v>
      </c>
      <c r="C4604" s="92" t="s">
        <v>565</v>
      </c>
      <c r="D4604" s="93">
        <f>VLOOKUP(Pag_Inicio_Corr_mas_casos[[#This Row],[Corregimiento]],Hoja3!$A$2:$D$676,4,0)</f>
        <v>80809</v>
      </c>
      <c r="E4604" s="92">
        <v>61</v>
      </c>
    </row>
    <row r="4605" spans="1:5" x14ac:dyDescent="0.2">
      <c r="A4605" s="90">
        <v>44175</v>
      </c>
      <c r="B4605" s="91">
        <v>44175</v>
      </c>
      <c r="C4605" s="92" t="s">
        <v>529</v>
      </c>
      <c r="D4605" s="93">
        <f>VLOOKUP(Pag_Inicio_Corr_mas_casos[[#This Row],[Corregimiento]],Hoja3!$A$2:$D$676,4,0)</f>
        <v>80821</v>
      </c>
      <c r="E4605" s="92">
        <v>60</v>
      </c>
    </row>
    <row r="4606" spans="1:5" x14ac:dyDescent="0.2">
      <c r="A4606" s="90">
        <v>44175</v>
      </c>
      <c r="B4606" s="91">
        <v>44175</v>
      </c>
      <c r="C4606" s="92" t="s">
        <v>528</v>
      </c>
      <c r="D4606" s="93">
        <f>VLOOKUP(Pag_Inicio_Corr_mas_casos[[#This Row],[Corregimiento]],Hoja3!$A$2:$D$676,4,0)</f>
        <v>130102</v>
      </c>
      <c r="E4606" s="92">
        <v>59</v>
      </c>
    </row>
    <row r="4607" spans="1:5" x14ac:dyDescent="0.2">
      <c r="A4607" s="90">
        <v>44175</v>
      </c>
      <c r="B4607" s="91">
        <v>44175</v>
      </c>
      <c r="C4607" s="92" t="s">
        <v>569</v>
      </c>
      <c r="D4607" s="93">
        <f>VLOOKUP(Pag_Inicio_Corr_mas_casos[[#This Row],[Corregimiento]],Hoja3!$A$2:$D$676,4,0)</f>
        <v>81003</v>
      </c>
      <c r="E4607" s="92">
        <v>57</v>
      </c>
    </row>
    <row r="4608" spans="1:5" x14ac:dyDescent="0.2">
      <c r="A4608" s="90">
        <v>44175</v>
      </c>
      <c r="B4608" s="91">
        <v>44175</v>
      </c>
      <c r="C4608" s="92" t="s">
        <v>534</v>
      </c>
      <c r="D4608" s="93">
        <f>VLOOKUP(Pag_Inicio_Corr_mas_casos[[#This Row],[Corregimiento]],Hoja3!$A$2:$D$676,4,0)</f>
        <v>80822</v>
      </c>
      <c r="E4608" s="92">
        <v>55</v>
      </c>
    </row>
    <row r="4609" spans="1:6" x14ac:dyDescent="0.2">
      <c r="A4609" s="90">
        <v>44175</v>
      </c>
      <c r="B4609" s="91">
        <v>44175</v>
      </c>
      <c r="C4609" s="92" t="s">
        <v>575</v>
      </c>
      <c r="D4609" s="93">
        <f>VLOOKUP(Pag_Inicio_Corr_mas_casos[[#This Row],[Corregimiento]],Hoja3!$A$2:$D$676,4,0)</f>
        <v>80807</v>
      </c>
      <c r="E4609" s="92">
        <v>55</v>
      </c>
    </row>
    <row r="4610" spans="1:6" x14ac:dyDescent="0.2">
      <c r="A4610" s="90">
        <v>44175</v>
      </c>
      <c r="B4610" s="91">
        <v>44175</v>
      </c>
      <c r="C4610" s="92" t="s">
        <v>545</v>
      </c>
      <c r="D4610" s="93">
        <f>VLOOKUP(Pag_Inicio_Corr_mas_casos[[#This Row],[Corregimiento]],Hoja3!$A$2:$D$676,4,0)</f>
        <v>80810</v>
      </c>
      <c r="E4610" s="92">
        <v>53</v>
      </c>
    </row>
    <row r="4611" spans="1:6" x14ac:dyDescent="0.2">
      <c r="A4611" s="90">
        <v>44175</v>
      </c>
      <c r="B4611" s="91">
        <v>44175</v>
      </c>
      <c r="C4611" s="92" t="s">
        <v>532</v>
      </c>
      <c r="D4611" s="93">
        <f>VLOOKUP(Pag_Inicio_Corr_mas_casos[[#This Row],[Corregimiento]],Hoja3!$A$2:$D$676,4,0)</f>
        <v>80816</v>
      </c>
      <c r="E4611" s="92">
        <v>52</v>
      </c>
    </row>
    <row r="4612" spans="1:6" x14ac:dyDescent="0.2">
      <c r="A4612" s="90">
        <v>44175</v>
      </c>
      <c r="B4612" s="91">
        <v>44175</v>
      </c>
      <c r="C4612" s="92" t="s">
        <v>541</v>
      </c>
      <c r="D4612" s="93">
        <f>VLOOKUP(Pag_Inicio_Corr_mas_casos[[#This Row],[Corregimiento]],Hoja3!$A$2:$D$676,4,0)</f>
        <v>130702</v>
      </c>
      <c r="E4612" s="92">
        <v>46</v>
      </c>
    </row>
    <row r="4613" spans="1:6" x14ac:dyDescent="0.2">
      <c r="A4613" s="90">
        <v>44175</v>
      </c>
      <c r="B4613" s="91">
        <v>44175</v>
      </c>
      <c r="C4613" s="92" t="s">
        <v>536</v>
      </c>
      <c r="D4613" s="93">
        <f>VLOOKUP(Pag_Inicio_Corr_mas_casos[[#This Row],[Corregimiento]],Hoja3!$A$2:$D$676,4,0)</f>
        <v>81001</v>
      </c>
      <c r="E4613" s="92">
        <v>44</v>
      </c>
    </row>
    <row r="4614" spans="1:6" x14ac:dyDescent="0.2">
      <c r="A4614" s="90">
        <v>44175</v>
      </c>
      <c r="B4614" s="91">
        <v>44175</v>
      </c>
      <c r="C4614" s="92" t="s">
        <v>555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 x14ac:dyDescent="0.2">
      <c r="A4615" s="90">
        <v>44175</v>
      </c>
      <c r="B4615" s="91">
        <v>44175</v>
      </c>
      <c r="C4615" s="92" t="s">
        <v>550</v>
      </c>
      <c r="D4615" s="93">
        <f>VLOOKUP(Pag_Inicio_Corr_mas_casos[[#This Row],[Corregimiento]],Hoja3!$A$2:$D$676,4,0)</f>
        <v>80813</v>
      </c>
      <c r="E4615" s="92">
        <v>40</v>
      </c>
    </row>
    <row r="4616" spans="1:6" x14ac:dyDescent="0.2">
      <c r="A4616" s="90">
        <v>44175</v>
      </c>
      <c r="B4616" s="91">
        <v>44175</v>
      </c>
      <c r="C4616" s="92" t="s">
        <v>538</v>
      </c>
      <c r="D4616" s="93">
        <f>VLOOKUP(Pag_Inicio_Corr_mas_casos[[#This Row],[Corregimiento]],Hoja3!$A$2:$D$676,4,0)</f>
        <v>130107</v>
      </c>
      <c r="E4616" s="92">
        <v>39</v>
      </c>
    </row>
    <row r="4617" spans="1:6" x14ac:dyDescent="0.2">
      <c r="A4617" s="90">
        <v>44175</v>
      </c>
      <c r="B4617" s="91">
        <v>44175</v>
      </c>
      <c r="C4617" s="92" t="s">
        <v>559</v>
      </c>
      <c r="D4617" s="93">
        <f>VLOOKUP(Pag_Inicio_Corr_mas_casos[[#This Row],[Corregimiento]],Hoja3!$A$2:$D$676,4,0)</f>
        <v>130708</v>
      </c>
      <c r="E4617" s="92">
        <v>39</v>
      </c>
    </row>
    <row r="4618" spans="1:6" x14ac:dyDescent="0.2">
      <c r="A4618" s="90">
        <v>44175</v>
      </c>
      <c r="B4618" s="91">
        <v>44175</v>
      </c>
      <c r="C4618" s="92" t="s">
        <v>530</v>
      </c>
      <c r="D4618" s="93">
        <f>VLOOKUP(Pag_Inicio_Corr_mas_casos[[#This Row],[Corregimiento]],Hoja3!$A$2:$D$676,4,0)</f>
        <v>81007</v>
      </c>
      <c r="E4618" s="92">
        <v>37</v>
      </c>
    </row>
    <row r="4619" spans="1:6" x14ac:dyDescent="0.2">
      <c r="A4619" s="90">
        <v>44175</v>
      </c>
      <c r="B4619" s="91">
        <v>44175</v>
      </c>
      <c r="C4619" s="92" t="s">
        <v>560</v>
      </c>
      <c r="D4619" s="93">
        <f>VLOOKUP(Pag_Inicio_Corr_mas_casos[[#This Row],[Corregimiento]],Hoja3!$A$2:$D$676,4,0)</f>
        <v>80826</v>
      </c>
      <c r="E4619" s="92">
        <v>37</v>
      </c>
    </row>
    <row r="4620" spans="1:6" x14ac:dyDescent="0.2">
      <c r="A4620" s="90">
        <v>44175</v>
      </c>
      <c r="B4620" s="91">
        <v>44175</v>
      </c>
      <c r="C4620" s="92" t="s">
        <v>535</v>
      </c>
      <c r="D4620" s="93">
        <f>VLOOKUP(Pag_Inicio_Corr_mas_casos[[#This Row],[Corregimiento]],Hoja3!$A$2:$D$676,4,0)</f>
        <v>80823</v>
      </c>
      <c r="E4620" s="92">
        <v>37</v>
      </c>
    </row>
    <row r="4621" spans="1:6" x14ac:dyDescent="0.2">
      <c r="A4621" s="90">
        <v>44175</v>
      </c>
      <c r="B4621" s="91">
        <v>44175</v>
      </c>
      <c r="C4621" s="92" t="s">
        <v>562</v>
      </c>
      <c r="D4621" s="93">
        <f>VLOOKUP(Pag_Inicio_Corr_mas_casos[[#This Row],[Corregimiento]],Hoja3!$A$2:$D$676,4,0)</f>
        <v>80803</v>
      </c>
      <c r="E4621" s="92">
        <v>35</v>
      </c>
    </row>
    <row r="4622" spans="1:6" x14ac:dyDescent="0.2">
      <c r="A4622" s="90">
        <v>44175</v>
      </c>
      <c r="B4622" s="91">
        <v>44175</v>
      </c>
      <c r="C4622" s="92" t="s">
        <v>570</v>
      </c>
      <c r="D4622" s="93">
        <f>VLOOKUP(Pag_Inicio_Corr_mas_casos[[#This Row],[Corregimiento]],Hoja3!$A$2:$D$676,4,0)</f>
        <v>81009</v>
      </c>
      <c r="E4622" s="92">
        <v>33</v>
      </c>
    </row>
    <row r="4623" spans="1:6" x14ac:dyDescent="0.2">
      <c r="A4623" s="90">
        <v>44175</v>
      </c>
      <c r="B4623" s="91">
        <v>44175</v>
      </c>
      <c r="C4623" s="92" t="s">
        <v>542</v>
      </c>
      <c r="D4623" s="93">
        <f>VLOOKUP(Pag_Inicio_Corr_mas_casos[[#This Row],[Corregimiento]],Hoja3!$A$2:$D$676,4,0)</f>
        <v>40601</v>
      </c>
      <c r="E4623" s="92">
        <v>32</v>
      </c>
    </row>
    <row r="4624" spans="1:6" x14ac:dyDescent="0.2">
      <c r="A4624" s="90">
        <v>44175</v>
      </c>
      <c r="B4624" s="91">
        <v>44175</v>
      </c>
      <c r="C4624" s="92" t="s">
        <v>557</v>
      </c>
      <c r="D4624" s="93">
        <f>VLOOKUP(Pag_Inicio_Corr_mas_casos[[#This Row],[Corregimiento]],Hoja3!$A$2:$D$676,4,0)</f>
        <v>80811</v>
      </c>
      <c r="E4624" s="92">
        <v>31</v>
      </c>
    </row>
    <row r="4625" spans="1:5" x14ac:dyDescent="0.2">
      <c r="A4625" s="90">
        <v>44175</v>
      </c>
      <c r="B4625" s="91">
        <v>44175</v>
      </c>
      <c r="C4625" s="92" t="s">
        <v>572</v>
      </c>
      <c r="D4625" s="93">
        <f>VLOOKUP(Pag_Inicio_Corr_mas_casos[[#This Row],[Corregimiento]],Hoja3!$A$2:$D$676,4,0)</f>
        <v>130701</v>
      </c>
      <c r="E4625" s="92">
        <v>29</v>
      </c>
    </row>
    <row r="4626" spans="1:5" x14ac:dyDescent="0.2">
      <c r="A4626" s="90">
        <v>44175</v>
      </c>
      <c r="B4626" s="91">
        <v>44175</v>
      </c>
      <c r="C4626" s="92" t="s">
        <v>552</v>
      </c>
      <c r="D4626" s="93">
        <f>VLOOKUP(Pag_Inicio_Corr_mas_casos[[#This Row],[Corregimiento]],Hoja3!$A$2:$D$676,4,0)</f>
        <v>80501</v>
      </c>
      <c r="E4626" s="92">
        <v>27</v>
      </c>
    </row>
    <row r="4627" spans="1:5" x14ac:dyDescent="0.2">
      <c r="A4627" s="90">
        <v>44175</v>
      </c>
      <c r="B4627" s="91">
        <v>44175</v>
      </c>
      <c r="C4627" s="92" t="s">
        <v>539</v>
      </c>
      <c r="D4627" s="93">
        <f>VLOOKUP(Pag_Inicio_Corr_mas_casos[[#This Row],[Corregimiento]],Hoja3!$A$2:$D$676,4,0)</f>
        <v>81006</v>
      </c>
      <c r="E4627" s="92">
        <v>26</v>
      </c>
    </row>
    <row r="4628" spans="1:5" x14ac:dyDescent="0.2">
      <c r="A4628" s="90">
        <v>44175</v>
      </c>
      <c r="B4628" s="91">
        <v>44175</v>
      </c>
      <c r="C4628" s="92" t="s">
        <v>544</v>
      </c>
      <c r="D4628" s="93">
        <f>VLOOKUP(Pag_Inicio_Corr_mas_casos[[#This Row],[Corregimiento]],Hoja3!$A$2:$D$676,4,0)</f>
        <v>130108</v>
      </c>
      <c r="E4628" s="92">
        <v>25</v>
      </c>
    </row>
    <row r="4629" spans="1:5" x14ac:dyDescent="0.2">
      <c r="A4629" s="90">
        <v>44175</v>
      </c>
      <c r="B4629" s="91">
        <v>44175</v>
      </c>
      <c r="C4629" s="92" t="s">
        <v>531</v>
      </c>
      <c r="D4629" s="93">
        <f>VLOOKUP(Pag_Inicio_Corr_mas_casos[[#This Row],[Corregimiento]],Hoja3!$A$2:$D$676,4,0)</f>
        <v>81008</v>
      </c>
      <c r="E4629" s="92">
        <v>25</v>
      </c>
    </row>
    <row r="4630" spans="1:5" x14ac:dyDescent="0.2">
      <c r="A4630" s="90">
        <v>44175</v>
      </c>
      <c r="B4630" s="91">
        <v>44175</v>
      </c>
      <c r="C4630" s="92" t="s">
        <v>568</v>
      </c>
      <c r="D4630" s="93">
        <f>VLOOKUP(Pag_Inicio_Corr_mas_casos[[#This Row],[Corregimiento]],Hoja3!$A$2:$D$676,4,0)</f>
        <v>130717</v>
      </c>
      <c r="E4630" s="92">
        <v>24</v>
      </c>
    </row>
    <row r="4631" spans="1:5" x14ac:dyDescent="0.2">
      <c r="A4631" s="90">
        <v>44175</v>
      </c>
      <c r="B4631" s="91">
        <v>44175</v>
      </c>
      <c r="C4631" s="92" t="s">
        <v>563</v>
      </c>
      <c r="D4631" s="93">
        <f>VLOOKUP(Pag_Inicio_Corr_mas_casos[[#This Row],[Corregimiento]],Hoja3!$A$2:$D$676,4,0)</f>
        <v>130105</v>
      </c>
      <c r="E4631" s="92">
        <v>24</v>
      </c>
    </row>
    <row r="4632" spans="1:5" x14ac:dyDescent="0.2">
      <c r="A4632" s="90">
        <v>44175</v>
      </c>
      <c r="B4632" s="91">
        <v>44175</v>
      </c>
      <c r="C4632" s="92" t="s">
        <v>576</v>
      </c>
      <c r="D4632" s="93">
        <f>VLOOKUP(Pag_Inicio_Corr_mas_casos[[#This Row],[Corregimiento]],Hoja3!$A$2:$D$676,4,0)</f>
        <v>80814</v>
      </c>
      <c r="E4632" s="92">
        <v>23</v>
      </c>
    </row>
    <row r="4633" spans="1:5" x14ac:dyDescent="0.2">
      <c r="A4633" s="90">
        <v>44175</v>
      </c>
      <c r="B4633" s="91">
        <v>44175</v>
      </c>
      <c r="C4633" s="92" t="s">
        <v>554</v>
      </c>
      <c r="D4633" s="93">
        <f>VLOOKUP(Pag_Inicio_Corr_mas_casos[[#This Row],[Corregimiento]],Hoja3!$A$2:$D$676,4,0)</f>
        <v>80820</v>
      </c>
      <c r="E4633" s="92">
        <v>23</v>
      </c>
    </row>
    <row r="4634" spans="1:5" x14ac:dyDescent="0.2">
      <c r="A4634" s="90">
        <v>44175</v>
      </c>
      <c r="B4634" s="91">
        <v>44175</v>
      </c>
      <c r="C4634" s="92" t="s">
        <v>580</v>
      </c>
      <c r="D4634" s="93">
        <f>VLOOKUP(Pag_Inicio_Corr_mas_casos[[#This Row],[Corregimiento]],Hoja3!$A$2:$D$676,4,0)</f>
        <v>91001</v>
      </c>
      <c r="E4634" s="92">
        <v>22</v>
      </c>
    </row>
    <row r="4635" spans="1:5" x14ac:dyDescent="0.2">
      <c r="A4635" s="90">
        <v>44175</v>
      </c>
      <c r="B4635" s="91">
        <v>44175</v>
      </c>
      <c r="C4635" s="92" t="s">
        <v>525</v>
      </c>
      <c r="D4635" s="93">
        <f>VLOOKUP(Pag_Inicio_Corr_mas_casos[[#This Row],[Corregimiento]],Hoja3!$A$2:$D$676,4,0)</f>
        <v>81002</v>
      </c>
      <c r="E4635" s="92">
        <v>21</v>
      </c>
    </row>
    <row r="4636" spans="1:5" x14ac:dyDescent="0.2">
      <c r="A4636" s="90">
        <v>44175</v>
      </c>
      <c r="B4636" s="91">
        <v>44175</v>
      </c>
      <c r="C4636" s="92" t="s">
        <v>553</v>
      </c>
      <c r="D4636" s="93">
        <f>VLOOKUP(Pag_Inicio_Corr_mas_casos[[#This Row],[Corregimiento]],Hoja3!$A$2:$D$676,4,0)</f>
        <v>80808</v>
      </c>
      <c r="E4636" s="92">
        <v>21</v>
      </c>
    </row>
    <row r="4637" spans="1:5" x14ac:dyDescent="0.2">
      <c r="A4637" s="90">
        <v>44175</v>
      </c>
      <c r="B4637" s="91">
        <v>44175</v>
      </c>
      <c r="C4637" s="92" t="s">
        <v>573</v>
      </c>
      <c r="D4637" s="93">
        <f>VLOOKUP(Pag_Inicio_Corr_mas_casos[[#This Row],[Corregimiento]],Hoja3!$A$2:$D$676,4,0)</f>
        <v>80804</v>
      </c>
      <c r="E4637" s="92">
        <v>20</v>
      </c>
    </row>
    <row r="4638" spans="1:5" x14ac:dyDescent="0.2">
      <c r="A4638" s="90">
        <v>44175</v>
      </c>
      <c r="B4638" s="91">
        <v>44175</v>
      </c>
      <c r="C4638" s="92" t="s">
        <v>571</v>
      </c>
      <c r="D4638" s="93">
        <f>VLOOKUP(Pag_Inicio_Corr_mas_casos[[#This Row],[Corregimiento]],Hoja3!$A$2:$D$676,4,0)</f>
        <v>30104</v>
      </c>
      <c r="E4638" s="92">
        <v>20</v>
      </c>
    </row>
    <row r="4639" spans="1:5" x14ac:dyDescent="0.2">
      <c r="A4639" s="90">
        <v>44175</v>
      </c>
      <c r="B4639" s="91">
        <v>44175</v>
      </c>
      <c r="C4639" s="92" t="s">
        <v>517</v>
      </c>
      <c r="D4639" s="93">
        <f>VLOOKUP(Pag_Inicio_Corr_mas_casos[[#This Row],[Corregimiento]],Hoja3!$A$2:$D$676,4,0)</f>
        <v>130709</v>
      </c>
      <c r="E4639" s="92">
        <v>19</v>
      </c>
    </row>
    <row r="4640" spans="1:5" x14ac:dyDescent="0.2">
      <c r="A4640" s="90">
        <v>44175</v>
      </c>
      <c r="B4640" s="91">
        <v>44175</v>
      </c>
      <c r="C4640" s="92" t="s">
        <v>595</v>
      </c>
      <c r="D4640" s="93">
        <f>VLOOKUP(Pag_Inicio_Corr_mas_casos[[#This Row],[Corregimiento]],Hoja3!$A$2:$D$676,4,0)</f>
        <v>20601</v>
      </c>
      <c r="E4640" s="92">
        <v>19</v>
      </c>
    </row>
    <row r="4641" spans="1:5" x14ac:dyDescent="0.2">
      <c r="A4641" s="90">
        <v>44175</v>
      </c>
      <c r="B4641" s="91">
        <v>44175</v>
      </c>
      <c r="C4641" s="92" t="s">
        <v>587</v>
      </c>
      <c r="D4641" s="93">
        <f>VLOOKUP(Pag_Inicio_Corr_mas_casos[[#This Row],[Corregimiento]],Hoja3!$A$2:$D$676,4,0)</f>
        <v>130716</v>
      </c>
      <c r="E4641" s="92">
        <v>19</v>
      </c>
    </row>
    <row r="4642" spans="1:5" x14ac:dyDescent="0.2">
      <c r="A4642" s="90">
        <v>44175</v>
      </c>
      <c r="B4642" s="91">
        <v>44175</v>
      </c>
      <c r="C4642" s="92" t="s">
        <v>527</v>
      </c>
      <c r="D4642" s="93">
        <f>VLOOKUP(Pag_Inicio_Corr_mas_casos[[#This Row],[Corregimiento]],Hoja3!$A$2:$D$676,4,0)</f>
        <v>80802</v>
      </c>
      <c r="E4642" s="92">
        <v>18</v>
      </c>
    </row>
    <row r="4643" spans="1:5" x14ac:dyDescent="0.2">
      <c r="A4643" s="90">
        <v>44175</v>
      </c>
      <c r="B4643" s="91">
        <v>44175</v>
      </c>
      <c r="C4643" s="92" t="s">
        <v>579</v>
      </c>
      <c r="D4643" s="93">
        <f>VLOOKUP(Pag_Inicio_Corr_mas_casos[[#This Row],[Corregimiento]],Hoja3!$A$2:$D$676,4,0)</f>
        <v>130706</v>
      </c>
      <c r="E4643" s="92">
        <v>17</v>
      </c>
    </row>
    <row r="4644" spans="1:5" x14ac:dyDescent="0.2">
      <c r="A4644" s="90">
        <v>44175</v>
      </c>
      <c r="B4644" s="91">
        <v>44175</v>
      </c>
      <c r="C4644" s="92" t="s">
        <v>561</v>
      </c>
      <c r="D4644" s="93">
        <f>VLOOKUP(Pag_Inicio_Corr_mas_casos[[#This Row],[Corregimiento]],Hoja3!$A$2:$D$676,4,0)</f>
        <v>50208</v>
      </c>
      <c r="E4644" s="92">
        <v>17</v>
      </c>
    </row>
    <row r="4645" spans="1:5" x14ac:dyDescent="0.2">
      <c r="A4645" s="90">
        <v>44175</v>
      </c>
      <c r="B4645" s="91">
        <v>44175</v>
      </c>
      <c r="C4645" s="92" t="s">
        <v>546</v>
      </c>
      <c r="D4645" s="93">
        <f>VLOOKUP(Pag_Inicio_Corr_mas_casos[[#This Row],[Corregimiento]],Hoja3!$A$2:$D$676,4,0)</f>
        <v>30107</v>
      </c>
      <c r="E4645" s="92">
        <v>15</v>
      </c>
    </row>
    <row r="4646" spans="1:5" x14ac:dyDescent="0.2">
      <c r="A4646" s="90">
        <v>44175</v>
      </c>
      <c r="B4646" s="91">
        <v>44175</v>
      </c>
      <c r="C4646" s="92" t="s">
        <v>614</v>
      </c>
      <c r="D4646" s="93">
        <f>VLOOKUP(Pag_Inicio_Corr_mas_casos[[#This Row],[Corregimiento]],Hoja3!$A$2:$D$676,4,0)</f>
        <v>30110</v>
      </c>
      <c r="E4646" s="92">
        <v>14</v>
      </c>
    </row>
    <row r="4647" spans="1:5" x14ac:dyDescent="0.2">
      <c r="A4647" s="90">
        <v>44175</v>
      </c>
      <c r="B4647" s="91">
        <v>44175</v>
      </c>
      <c r="C4647" s="92" t="s">
        <v>588</v>
      </c>
      <c r="D4647" s="93">
        <f>VLOOKUP(Pag_Inicio_Corr_mas_casos[[#This Row],[Corregimiento]],Hoja3!$A$2:$D$676,4,0)</f>
        <v>20207</v>
      </c>
      <c r="E4647" s="92">
        <v>12</v>
      </c>
    </row>
    <row r="4648" spans="1:5" x14ac:dyDescent="0.2">
      <c r="A4648" s="90">
        <v>44175</v>
      </c>
      <c r="B4648" s="91">
        <v>44175</v>
      </c>
      <c r="C4648" s="92" t="s">
        <v>574</v>
      </c>
      <c r="D4648" s="93">
        <f>VLOOKUP(Pag_Inicio_Corr_mas_casos[[#This Row],[Corregimiento]],Hoja3!$A$2:$D$676,4,0)</f>
        <v>80508</v>
      </c>
      <c r="E4648" s="92">
        <v>12</v>
      </c>
    </row>
    <row r="4649" spans="1:5" x14ac:dyDescent="0.2">
      <c r="A4649" s="90">
        <v>44175</v>
      </c>
      <c r="B4649" s="91">
        <v>44175</v>
      </c>
      <c r="C4649" s="92" t="s">
        <v>753</v>
      </c>
      <c r="D4649" s="93">
        <f>VLOOKUP(Pag_Inicio_Corr_mas_casos[[#This Row],[Corregimiento]],Hoja3!$A$2:$D$676,4,0)</f>
        <v>30101</v>
      </c>
      <c r="E4649" s="92">
        <v>11</v>
      </c>
    </row>
    <row r="4650" spans="1:5" x14ac:dyDescent="0.2">
      <c r="A4650" s="90">
        <v>44175</v>
      </c>
      <c r="B4650" s="91">
        <v>44175</v>
      </c>
      <c r="C4650" s="92" t="s">
        <v>589</v>
      </c>
      <c r="D4650" s="93">
        <f>VLOOKUP(Pag_Inicio_Corr_mas_casos[[#This Row],[Corregimiento]],Hoja3!$A$2:$D$676,4,0)</f>
        <v>130301</v>
      </c>
      <c r="E4650" s="92">
        <v>11</v>
      </c>
    </row>
    <row r="4651" spans="1:5" x14ac:dyDescent="0.2">
      <c r="A4651" s="90">
        <v>44175</v>
      </c>
      <c r="B4651" s="91">
        <v>44175</v>
      </c>
      <c r="C4651" s="92" t="s">
        <v>584</v>
      </c>
      <c r="D4651" s="93">
        <f>VLOOKUP(Pag_Inicio_Corr_mas_casos[[#This Row],[Corregimiento]],Hoja3!$A$2:$D$676,4,0)</f>
        <v>100101</v>
      </c>
      <c r="E4651" s="92">
        <v>11</v>
      </c>
    </row>
    <row r="4652" spans="1:5" x14ac:dyDescent="0.2">
      <c r="A4652" s="90">
        <v>44175</v>
      </c>
      <c r="B4652" s="91">
        <v>44175</v>
      </c>
      <c r="C4652" s="92" t="s">
        <v>586</v>
      </c>
      <c r="D4652" s="93">
        <f>VLOOKUP(Pag_Inicio_Corr_mas_casos[[#This Row],[Corregimiento]],Hoja3!$A$2:$D$676,4,0)</f>
        <v>81005</v>
      </c>
      <c r="E4652" s="92">
        <v>11</v>
      </c>
    </row>
    <row r="4653" spans="1:5" x14ac:dyDescent="0.2">
      <c r="A4653" s="135">
        <v>44176</v>
      </c>
      <c r="B4653" s="136">
        <v>44176</v>
      </c>
      <c r="C4653" s="137" t="s">
        <v>537</v>
      </c>
      <c r="D4653" s="138">
        <f>VLOOKUP(Pag_Inicio_Corr_mas_casos[[#This Row],[Corregimiento]],Hoja3!$A$2:$D$676,4,0)</f>
        <v>80819</v>
      </c>
      <c r="E4653" s="137">
        <v>84</v>
      </c>
    </row>
    <row r="4654" spans="1:5" x14ac:dyDescent="0.2">
      <c r="A4654" s="135">
        <v>44176</v>
      </c>
      <c r="B4654" s="136">
        <v>44176</v>
      </c>
      <c r="C4654" s="137" t="s">
        <v>540</v>
      </c>
      <c r="D4654" s="138">
        <f>VLOOKUP(Pag_Inicio_Corr_mas_casos[[#This Row],[Corregimiento]],Hoja3!$A$2:$D$676,4,0)</f>
        <v>80812</v>
      </c>
      <c r="E4654" s="137">
        <v>83</v>
      </c>
    </row>
    <row r="4655" spans="1:5" x14ac:dyDescent="0.2">
      <c r="A4655" s="135">
        <v>44176</v>
      </c>
      <c r="B4655" s="136">
        <v>44176</v>
      </c>
      <c r="C4655" s="137" t="s">
        <v>565</v>
      </c>
      <c r="D4655" s="138">
        <f>VLOOKUP(Pag_Inicio_Corr_mas_casos[[#This Row],[Corregimiento]],Hoja3!$A$2:$D$676,4,0)</f>
        <v>80809</v>
      </c>
      <c r="E4655" s="137">
        <v>65</v>
      </c>
    </row>
    <row r="4656" spans="1:5" x14ac:dyDescent="0.2">
      <c r="A4656" s="135">
        <v>44176</v>
      </c>
      <c r="B4656" s="136">
        <v>44176</v>
      </c>
      <c r="C4656" s="137" t="s">
        <v>545</v>
      </c>
      <c r="D4656" s="138">
        <f>VLOOKUP(Pag_Inicio_Corr_mas_casos[[#This Row],[Corregimiento]],Hoja3!$A$2:$D$676,4,0)</f>
        <v>80810</v>
      </c>
      <c r="E4656" s="137">
        <v>56</v>
      </c>
    </row>
    <row r="4657" spans="1:6" x14ac:dyDescent="0.2">
      <c r="A4657" s="135">
        <v>44176</v>
      </c>
      <c r="B4657" s="136">
        <v>44176</v>
      </c>
      <c r="C4657" s="137" t="s">
        <v>524</v>
      </c>
      <c r="D4657" s="138">
        <f>VLOOKUP(Pag_Inicio_Corr_mas_casos[[#This Row],[Corregimiento]],Hoja3!$A$2:$D$676,4,0)</f>
        <v>130101</v>
      </c>
      <c r="E4657" s="137">
        <v>51</v>
      </c>
    </row>
    <row r="4658" spans="1:6" x14ac:dyDescent="0.2">
      <c r="A4658" s="135">
        <v>44176</v>
      </c>
      <c r="B4658" s="136">
        <v>44176</v>
      </c>
      <c r="C4658" s="137" t="s">
        <v>575</v>
      </c>
      <c r="D4658" s="138">
        <f>VLOOKUP(Pag_Inicio_Corr_mas_casos[[#This Row],[Corregimiento]],Hoja3!$A$2:$D$676,4,0)</f>
        <v>80807</v>
      </c>
      <c r="E4658" s="137">
        <v>51</v>
      </c>
    </row>
    <row r="4659" spans="1:6" x14ac:dyDescent="0.2">
      <c r="A4659" s="135">
        <v>44176</v>
      </c>
      <c r="B4659" s="136">
        <v>44176</v>
      </c>
      <c r="C4659" s="137" t="s">
        <v>543</v>
      </c>
      <c r="D4659" s="138">
        <f>VLOOKUP(Pag_Inicio_Corr_mas_casos[[#This Row],[Corregimiento]],Hoja3!$A$2:$D$676,4,0)</f>
        <v>80806</v>
      </c>
      <c r="E4659" s="137">
        <v>51</v>
      </c>
    </row>
    <row r="4660" spans="1:6" x14ac:dyDescent="0.2">
      <c r="A4660" s="135">
        <v>44176</v>
      </c>
      <c r="B4660" s="136">
        <v>44176</v>
      </c>
      <c r="C4660" s="137" t="s">
        <v>526</v>
      </c>
      <c r="D4660" s="138">
        <f>VLOOKUP(Pag_Inicio_Corr_mas_casos[[#This Row],[Corregimiento]],Hoja3!$A$2:$D$676,4,0)</f>
        <v>130106</v>
      </c>
      <c r="E4660" s="137">
        <v>51</v>
      </c>
    </row>
    <row r="4661" spans="1:6" x14ac:dyDescent="0.2">
      <c r="A4661" s="135">
        <v>44176</v>
      </c>
      <c r="B4661" s="136">
        <v>44176</v>
      </c>
      <c r="C4661" s="137" t="s">
        <v>525</v>
      </c>
      <c r="D4661" s="138">
        <f>VLOOKUP(Pag_Inicio_Corr_mas_casos[[#This Row],[Corregimiento]],Hoja3!$A$2:$D$676,4,0)</f>
        <v>81002</v>
      </c>
      <c r="E4661" s="137">
        <v>50</v>
      </c>
    </row>
    <row r="4662" spans="1:6" x14ac:dyDescent="0.2">
      <c r="A4662" s="135">
        <v>44176</v>
      </c>
      <c r="B4662" s="136">
        <v>44176</v>
      </c>
      <c r="C4662" s="137" t="s">
        <v>560</v>
      </c>
      <c r="D4662" s="138">
        <f>VLOOKUP(Pag_Inicio_Corr_mas_casos[[#This Row],[Corregimiento]],Hoja3!$A$2:$D$676,4,0)</f>
        <v>80826</v>
      </c>
      <c r="E4662" s="137">
        <v>49</v>
      </c>
    </row>
    <row r="4663" spans="1:6" x14ac:dyDescent="0.2">
      <c r="A4663" s="135">
        <v>44176</v>
      </c>
      <c r="B4663" s="136">
        <v>44176</v>
      </c>
      <c r="C4663" s="137" t="s">
        <v>555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 x14ac:dyDescent="0.2">
      <c r="A4664" s="135">
        <v>44176</v>
      </c>
      <c r="B4664" s="136">
        <v>44176</v>
      </c>
      <c r="C4664" s="137" t="s">
        <v>529</v>
      </c>
      <c r="D4664" s="138">
        <f>VLOOKUP(Pag_Inicio_Corr_mas_casos[[#This Row],[Corregimiento]],Hoja3!$A$2:$D$676,4,0)</f>
        <v>80821</v>
      </c>
      <c r="E4664" s="137">
        <v>65</v>
      </c>
    </row>
    <row r="4665" spans="1:6" x14ac:dyDescent="0.2">
      <c r="A4665" s="135">
        <v>44176</v>
      </c>
      <c r="B4665" s="136">
        <v>44176</v>
      </c>
      <c r="C4665" s="137" t="s">
        <v>570</v>
      </c>
      <c r="D4665" s="138">
        <f>VLOOKUP(Pag_Inicio_Corr_mas_casos[[#This Row],[Corregimiento]],Hoja3!$A$2:$D$676,4,0)</f>
        <v>81009</v>
      </c>
      <c r="E4665" s="137">
        <v>47</v>
      </c>
    </row>
    <row r="4666" spans="1:6" x14ac:dyDescent="0.2">
      <c r="A4666" s="135">
        <v>44176</v>
      </c>
      <c r="B4666" s="136">
        <v>44176</v>
      </c>
      <c r="C4666" s="137" t="s">
        <v>535</v>
      </c>
      <c r="D4666" s="138">
        <f>VLOOKUP(Pag_Inicio_Corr_mas_casos[[#This Row],[Corregimiento]],Hoja3!$A$2:$D$676,4,0)</f>
        <v>80823</v>
      </c>
      <c r="E4666" s="137">
        <v>46</v>
      </c>
    </row>
    <row r="4667" spans="1:6" x14ac:dyDescent="0.2">
      <c r="A4667" s="135">
        <v>44176</v>
      </c>
      <c r="B4667" s="136">
        <v>44176</v>
      </c>
      <c r="C4667" s="137" t="s">
        <v>541</v>
      </c>
      <c r="D4667" s="138">
        <f>VLOOKUP(Pag_Inicio_Corr_mas_casos[[#This Row],[Corregimiento]],Hoja3!$A$2:$D$676,4,0)</f>
        <v>130702</v>
      </c>
      <c r="E4667" s="137">
        <v>45</v>
      </c>
    </row>
    <row r="4668" spans="1:6" x14ac:dyDescent="0.2">
      <c r="A4668" s="135">
        <v>44176</v>
      </c>
      <c r="B4668" s="136">
        <v>44176</v>
      </c>
      <c r="C4668" s="137" t="s">
        <v>530</v>
      </c>
      <c r="D4668" s="138">
        <f>VLOOKUP(Pag_Inicio_Corr_mas_casos[[#This Row],[Corregimiento]],Hoja3!$A$2:$D$676,4,0)</f>
        <v>81007</v>
      </c>
      <c r="E4668" s="137">
        <v>45</v>
      </c>
    </row>
    <row r="4669" spans="1:6" x14ac:dyDescent="0.2">
      <c r="A4669" s="135">
        <v>44176</v>
      </c>
      <c r="B4669" s="136">
        <v>44176</v>
      </c>
      <c r="C4669" s="137" t="s">
        <v>569</v>
      </c>
      <c r="D4669" s="138">
        <f>VLOOKUP(Pag_Inicio_Corr_mas_casos[[#This Row],[Corregimiento]],Hoja3!$A$2:$D$676,4,0)</f>
        <v>81003</v>
      </c>
      <c r="E4669" s="137">
        <v>45</v>
      </c>
    </row>
    <row r="4670" spans="1:6" x14ac:dyDescent="0.2">
      <c r="A4670" s="135">
        <v>44176</v>
      </c>
      <c r="B4670" s="136">
        <v>44176</v>
      </c>
      <c r="C4670" s="137" t="s">
        <v>536</v>
      </c>
      <c r="D4670" s="138">
        <f>VLOOKUP(Pag_Inicio_Corr_mas_casos[[#This Row],[Corregimiento]],Hoja3!$A$2:$D$676,4,0)</f>
        <v>81001</v>
      </c>
      <c r="E4670" s="137">
        <v>44</v>
      </c>
    </row>
    <row r="4671" spans="1:6" x14ac:dyDescent="0.2">
      <c r="A4671" s="135">
        <v>44176</v>
      </c>
      <c r="B4671" s="136">
        <v>44176</v>
      </c>
      <c r="C4671" s="137" t="s">
        <v>528</v>
      </c>
      <c r="D4671" s="138">
        <f>VLOOKUP(Pag_Inicio_Corr_mas_casos[[#This Row],[Corregimiento]],Hoja3!$A$2:$D$676,4,0)</f>
        <v>130102</v>
      </c>
      <c r="E4671" s="137">
        <v>42</v>
      </c>
    </row>
    <row r="4672" spans="1:6" x14ac:dyDescent="0.2">
      <c r="A4672" s="135">
        <v>44176</v>
      </c>
      <c r="B4672" s="136">
        <v>44176</v>
      </c>
      <c r="C4672" s="137" t="s">
        <v>532</v>
      </c>
      <c r="D4672" s="138">
        <f>VLOOKUP(Pag_Inicio_Corr_mas_casos[[#This Row],[Corregimiento]],Hoja3!$A$2:$D$676,4,0)</f>
        <v>80816</v>
      </c>
      <c r="E4672" s="137">
        <v>42</v>
      </c>
    </row>
    <row r="4673" spans="1:5" x14ac:dyDescent="0.2">
      <c r="A4673" s="135">
        <v>44176</v>
      </c>
      <c r="B4673" s="136">
        <v>44176</v>
      </c>
      <c r="C4673" s="137" t="s">
        <v>533</v>
      </c>
      <c r="D4673" s="138">
        <f>VLOOKUP(Pag_Inicio_Corr_mas_casos[[#This Row],[Corregimiento]],Hoja3!$A$2:$D$676,4,0)</f>
        <v>80817</v>
      </c>
      <c r="E4673" s="137">
        <v>41</v>
      </c>
    </row>
    <row r="4674" spans="1:5" x14ac:dyDescent="0.2">
      <c r="A4674" s="135">
        <v>44176</v>
      </c>
      <c r="B4674" s="136">
        <v>44176</v>
      </c>
      <c r="C4674" s="137" t="s">
        <v>576</v>
      </c>
      <c r="D4674" s="138">
        <f>VLOOKUP(Pag_Inicio_Corr_mas_casos[[#This Row],[Corregimiento]],Hoja3!$A$2:$D$676,4,0)</f>
        <v>80814</v>
      </c>
      <c r="E4674" s="137">
        <v>40</v>
      </c>
    </row>
    <row r="4675" spans="1:5" x14ac:dyDescent="0.2">
      <c r="A4675" s="135">
        <v>44176</v>
      </c>
      <c r="B4675" s="136">
        <v>44176</v>
      </c>
      <c r="C4675" s="137" t="s">
        <v>550</v>
      </c>
      <c r="D4675" s="138">
        <f>VLOOKUP(Pag_Inicio_Corr_mas_casos[[#This Row],[Corregimiento]],Hoja3!$A$2:$D$676,4,0)</f>
        <v>80813</v>
      </c>
      <c r="E4675" s="137">
        <v>37</v>
      </c>
    </row>
    <row r="4676" spans="1:5" x14ac:dyDescent="0.2">
      <c r="A4676" s="135">
        <v>44176</v>
      </c>
      <c r="B4676" s="136">
        <v>44176</v>
      </c>
      <c r="C4676" s="137" t="s">
        <v>554</v>
      </c>
      <c r="D4676" s="138">
        <f>VLOOKUP(Pag_Inicio_Corr_mas_casos[[#This Row],[Corregimiento]],Hoja3!$A$2:$D$676,4,0)</f>
        <v>80820</v>
      </c>
      <c r="E4676" s="137">
        <v>36</v>
      </c>
    </row>
    <row r="4677" spans="1:5" x14ac:dyDescent="0.2">
      <c r="A4677" s="135">
        <v>44176</v>
      </c>
      <c r="B4677" s="136">
        <v>44176</v>
      </c>
      <c r="C4677" s="137" t="s">
        <v>534</v>
      </c>
      <c r="D4677" s="138">
        <f>VLOOKUP(Pag_Inicio_Corr_mas_casos[[#This Row],[Corregimiento]],Hoja3!$A$2:$D$676,4,0)</f>
        <v>80822</v>
      </c>
      <c r="E4677" s="137">
        <v>34</v>
      </c>
    </row>
    <row r="4678" spans="1:5" x14ac:dyDescent="0.2">
      <c r="A4678" s="135">
        <v>44176</v>
      </c>
      <c r="B4678" s="136">
        <v>44176</v>
      </c>
      <c r="C4678" s="137" t="s">
        <v>754</v>
      </c>
      <c r="D4678" s="138">
        <f>VLOOKUP(Pag_Inicio_Corr_mas_casos[[#This Row],[Corregimiento]],Hoja3!$A$2:$D$676,4,0)</f>
        <v>90304</v>
      </c>
      <c r="E4678" s="137">
        <v>32</v>
      </c>
    </row>
    <row r="4679" spans="1:5" x14ac:dyDescent="0.2">
      <c r="A4679" s="135">
        <v>44176</v>
      </c>
      <c r="B4679" s="136">
        <v>44176</v>
      </c>
      <c r="C4679" s="137" t="s">
        <v>587</v>
      </c>
      <c r="D4679" s="138">
        <f>VLOOKUP(Pag_Inicio_Corr_mas_casos[[#This Row],[Corregimiento]],Hoja3!$A$2:$D$676,4,0)</f>
        <v>130716</v>
      </c>
      <c r="E4679" s="137">
        <v>32</v>
      </c>
    </row>
    <row r="4680" spans="1:5" x14ac:dyDescent="0.2">
      <c r="A4680" s="135">
        <v>44176</v>
      </c>
      <c r="B4680" s="136">
        <v>44176</v>
      </c>
      <c r="C4680" s="137" t="s">
        <v>557</v>
      </c>
      <c r="D4680" s="138">
        <f>VLOOKUP(Pag_Inicio_Corr_mas_casos[[#This Row],[Corregimiento]],Hoja3!$A$2:$D$676,4,0)</f>
        <v>80811</v>
      </c>
      <c r="E4680" s="137">
        <v>30</v>
      </c>
    </row>
    <row r="4681" spans="1:5" x14ac:dyDescent="0.2">
      <c r="A4681" s="135">
        <v>44176</v>
      </c>
      <c r="B4681" s="136">
        <v>44176</v>
      </c>
      <c r="C4681" s="137" t="s">
        <v>744</v>
      </c>
      <c r="D4681" s="138">
        <f>VLOOKUP(Pag_Inicio_Corr_mas_casos[[#This Row],[Corregimiento]],Hoja3!$A$2:$D$676,4,0)</f>
        <v>20105</v>
      </c>
      <c r="E4681" s="137">
        <v>29</v>
      </c>
    </row>
    <row r="4682" spans="1:5" x14ac:dyDescent="0.2">
      <c r="A4682" s="135">
        <v>44176</v>
      </c>
      <c r="B4682" s="136">
        <v>44176</v>
      </c>
      <c r="C4682" s="137" t="s">
        <v>563</v>
      </c>
      <c r="D4682" s="138">
        <f>VLOOKUP(Pag_Inicio_Corr_mas_casos[[#This Row],[Corregimiento]],Hoja3!$A$2:$D$676,4,0)</f>
        <v>130105</v>
      </c>
      <c r="E4682" s="137">
        <v>29</v>
      </c>
    </row>
    <row r="4683" spans="1:5" x14ac:dyDescent="0.2">
      <c r="A4683" s="135">
        <v>44176</v>
      </c>
      <c r="B4683" s="136">
        <v>44176</v>
      </c>
      <c r="C4683" s="137" t="s">
        <v>561</v>
      </c>
      <c r="D4683" s="138">
        <f>VLOOKUP(Pag_Inicio_Corr_mas_casos[[#This Row],[Corregimiento]],Hoja3!$A$2:$D$676,4,0)</f>
        <v>50208</v>
      </c>
      <c r="E4683" s="137">
        <v>28</v>
      </c>
    </row>
    <row r="4684" spans="1:5" x14ac:dyDescent="0.2">
      <c r="A4684" s="135">
        <v>44176</v>
      </c>
      <c r="B4684" s="136">
        <v>44176</v>
      </c>
      <c r="C4684" s="137" t="s">
        <v>527</v>
      </c>
      <c r="D4684" s="138">
        <f>VLOOKUP(Pag_Inicio_Corr_mas_casos[[#This Row],[Corregimiento]],Hoja3!$A$2:$D$676,4,0)</f>
        <v>80802</v>
      </c>
      <c r="E4684" s="137">
        <v>27</v>
      </c>
    </row>
    <row r="4685" spans="1:5" x14ac:dyDescent="0.2">
      <c r="A4685" s="135">
        <v>44176</v>
      </c>
      <c r="B4685" s="136">
        <v>44176</v>
      </c>
      <c r="C4685" s="137" t="s">
        <v>568</v>
      </c>
      <c r="D4685" s="138">
        <f>VLOOKUP(Pag_Inicio_Corr_mas_casos[[#This Row],[Corregimiento]],Hoja3!$A$2:$D$676,4,0)</f>
        <v>130717</v>
      </c>
      <c r="E4685" s="137">
        <v>27</v>
      </c>
    </row>
    <row r="4686" spans="1:5" x14ac:dyDescent="0.2">
      <c r="A4686" s="135">
        <v>44176</v>
      </c>
      <c r="B4686" s="136">
        <v>44176</v>
      </c>
      <c r="C4686" s="137" t="s">
        <v>553</v>
      </c>
      <c r="D4686" s="138">
        <f>VLOOKUP(Pag_Inicio_Corr_mas_casos[[#This Row],[Corregimiento]],Hoja3!$A$2:$D$676,4,0)</f>
        <v>80808</v>
      </c>
      <c r="E4686" s="137">
        <v>26</v>
      </c>
    </row>
    <row r="4687" spans="1:5" x14ac:dyDescent="0.2">
      <c r="A4687" s="135">
        <v>44176</v>
      </c>
      <c r="B4687" s="136">
        <v>44176</v>
      </c>
      <c r="C4687" s="137" t="s">
        <v>531</v>
      </c>
      <c r="D4687" s="138">
        <f>VLOOKUP(Pag_Inicio_Corr_mas_casos[[#This Row],[Corregimiento]],Hoja3!$A$2:$D$676,4,0)</f>
        <v>81008</v>
      </c>
      <c r="E4687" s="137">
        <v>25</v>
      </c>
    </row>
    <row r="4688" spans="1:5" x14ac:dyDescent="0.2">
      <c r="A4688" s="135">
        <v>44176</v>
      </c>
      <c r="B4688" s="136">
        <v>44176</v>
      </c>
      <c r="C4688" s="137" t="s">
        <v>538</v>
      </c>
      <c r="D4688" s="138">
        <f>VLOOKUP(Pag_Inicio_Corr_mas_casos[[#This Row],[Corregimiento]],Hoja3!$A$2:$D$676,4,0)</f>
        <v>130107</v>
      </c>
      <c r="E4688" s="137">
        <v>24</v>
      </c>
    </row>
    <row r="4689" spans="1:5" x14ac:dyDescent="0.2">
      <c r="A4689" s="135">
        <v>44176</v>
      </c>
      <c r="B4689" s="136">
        <v>44176</v>
      </c>
      <c r="C4689" s="137" t="s">
        <v>586</v>
      </c>
      <c r="D4689" s="138">
        <f>VLOOKUP(Pag_Inicio_Corr_mas_casos[[#This Row],[Corregimiento]],Hoja3!$A$2:$D$676,4,0)</f>
        <v>81005</v>
      </c>
      <c r="E4689" s="137">
        <v>24</v>
      </c>
    </row>
    <row r="4690" spans="1:5" x14ac:dyDescent="0.2">
      <c r="A4690" s="135">
        <v>44176</v>
      </c>
      <c r="B4690" s="136">
        <v>44176</v>
      </c>
      <c r="C4690" s="137" t="s">
        <v>562</v>
      </c>
      <c r="D4690" s="138">
        <f>VLOOKUP(Pag_Inicio_Corr_mas_casos[[#This Row],[Corregimiento]],Hoja3!$A$2:$D$676,4,0)</f>
        <v>80803</v>
      </c>
      <c r="E4690" s="137">
        <v>22</v>
      </c>
    </row>
    <row r="4691" spans="1:5" x14ac:dyDescent="0.2">
      <c r="A4691" s="135">
        <v>44176</v>
      </c>
      <c r="B4691" s="136">
        <v>44176</v>
      </c>
      <c r="C4691" s="137" t="s">
        <v>572</v>
      </c>
      <c r="D4691" s="138">
        <f>VLOOKUP(Pag_Inicio_Corr_mas_casos[[#This Row],[Corregimiento]],Hoja3!$A$2:$D$676,4,0)</f>
        <v>130701</v>
      </c>
      <c r="E4691" s="137">
        <v>21</v>
      </c>
    </row>
    <row r="4692" spans="1:5" x14ac:dyDescent="0.2">
      <c r="A4692" s="135">
        <v>44176</v>
      </c>
      <c r="B4692" s="136">
        <v>44176</v>
      </c>
      <c r="C4692" s="137" t="s">
        <v>580</v>
      </c>
      <c r="D4692" s="138">
        <f>VLOOKUP(Pag_Inicio_Corr_mas_casos[[#This Row],[Corregimiento]],Hoja3!$A$2:$D$676,4,0)</f>
        <v>91001</v>
      </c>
      <c r="E4692" s="137">
        <v>21</v>
      </c>
    </row>
    <row r="4693" spans="1:5" x14ac:dyDescent="0.2">
      <c r="A4693" s="135">
        <v>44176</v>
      </c>
      <c r="B4693" s="136">
        <v>44176</v>
      </c>
      <c r="C4693" s="137" t="s">
        <v>542</v>
      </c>
      <c r="D4693" s="138">
        <f>VLOOKUP(Pag_Inicio_Corr_mas_casos[[#This Row],[Corregimiento]],Hoja3!$A$2:$D$676,4,0)</f>
        <v>40601</v>
      </c>
      <c r="E4693" s="137">
        <v>20</v>
      </c>
    </row>
    <row r="4694" spans="1:5" x14ac:dyDescent="0.2">
      <c r="A4694" s="135">
        <v>44176</v>
      </c>
      <c r="B4694" s="136">
        <v>44176</v>
      </c>
      <c r="C4694" s="137" t="s">
        <v>599</v>
      </c>
      <c r="D4694" s="138">
        <f>VLOOKUP(Pag_Inicio_Corr_mas_casos[[#This Row],[Corregimiento]],Hoja3!$A$2:$D$676,4,0)</f>
        <v>81004</v>
      </c>
      <c r="E4694" s="137">
        <v>20</v>
      </c>
    </row>
    <row r="4695" spans="1:5" x14ac:dyDescent="0.2">
      <c r="A4695" s="135">
        <v>44176</v>
      </c>
      <c r="B4695" s="136">
        <v>44176</v>
      </c>
      <c r="C4695" s="137" t="s">
        <v>595</v>
      </c>
      <c r="D4695" s="138">
        <f>VLOOKUP(Pag_Inicio_Corr_mas_casos[[#This Row],[Corregimiento]],Hoja3!$A$2:$D$676,4,0)</f>
        <v>20601</v>
      </c>
      <c r="E4695" s="137">
        <v>20</v>
      </c>
    </row>
    <row r="4696" spans="1:5" x14ac:dyDescent="0.2">
      <c r="A4696" s="135">
        <v>44176</v>
      </c>
      <c r="B4696" s="136">
        <v>44176</v>
      </c>
      <c r="C4696" s="137" t="s">
        <v>559</v>
      </c>
      <c r="D4696" s="138">
        <f>VLOOKUP(Pag_Inicio_Corr_mas_casos[[#This Row],[Corregimiento]],Hoja3!$A$2:$D$676,4,0)</f>
        <v>130708</v>
      </c>
      <c r="E4696" s="137">
        <v>18</v>
      </c>
    </row>
    <row r="4697" spans="1:5" x14ac:dyDescent="0.2">
      <c r="A4697" s="135">
        <v>44176</v>
      </c>
      <c r="B4697" s="136">
        <v>44176</v>
      </c>
      <c r="C4697" s="137" t="s">
        <v>573</v>
      </c>
      <c r="D4697" s="138">
        <f>VLOOKUP(Pag_Inicio_Corr_mas_casos[[#This Row],[Corregimiento]],Hoja3!$A$2:$D$676,4,0)</f>
        <v>80804</v>
      </c>
      <c r="E4697" s="137">
        <v>17</v>
      </c>
    </row>
    <row r="4698" spans="1:5" x14ac:dyDescent="0.2">
      <c r="A4698" s="135">
        <v>44176</v>
      </c>
      <c r="B4698" s="136">
        <v>44176</v>
      </c>
      <c r="C4698" s="137" t="s">
        <v>539</v>
      </c>
      <c r="D4698" s="138">
        <f>VLOOKUP(Pag_Inicio_Corr_mas_casos[[#This Row],[Corregimiento]],Hoja3!$A$2:$D$676,4,0)</f>
        <v>81006</v>
      </c>
      <c r="E4698" s="137">
        <v>16</v>
      </c>
    </row>
    <row r="4699" spans="1:5" x14ac:dyDescent="0.2">
      <c r="A4699" s="135">
        <v>44176</v>
      </c>
      <c r="B4699" s="136">
        <v>44176</v>
      </c>
      <c r="C4699" s="137" t="s">
        <v>544</v>
      </c>
      <c r="D4699" s="138">
        <f>VLOOKUP(Pag_Inicio_Corr_mas_casos[[#This Row],[Corregimiento]],Hoja3!$A$2:$D$676,4,0)</f>
        <v>130108</v>
      </c>
      <c r="E4699" s="137">
        <v>16</v>
      </c>
    </row>
    <row r="4700" spans="1:5" x14ac:dyDescent="0.2">
      <c r="A4700" s="135">
        <v>44176</v>
      </c>
      <c r="B4700" s="136">
        <v>44176</v>
      </c>
      <c r="C4700" s="137" t="s">
        <v>517</v>
      </c>
      <c r="D4700" s="138">
        <f>VLOOKUP(Pag_Inicio_Corr_mas_casos[[#This Row],[Corregimiento]],Hoja3!$A$2:$D$676,4,0)</f>
        <v>130709</v>
      </c>
      <c r="E4700" s="137">
        <v>15</v>
      </c>
    </row>
    <row r="4701" spans="1:5" x14ac:dyDescent="0.2">
      <c r="A4701" s="135">
        <v>44176</v>
      </c>
      <c r="B4701" s="136">
        <v>44176</v>
      </c>
      <c r="C4701" s="137" t="s">
        <v>694</v>
      </c>
      <c r="D4701" s="138">
        <f>VLOOKUP(Pag_Inicio_Corr_mas_casos[[#This Row],[Corregimiento]],Hoja3!$A$2:$D$676,4,0)</f>
        <v>20401</v>
      </c>
      <c r="E4701" s="137">
        <v>15</v>
      </c>
    </row>
    <row r="4702" spans="1:5" x14ac:dyDescent="0.2">
      <c r="A4702" s="135">
        <v>44176</v>
      </c>
      <c r="B4702" s="136">
        <v>44176</v>
      </c>
      <c r="C4702" s="137" t="s">
        <v>567</v>
      </c>
      <c r="D4702" s="138">
        <f>VLOOKUP(Pag_Inicio_Corr_mas_casos[[#This Row],[Corregimiento]],Hoja3!$A$2:$D$676,4,0)</f>
        <v>80805</v>
      </c>
      <c r="E4702" s="137">
        <v>14</v>
      </c>
    </row>
    <row r="4703" spans="1:5" x14ac:dyDescent="0.2">
      <c r="A4703" s="135">
        <v>44176</v>
      </c>
      <c r="B4703" s="136">
        <v>44176</v>
      </c>
      <c r="C4703" s="137" t="s">
        <v>755</v>
      </c>
      <c r="D4703" s="138">
        <f>VLOOKUP(Pag_Inicio_Corr_mas_casos[[#This Row],[Corregimiento]],Hoja3!$A$2:$D$676,4,0)</f>
        <v>20103</v>
      </c>
      <c r="E4703" s="137">
        <v>14</v>
      </c>
    </row>
    <row r="4704" spans="1:5" x14ac:dyDescent="0.2">
      <c r="A4704" s="135">
        <v>44176</v>
      </c>
      <c r="B4704" s="136">
        <v>44176</v>
      </c>
      <c r="C4704" s="137" t="s">
        <v>600</v>
      </c>
      <c r="D4704" s="138">
        <f>VLOOKUP(Pag_Inicio_Corr_mas_casos[[#This Row],[Corregimiento]],Hoja3!$A$2:$D$676,4,0)</f>
        <v>30115</v>
      </c>
      <c r="E4704" s="137">
        <v>13</v>
      </c>
    </row>
    <row r="4705" spans="1:5" x14ac:dyDescent="0.2">
      <c r="A4705" s="135">
        <v>44176</v>
      </c>
      <c r="B4705" s="136">
        <v>44176</v>
      </c>
      <c r="C4705" s="137" t="s">
        <v>657</v>
      </c>
      <c r="D4705" s="138">
        <f>VLOOKUP(Pag_Inicio_Corr_mas_casos[[#This Row],[Corregimiento]],Hoja3!$A$2:$D$676,4,0)</f>
        <v>91101</v>
      </c>
      <c r="E4705" s="137">
        <v>12</v>
      </c>
    </row>
    <row r="4706" spans="1:5" x14ac:dyDescent="0.2">
      <c r="A4706" s="135">
        <v>44176</v>
      </c>
      <c r="B4706" s="136">
        <v>44176</v>
      </c>
      <c r="C4706" s="137" t="s">
        <v>592</v>
      </c>
      <c r="D4706" s="138">
        <f>VLOOKUP(Pag_Inicio_Corr_mas_casos[[#This Row],[Corregimiento]],Hoja3!$A$2:$D$676,4,0)</f>
        <v>20101</v>
      </c>
      <c r="E4706" s="137">
        <v>11</v>
      </c>
    </row>
    <row r="4707" spans="1:5" x14ac:dyDescent="0.2">
      <c r="A4707" s="135">
        <v>44176</v>
      </c>
      <c r="B4707" s="136">
        <v>44176</v>
      </c>
      <c r="C4707" s="137" t="s">
        <v>756</v>
      </c>
      <c r="D4707" s="138">
        <f>VLOOKUP(Pag_Inicio_Corr_mas_casos[[#This Row],[Corregimiento]],Hoja3!$A$2:$D$676,4,0)</f>
        <v>90705</v>
      </c>
      <c r="E4707" s="137">
        <v>11</v>
      </c>
    </row>
    <row r="4708" spans="1:5" x14ac:dyDescent="0.2">
      <c r="A4708" s="127">
        <v>44177</v>
      </c>
      <c r="B4708" s="128">
        <v>44177</v>
      </c>
      <c r="C4708" s="129" t="s">
        <v>529</v>
      </c>
      <c r="D4708" s="130">
        <f>VLOOKUP(Pag_Inicio_Corr_mas_casos[[#This Row],[Corregimiento]],Hoja3!$A$2:$D$676,4,0)</f>
        <v>80821</v>
      </c>
      <c r="E4708" s="129">
        <v>107</v>
      </c>
    </row>
    <row r="4709" spans="1:5" x14ac:dyDescent="0.2">
      <c r="A4709" s="127">
        <v>44177</v>
      </c>
      <c r="B4709" s="128">
        <v>44177</v>
      </c>
      <c r="C4709" s="129" t="s">
        <v>565</v>
      </c>
      <c r="D4709" s="130">
        <f>VLOOKUP(Pag_Inicio_Corr_mas_casos[[#This Row],[Corregimiento]],Hoja3!$A$2:$D$676,4,0)</f>
        <v>80809</v>
      </c>
      <c r="E4709" s="129">
        <v>106</v>
      </c>
    </row>
    <row r="4710" spans="1:5" x14ac:dyDescent="0.2">
      <c r="A4710" s="127">
        <v>44177</v>
      </c>
      <c r="B4710" s="128">
        <v>44177</v>
      </c>
      <c r="C4710" s="129" t="s">
        <v>526</v>
      </c>
      <c r="D4710" s="130">
        <f>VLOOKUP(Pag_Inicio_Corr_mas_casos[[#This Row],[Corregimiento]],Hoja3!$A$2:$D$676,4,0)</f>
        <v>130106</v>
      </c>
      <c r="E4710" s="129">
        <v>106</v>
      </c>
    </row>
    <row r="4711" spans="1:5" x14ac:dyDescent="0.2">
      <c r="A4711" s="127">
        <v>44177</v>
      </c>
      <c r="B4711" s="128">
        <v>44177</v>
      </c>
      <c r="C4711" s="129" t="s">
        <v>524</v>
      </c>
      <c r="D4711" s="130">
        <f>VLOOKUP(Pag_Inicio_Corr_mas_casos[[#This Row],[Corregimiento]],Hoja3!$A$2:$D$676,4,0)</f>
        <v>130101</v>
      </c>
      <c r="E4711" s="129">
        <v>100</v>
      </c>
    </row>
    <row r="4712" spans="1:5" x14ac:dyDescent="0.2">
      <c r="A4712" s="127">
        <v>44177</v>
      </c>
      <c r="B4712" s="128">
        <v>44177</v>
      </c>
      <c r="C4712" s="129" t="s">
        <v>540</v>
      </c>
      <c r="D4712" s="130">
        <f>VLOOKUP(Pag_Inicio_Corr_mas_casos[[#This Row],[Corregimiento]],Hoja3!$A$2:$D$676,4,0)</f>
        <v>80812</v>
      </c>
      <c r="E4712" s="129">
        <v>81</v>
      </c>
    </row>
    <row r="4713" spans="1:5" x14ac:dyDescent="0.2">
      <c r="A4713" s="127">
        <v>44177</v>
      </c>
      <c r="B4713" s="128">
        <v>44177</v>
      </c>
      <c r="C4713" s="129" t="s">
        <v>528</v>
      </c>
      <c r="D4713" s="130">
        <f>VLOOKUP(Pag_Inicio_Corr_mas_casos[[#This Row],[Corregimiento]],Hoja3!$A$2:$D$676,4,0)</f>
        <v>130102</v>
      </c>
      <c r="E4713" s="129">
        <v>78</v>
      </c>
    </row>
    <row r="4714" spans="1:5" x14ac:dyDescent="0.2">
      <c r="A4714" s="127">
        <v>44177</v>
      </c>
      <c r="B4714" s="128">
        <v>44177</v>
      </c>
      <c r="C4714" s="129" t="s">
        <v>533</v>
      </c>
      <c r="D4714" s="130">
        <f>VLOOKUP(Pag_Inicio_Corr_mas_casos[[#This Row],[Corregimiento]],Hoja3!$A$2:$D$676,4,0)</f>
        <v>80817</v>
      </c>
      <c r="E4714" s="129">
        <v>77</v>
      </c>
    </row>
    <row r="4715" spans="1:5" x14ac:dyDescent="0.2">
      <c r="A4715" s="127">
        <v>44177</v>
      </c>
      <c r="B4715" s="128">
        <v>44177</v>
      </c>
      <c r="C4715" s="129" t="s">
        <v>537</v>
      </c>
      <c r="D4715" s="130">
        <f>VLOOKUP(Pag_Inicio_Corr_mas_casos[[#This Row],[Corregimiento]],Hoja3!$A$2:$D$676,4,0)</f>
        <v>80819</v>
      </c>
      <c r="E4715" s="129">
        <v>74</v>
      </c>
    </row>
    <row r="4716" spans="1:5" x14ac:dyDescent="0.2">
      <c r="A4716" s="127">
        <v>44177</v>
      </c>
      <c r="B4716" s="128">
        <v>44177</v>
      </c>
      <c r="C4716" s="129" t="s">
        <v>538</v>
      </c>
      <c r="D4716" s="130">
        <f>VLOOKUP(Pag_Inicio_Corr_mas_casos[[#This Row],[Corregimiento]],Hoja3!$A$2:$D$676,4,0)</f>
        <v>130107</v>
      </c>
      <c r="E4716" s="129">
        <v>70</v>
      </c>
    </row>
    <row r="4717" spans="1:5" x14ac:dyDescent="0.2">
      <c r="A4717" s="127">
        <v>44177</v>
      </c>
      <c r="B4717" s="128">
        <v>44177</v>
      </c>
      <c r="C4717" s="129" t="s">
        <v>568</v>
      </c>
      <c r="D4717" s="130">
        <f>VLOOKUP(Pag_Inicio_Corr_mas_casos[[#This Row],[Corregimiento]],Hoja3!$A$2:$D$676,4,0)</f>
        <v>130717</v>
      </c>
      <c r="E4717" s="129">
        <v>70</v>
      </c>
    </row>
    <row r="4718" spans="1:5" x14ac:dyDescent="0.2">
      <c r="A4718" s="127">
        <v>44177</v>
      </c>
      <c r="B4718" s="128">
        <v>44177</v>
      </c>
      <c r="C4718" s="129" t="s">
        <v>535</v>
      </c>
      <c r="D4718" s="130">
        <f>VLOOKUP(Pag_Inicio_Corr_mas_casos[[#This Row],[Corregimiento]],Hoja3!$A$2:$D$676,4,0)</f>
        <v>80823</v>
      </c>
      <c r="E4718" s="129">
        <v>60</v>
      </c>
    </row>
    <row r="4719" spans="1:5" x14ac:dyDescent="0.2">
      <c r="A4719" s="127">
        <v>44177</v>
      </c>
      <c r="B4719" s="128">
        <v>44177</v>
      </c>
      <c r="C4719" s="129" t="s">
        <v>559</v>
      </c>
      <c r="D4719" s="130">
        <f>VLOOKUP(Pag_Inicio_Corr_mas_casos[[#This Row],[Corregimiento]],Hoja3!$A$2:$D$676,4,0)</f>
        <v>130708</v>
      </c>
      <c r="E4719" s="129">
        <v>59</v>
      </c>
    </row>
    <row r="4720" spans="1:5" x14ac:dyDescent="0.2">
      <c r="A4720" s="127">
        <v>44177</v>
      </c>
      <c r="B4720" s="128">
        <v>44177</v>
      </c>
      <c r="C4720" s="129" t="s">
        <v>534</v>
      </c>
      <c r="D4720" s="130">
        <f>VLOOKUP(Pag_Inicio_Corr_mas_casos[[#This Row],[Corregimiento]],Hoja3!$A$2:$D$676,4,0)</f>
        <v>80822</v>
      </c>
      <c r="E4720" s="129">
        <v>57</v>
      </c>
    </row>
    <row r="4721" spans="1:6" x14ac:dyDescent="0.2">
      <c r="A4721" s="127">
        <v>44177</v>
      </c>
      <c r="B4721" s="128">
        <v>44177</v>
      </c>
      <c r="C4721" s="129" t="s">
        <v>543</v>
      </c>
      <c r="D4721" s="130">
        <f>VLOOKUP(Pag_Inicio_Corr_mas_casos[[#This Row],[Corregimiento]],Hoja3!$A$2:$D$676,4,0)</f>
        <v>80806</v>
      </c>
      <c r="E4721" s="129">
        <v>55</v>
      </c>
    </row>
    <row r="4722" spans="1:6" x14ac:dyDescent="0.2">
      <c r="A4722" s="127">
        <v>44177</v>
      </c>
      <c r="B4722" s="128">
        <v>44177</v>
      </c>
      <c r="C4722" s="129" t="s">
        <v>545</v>
      </c>
      <c r="D4722" s="130">
        <f>VLOOKUP(Pag_Inicio_Corr_mas_casos[[#This Row],[Corregimiento]],Hoja3!$A$2:$D$676,4,0)</f>
        <v>80810</v>
      </c>
      <c r="E4722" s="129">
        <v>53</v>
      </c>
    </row>
    <row r="4723" spans="1:6" x14ac:dyDescent="0.2">
      <c r="A4723" s="127">
        <v>44177</v>
      </c>
      <c r="B4723" s="128">
        <v>44177</v>
      </c>
      <c r="C4723" s="129" t="s">
        <v>541</v>
      </c>
      <c r="D4723" s="130">
        <f>VLOOKUP(Pag_Inicio_Corr_mas_casos[[#This Row],[Corregimiento]],Hoja3!$A$2:$D$676,4,0)</f>
        <v>130702</v>
      </c>
      <c r="E4723" s="129">
        <v>52</v>
      </c>
    </row>
    <row r="4724" spans="1:6" x14ac:dyDescent="0.2">
      <c r="A4724" s="127">
        <v>44177</v>
      </c>
      <c r="B4724" s="128">
        <v>44177</v>
      </c>
      <c r="C4724" s="129" t="s">
        <v>560</v>
      </c>
      <c r="D4724" s="130">
        <f>VLOOKUP(Pag_Inicio_Corr_mas_casos[[#This Row],[Corregimiento]],Hoja3!$A$2:$D$676,4,0)</f>
        <v>80826</v>
      </c>
      <c r="E4724" s="129">
        <v>51</v>
      </c>
    </row>
    <row r="4725" spans="1:6" x14ac:dyDescent="0.2">
      <c r="A4725" s="127">
        <v>44177</v>
      </c>
      <c r="B4725" s="128">
        <v>44177</v>
      </c>
      <c r="C4725" s="129" t="s">
        <v>570</v>
      </c>
      <c r="D4725" s="130">
        <f>VLOOKUP(Pag_Inicio_Corr_mas_casos[[#This Row],[Corregimiento]],Hoja3!$A$2:$D$676,4,0)</f>
        <v>81009</v>
      </c>
      <c r="E4725" s="129">
        <v>49</v>
      </c>
    </row>
    <row r="4726" spans="1:6" x14ac:dyDescent="0.2">
      <c r="A4726" s="127">
        <v>44177</v>
      </c>
      <c r="B4726" s="128">
        <v>44177</v>
      </c>
      <c r="C4726" s="129" t="s">
        <v>554</v>
      </c>
      <c r="D4726" s="130">
        <f>VLOOKUP(Pag_Inicio_Corr_mas_casos[[#This Row],[Corregimiento]],Hoja3!$A$2:$D$676,4,0)</f>
        <v>80820</v>
      </c>
      <c r="E4726" s="129">
        <v>45</v>
      </c>
    </row>
    <row r="4727" spans="1:6" x14ac:dyDescent="0.2">
      <c r="A4727" s="127">
        <v>44177</v>
      </c>
      <c r="B4727" s="128">
        <v>44177</v>
      </c>
      <c r="C4727" s="129" t="s">
        <v>532</v>
      </c>
      <c r="D4727" s="130">
        <f>VLOOKUP(Pag_Inicio_Corr_mas_casos[[#This Row],[Corregimiento]],Hoja3!$A$2:$D$676,4,0)</f>
        <v>80816</v>
      </c>
      <c r="E4727" s="129">
        <v>43</v>
      </c>
    </row>
    <row r="4728" spans="1:6" x14ac:dyDescent="0.2">
      <c r="A4728" s="127">
        <v>44177</v>
      </c>
      <c r="B4728" s="128">
        <v>44177</v>
      </c>
      <c r="C4728" s="129" t="s">
        <v>530</v>
      </c>
      <c r="D4728" s="130">
        <f>VLOOKUP(Pag_Inicio_Corr_mas_casos[[#This Row],[Corregimiento]],Hoja3!$A$2:$D$676,4,0)</f>
        <v>81007</v>
      </c>
      <c r="E4728" s="129">
        <v>42</v>
      </c>
    </row>
    <row r="4729" spans="1:6" x14ac:dyDescent="0.2">
      <c r="A4729" s="127">
        <v>44177</v>
      </c>
      <c r="B4729" s="128">
        <v>44177</v>
      </c>
      <c r="C4729" s="129" t="s">
        <v>557</v>
      </c>
      <c r="D4729" s="130">
        <f>VLOOKUP(Pag_Inicio_Corr_mas_casos[[#This Row],[Corregimiento]],Hoja3!$A$2:$D$676,4,0)</f>
        <v>80811</v>
      </c>
      <c r="E4729" s="129">
        <v>40</v>
      </c>
    </row>
    <row r="4730" spans="1:6" x14ac:dyDescent="0.2">
      <c r="A4730" s="127">
        <v>44177</v>
      </c>
      <c r="B4730" s="128">
        <v>44177</v>
      </c>
      <c r="C4730" s="129" t="s">
        <v>525</v>
      </c>
      <c r="D4730" s="130">
        <f>VLOOKUP(Pag_Inicio_Corr_mas_casos[[#This Row],[Corregimiento]],Hoja3!$A$2:$D$676,4,0)</f>
        <v>81002</v>
      </c>
      <c r="E4730" s="129">
        <v>40</v>
      </c>
    </row>
    <row r="4731" spans="1:6" x14ac:dyDescent="0.2">
      <c r="A4731" s="127">
        <v>44177</v>
      </c>
      <c r="B4731" s="128">
        <v>44177</v>
      </c>
      <c r="C4731" s="129" t="s">
        <v>531</v>
      </c>
      <c r="D4731" s="130">
        <f>VLOOKUP(Pag_Inicio_Corr_mas_casos[[#This Row],[Corregimiento]],Hoja3!$A$2:$D$676,4,0)</f>
        <v>81008</v>
      </c>
      <c r="E4731" s="129">
        <v>39</v>
      </c>
    </row>
    <row r="4732" spans="1:6" x14ac:dyDescent="0.2">
      <c r="A4732" s="127">
        <v>44177</v>
      </c>
      <c r="B4732" s="128">
        <v>44177</v>
      </c>
      <c r="C4732" s="129" t="s">
        <v>550</v>
      </c>
      <c r="D4732" s="130">
        <f>VLOOKUP(Pag_Inicio_Corr_mas_casos[[#This Row],[Corregimiento]],Hoja3!$A$2:$D$676,4,0)</f>
        <v>80813</v>
      </c>
      <c r="E4732" s="129">
        <v>38</v>
      </c>
    </row>
    <row r="4733" spans="1:6" x14ac:dyDescent="0.2">
      <c r="A4733" s="127">
        <v>44177</v>
      </c>
      <c r="B4733" s="128">
        <v>44177</v>
      </c>
      <c r="C4733" s="129" t="s">
        <v>561</v>
      </c>
      <c r="D4733" s="130">
        <f>VLOOKUP(Pag_Inicio_Corr_mas_casos[[#This Row],[Corregimiento]],Hoja3!$A$2:$D$676,4,0)</f>
        <v>50208</v>
      </c>
      <c r="E4733" s="129">
        <v>38</v>
      </c>
    </row>
    <row r="4734" spans="1:6" x14ac:dyDescent="0.2">
      <c r="A4734" s="127">
        <v>44177</v>
      </c>
      <c r="B4734" s="128">
        <v>44177</v>
      </c>
      <c r="C4734" s="129" t="s">
        <v>555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 x14ac:dyDescent="0.2">
      <c r="A4735" s="127">
        <v>44177</v>
      </c>
      <c r="B4735" s="128">
        <v>44177</v>
      </c>
      <c r="C4735" s="129" t="s">
        <v>576</v>
      </c>
      <c r="D4735" s="130">
        <f>VLOOKUP(Pag_Inicio_Corr_mas_casos[[#This Row],[Corregimiento]],Hoja3!$A$2:$D$676,4,0)</f>
        <v>80814</v>
      </c>
      <c r="E4735" s="129">
        <v>31</v>
      </c>
    </row>
    <row r="4736" spans="1:6" x14ac:dyDescent="0.2">
      <c r="A4736" s="127">
        <v>44177</v>
      </c>
      <c r="B4736" s="128">
        <v>44177</v>
      </c>
      <c r="C4736" s="129" t="s">
        <v>544</v>
      </c>
      <c r="D4736" s="130">
        <f>VLOOKUP(Pag_Inicio_Corr_mas_casos[[#This Row],[Corregimiento]],Hoja3!$A$2:$D$676,4,0)</f>
        <v>130108</v>
      </c>
      <c r="E4736" s="129">
        <v>31</v>
      </c>
    </row>
    <row r="4737" spans="1:5" x14ac:dyDescent="0.2">
      <c r="A4737" s="127">
        <v>44177</v>
      </c>
      <c r="B4737" s="128">
        <v>44177</v>
      </c>
      <c r="C4737" s="129" t="s">
        <v>569</v>
      </c>
      <c r="D4737" s="130">
        <f>VLOOKUP(Pag_Inicio_Corr_mas_casos[[#This Row],[Corregimiento]],Hoja3!$A$2:$D$676,4,0)</f>
        <v>81003</v>
      </c>
      <c r="E4737" s="129">
        <v>31</v>
      </c>
    </row>
    <row r="4738" spans="1:5" x14ac:dyDescent="0.2">
      <c r="A4738" s="127">
        <v>44177</v>
      </c>
      <c r="B4738" s="128">
        <v>44177</v>
      </c>
      <c r="C4738" s="129" t="s">
        <v>552</v>
      </c>
      <c r="D4738" s="130">
        <f>VLOOKUP(Pag_Inicio_Corr_mas_casos[[#This Row],[Corregimiento]],Hoja3!$A$2:$D$676,4,0)</f>
        <v>80501</v>
      </c>
      <c r="E4738" s="129">
        <v>30</v>
      </c>
    </row>
    <row r="4739" spans="1:5" x14ac:dyDescent="0.2">
      <c r="A4739" s="127">
        <v>44177</v>
      </c>
      <c r="B4739" s="128">
        <v>44177</v>
      </c>
      <c r="C4739" s="129" t="s">
        <v>572</v>
      </c>
      <c r="D4739" s="130">
        <f>VLOOKUP(Pag_Inicio_Corr_mas_casos[[#This Row],[Corregimiento]],Hoja3!$A$2:$D$676,4,0)</f>
        <v>130701</v>
      </c>
      <c r="E4739" s="129">
        <v>30</v>
      </c>
    </row>
    <row r="4740" spans="1:5" x14ac:dyDescent="0.2">
      <c r="A4740" s="127">
        <v>44177</v>
      </c>
      <c r="B4740" s="128">
        <v>44177</v>
      </c>
      <c r="C4740" s="129" t="s">
        <v>575</v>
      </c>
      <c r="D4740" s="130">
        <f>VLOOKUP(Pag_Inicio_Corr_mas_casos[[#This Row],[Corregimiento]],Hoja3!$A$2:$D$676,4,0)</f>
        <v>80807</v>
      </c>
      <c r="E4740" s="129">
        <v>29</v>
      </c>
    </row>
    <row r="4741" spans="1:5" x14ac:dyDescent="0.2">
      <c r="A4741" s="127">
        <v>44177</v>
      </c>
      <c r="B4741" s="128">
        <v>44177</v>
      </c>
      <c r="C4741" s="129" t="s">
        <v>536</v>
      </c>
      <c r="D4741" s="130">
        <f>VLOOKUP(Pag_Inicio_Corr_mas_casos[[#This Row],[Corregimiento]],Hoja3!$A$2:$D$676,4,0)</f>
        <v>81001</v>
      </c>
      <c r="E4741" s="129">
        <v>28</v>
      </c>
    </row>
    <row r="4742" spans="1:5" x14ac:dyDescent="0.2">
      <c r="A4742" s="127">
        <v>44177</v>
      </c>
      <c r="B4742" s="128">
        <v>44177</v>
      </c>
      <c r="C4742" s="129" t="s">
        <v>542</v>
      </c>
      <c r="D4742" s="130">
        <f>VLOOKUP(Pag_Inicio_Corr_mas_casos[[#This Row],[Corregimiento]],Hoja3!$A$2:$D$676,4,0)</f>
        <v>40601</v>
      </c>
      <c r="E4742" s="129">
        <v>26</v>
      </c>
    </row>
    <row r="4743" spans="1:5" x14ac:dyDescent="0.2">
      <c r="A4743" s="127">
        <v>44177</v>
      </c>
      <c r="B4743" s="128">
        <v>44177</v>
      </c>
      <c r="C4743" s="129" t="s">
        <v>579</v>
      </c>
      <c r="D4743" s="130">
        <f>VLOOKUP(Pag_Inicio_Corr_mas_casos[[#This Row],[Corregimiento]],Hoja3!$A$2:$D$676,4,0)</f>
        <v>130706</v>
      </c>
      <c r="E4743" s="129">
        <v>25</v>
      </c>
    </row>
    <row r="4744" spans="1:5" x14ac:dyDescent="0.2">
      <c r="A4744" s="127">
        <v>44177</v>
      </c>
      <c r="B4744" s="128">
        <v>44177</v>
      </c>
      <c r="C4744" s="129" t="s">
        <v>586</v>
      </c>
      <c r="D4744" s="130">
        <f>VLOOKUP(Pag_Inicio_Corr_mas_casos[[#This Row],[Corregimiento]],Hoja3!$A$2:$D$676,4,0)</f>
        <v>81005</v>
      </c>
      <c r="E4744" s="129">
        <v>22</v>
      </c>
    </row>
    <row r="4745" spans="1:5" x14ac:dyDescent="0.2">
      <c r="A4745" s="127">
        <v>44177</v>
      </c>
      <c r="B4745" s="128">
        <v>44177</v>
      </c>
      <c r="C4745" s="129" t="s">
        <v>517</v>
      </c>
      <c r="D4745" s="130">
        <f>VLOOKUP(Pag_Inicio_Corr_mas_casos[[#This Row],[Corregimiento]],Hoja3!$A$2:$D$676,4,0)</f>
        <v>130709</v>
      </c>
      <c r="E4745" s="129">
        <v>22</v>
      </c>
    </row>
    <row r="4746" spans="1:5" x14ac:dyDescent="0.2">
      <c r="A4746" s="127">
        <v>44177</v>
      </c>
      <c r="B4746" s="128">
        <v>44177</v>
      </c>
      <c r="C4746" s="129" t="s">
        <v>571</v>
      </c>
      <c r="D4746" s="130">
        <f>VLOOKUP(Pag_Inicio_Corr_mas_casos[[#This Row],[Corregimiento]],Hoja3!$A$2:$D$676,4,0)</f>
        <v>30104</v>
      </c>
      <c r="E4746" s="129">
        <v>21</v>
      </c>
    </row>
    <row r="4747" spans="1:5" x14ac:dyDescent="0.2">
      <c r="A4747" s="127">
        <v>44177</v>
      </c>
      <c r="B4747" s="128">
        <v>44177</v>
      </c>
      <c r="C4747" s="129" t="s">
        <v>562</v>
      </c>
      <c r="D4747" s="130">
        <f>VLOOKUP(Pag_Inicio_Corr_mas_casos[[#This Row],[Corregimiento]],Hoja3!$A$2:$D$676,4,0)</f>
        <v>80803</v>
      </c>
      <c r="E4747" s="129">
        <v>20</v>
      </c>
    </row>
    <row r="4748" spans="1:5" x14ac:dyDescent="0.2">
      <c r="A4748" s="127">
        <v>44177</v>
      </c>
      <c r="B4748" s="128">
        <v>44177</v>
      </c>
      <c r="C4748" s="129" t="s">
        <v>587</v>
      </c>
      <c r="D4748" s="130">
        <f>VLOOKUP(Pag_Inicio_Corr_mas_casos[[#This Row],[Corregimiento]],Hoja3!$A$2:$D$676,4,0)</f>
        <v>130716</v>
      </c>
      <c r="E4748" s="129">
        <v>20</v>
      </c>
    </row>
    <row r="4749" spans="1:5" x14ac:dyDescent="0.2">
      <c r="A4749" s="127">
        <v>44177</v>
      </c>
      <c r="B4749" s="128">
        <v>44177</v>
      </c>
      <c r="C4749" s="129" t="s">
        <v>580</v>
      </c>
      <c r="D4749" s="130">
        <f>VLOOKUP(Pag_Inicio_Corr_mas_casos[[#This Row],[Corregimiento]],Hoja3!$A$2:$D$676,4,0)</f>
        <v>91001</v>
      </c>
      <c r="E4749" s="129">
        <v>20</v>
      </c>
    </row>
    <row r="4750" spans="1:5" x14ac:dyDescent="0.2">
      <c r="A4750" s="127">
        <v>44177</v>
      </c>
      <c r="B4750" s="128">
        <v>44177</v>
      </c>
      <c r="C4750" s="129" t="s">
        <v>563</v>
      </c>
      <c r="D4750" s="130">
        <f>VLOOKUP(Pag_Inicio_Corr_mas_casos[[#This Row],[Corregimiento]],Hoja3!$A$2:$D$676,4,0)</f>
        <v>130105</v>
      </c>
      <c r="E4750" s="129">
        <v>20</v>
      </c>
    </row>
    <row r="4751" spans="1:5" x14ac:dyDescent="0.2">
      <c r="A4751" s="127">
        <v>44177</v>
      </c>
      <c r="B4751" s="128">
        <v>44177</v>
      </c>
      <c r="C4751" s="129" t="s">
        <v>691</v>
      </c>
      <c r="D4751" s="130">
        <f>VLOOKUP(Pag_Inicio_Corr_mas_casos[[#This Row],[Corregimiento]],Hoja3!$A$2:$D$676,4,0)</f>
        <v>130103</v>
      </c>
      <c r="E4751" s="129">
        <v>18</v>
      </c>
    </row>
    <row r="4752" spans="1:5" x14ac:dyDescent="0.2">
      <c r="A4752" s="127">
        <v>44177</v>
      </c>
      <c r="B4752" s="128">
        <v>44177</v>
      </c>
      <c r="C4752" s="129" t="s">
        <v>694</v>
      </c>
      <c r="D4752" s="130">
        <f>VLOOKUP(Pag_Inicio_Corr_mas_casos[[#This Row],[Corregimiento]],Hoja3!$A$2:$D$676,4,0)</f>
        <v>20401</v>
      </c>
      <c r="E4752" s="129">
        <v>18</v>
      </c>
    </row>
    <row r="4753" spans="1:6" x14ac:dyDescent="0.2">
      <c r="A4753" s="127">
        <v>44177</v>
      </c>
      <c r="B4753" s="128">
        <v>44177</v>
      </c>
      <c r="C4753" s="129" t="s">
        <v>527</v>
      </c>
      <c r="D4753" s="130">
        <f>VLOOKUP(Pag_Inicio_Corr_mas_casos[[#This Row],[Corregimiento]],Hoja3!$A$2:$D$676,4,0)</f>
        <v>80802</v>
      </c>
      <c r="E4753" s="129">
        <v>16</v>
      </c>
    </row>
    <row r="4754" spans="1:6" x14ac:dyDescent="0.2">
      <c r="A4754" s="127">
        <v>44177</v>
      </c>
      <c r="B4754" s="128">
        <v>44177</v>
      </c>
      <c r="C4754" s="129" t="s">
        <v>553</v>
      </c>
      <c r="D4754" s="130">
        <f>VLOOKUP(Pag_Inicio_Corr_mas_casos[[#This Row],[Corregimiento]],Hoja3!$A$2:$D$676,4,0)</f>
        <v>80808</v>
      </c>
      <c r="E4754" s="129">
        <v>16</v>
      </c>
    </row>
    <row r="4755" spans="1:6" x14ac:dyDescent="0.2">
      <c r="A4755" s="127">
        <v>44177</v>
      </c>
      <c r="B4755" s="128">
        <v>44177</v>
      </c>
      <c r="C4755" s="129" t="s">
        <v>599</v>
      </c>
      <c r="D4755" s="130">
        <f>VLOOKUP(Pag_Inicio_Corr_mas_casos[[#This Row],[Corregimiento]],Hoja3!$A$2:$D$676,4,0)</f>
        <v>81004</v>
      </c>
      <c r="E4755" s="129">
        <v>16</v>
      </c>
    </row>
    <row r="4756" spans="1:6" x14ac:dyDescent="0.2">
      <c r="A4756" s="127">
        <v>44177</v>
      </c>
      <c r="B4756" s="128">
        <v>44177</v>
      </c>
      <c r="C4756" s="129" t="s">
        <v>626</v>
      </c>
      <c r="D4756" s="130">
        <f>VLOOKUP(Pag_Inicio_Corr_mas_casos[[#This Row],[Corregimiento]],Hoja3!$A$2:$D$676,4,0)</f>
        <v>90301</v>
      </c>
      <c r="E4756" s="129">
        <v>15</v>
      </c>
    </row>
    <row r="4757" spans="1:6" x14ac:dyDescent="0.2">
      <c r="A4757" s="127">
        <v>44177</v>
      </c>
      <c r="B4757" s="128">
        <v>44177</v>
      </c>
      <c r="C4757" s="129" t="s">
        <v>546</v>
      </c>
      <c r="D4757" s="130">
        <f>VLOOKUP(Pag_Inicio_Corr_mas_casos[[#This Row],[Corregimiento]],Hoja3!$A$2:$D$676,4,0)</f>
        <v>30107</v>
      </c>
      <c r="E4757" s="129">
        <v>14</v>
      </c>
    </row>
    <row r="4758" spans="1:6" x14ac:dyDescent="0.2">
      <c r="A4758" s="127">
        <v>44177</v>
      </c>
      <c r="B4758" s="128">
        <v>44177</v>
      </c>
      <c r="C4758" s="129" t="s">
        <v>727</v>
      </c>
      <c r="D4758" s="130">
        <f>VLOOKUP(Pag_Inicio_Corr_mas_casos[[#This Row],[Corregimiento]],Hoja3!$A$2:$D$676,4,0)</f>
        <v>40608</v>
      </c>
      <c r="E4758" s="129">
        <v>12</v>
      </c>
    </row>
    <row r="4759" spans="1:6" x14ac:dyDescent="0.2">
      <c r="A4759" s="127">
        <v>44177</v>
      </c>
      <c r="B4759" s="128">
        <v>44177</v>
      </c>
      <c r="C4759" s="129" t="s">
        <v>757</v>
      </c>
      <c r="D4759" s="130">
        <f>VLOOKUP(Pag_Inicio_Corr_mas_casos[[#This Row],[Corregimiento]],Hoja3!$A$2:$D$676,4,0)</f>
        <v>20604</v>
      </c>
      <c r="E4759" s="129">
        <v>12</v>
      </c>
    </row>
    <row r="4760" spans="1:6" x14ac:dyDescent="0.2">
      <c r="A4760" s="127">
        <v>44177</v>
      </c>
      <c r="B4760" s="128">
        <v>44177</v>
      </c>
      <c r="C4760" s="129" t="s">
        <v>617</v>
      </c>
      <c r="D4760" s="130">
        <f>VLOOKUP(Pag_Inicio_Corr_mas_casos[[#This Row],[Corregimiento]],Hoja3!$A$2:$D$676,4,0)</f>
        <v>40801</v>
      </c>
      <c r="E4760" s="129">
        <v>12</v>
      </c>
    </row>
    <row r="4761" spans="1:6" x14ac:dyDescent="0.2">
      <c r="A4761" s="127">
        <v>44177</v>
      </c>
      <c r="B4761" s="128">
        <v>44177</v>
      </c>
      <c r="C4761" s="129" t="s">
        <v>607</v>
      </c>
      <c r="D4761" s="130">
        <f>VLOOKUP(Pag_Inicio_Corr_mas_casos[[#This Row],[Corregimiento]],Hoja3!$A$2:$D$676,4,0)</f>
        <v>30103</v>
      </c>
      <c r="E4761" s="129">
        <v>12</v>
      </c>
    </row>
    <row r="4762" spans="1:6" x14ac:dyDescent="0.2">
      <c r="A4762" s="127">
        <v>44177</v>
      </c>
      <c r="B4762" s="128">
        <v>44177</v>
      </c>
      <c r="C4762" s="129" t="s">
        <v>595</v>
      </c>
      <c r="D4762" s="130">
        <f>VLOOKUP(Pag_Inicio_Corr_mas_casos[[#This Row],[Corregimiento]],Hoja3!$A$2:$D$676,4,0)</f>
        <v>20601</v>
      </c>
      <c r="E4762" s="129">
        <v>12</v>
      </c>
    </row>
    <row r="4763" spans="1:6" x14ac:dyDescent="0.2">
      <c r="A4763" s="127">
        <v>44177</v>
      </c>
      <c r="B4763" s="128">
        <v>44177</v>
      </c>
      <c r="C4763" s="129" t="s">
        <v>547</v>
      </c>
      <c r="D4763" s="130">
        <f>VLOOKUP(Pag_Inicio_Corr_mas_casos[[#This Row],[Corregimiento]],Hoja3!$A$2:$D$676,4,0)</f>
        <v>30113</v>
      </c>
      <c r="E4763" s="129">
        <v>11</v>
      </c>
    </row>
    <row r="4764" spans="1:6" x14ac:dyDescent="0.2">
      <c r="A4764" s="127">
        <v>44177</v>
      </c>
      <c r="B4764" s="128">
        <v>44177</v>
      </c>
      <c r="C4764" s="129" t="s">
        <v>573</v>
      </c>
      <c r="D4764" s="130">
        <f>VLOOKUP(Pag_Inicio_Corr_mas_casos[[#This Row],[Corregimiento]],Hoja3!$A$2:$D$676,4,0)</f>
        <v>80804</v>
      </c>
      <c r="E4764" s="129">
        <v>11</v>
      </c>
    </row>
    <row r="4765" spans="1:6" x14ac:dyDescent="0.2">
      <c r="A4765" s="98">
        <v>44178</v>
      </c>
      <c r="B4765" s="99">
        <v>44178</v>
      </c>
      <c r="C4765" s="100" t="s">
        <v>526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</row>
    <row r="4766" spans="1:6" x14ac:dyDescent="0.2">
      <c r="A4766" s="98">
        <v>44178</v>
      </c>
      <c r="B4766" s="99">
        <v>44178</v>
      </c>
      <c r="C4766" s="100" t="s">
        <v>524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6" x14ac:dyDescent="0.2">
      <c r="A4767" s="98">
        <v>44178</v>
      </c>
      <c r="B4767" s="99">
        <v>44178</v>
      </c>
      <c r="C4767" s="100" t="s">
        <v>540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6" x14ac:dyDescent="0.2">
      <c r="A4768" s="98">
        <v>44178</v>
      </c>
      <c r="B4768" s="99">
        <v>44178</v>
      </c>
      <c r="C4768" s="100" t="s">
        <v>537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 x14ac:dyDescent="0.2">
      <c r="A4769" s="98">
        <v>44178</v>
      </c>
      <c r="B4769" s="99">
        <v>44178</v>
      </c>
      <c r="C4769" s="100" t="s">
        <v>545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 x14ac:dyDescent="0.2">
      <c r="A4770" s="98">
        <v>44178</v>
      </c>
      <c r="B4770" s="99">
        <v>44178</v>
      </c>
      <c r="C4770" s="100" t="s">
        <v>528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 x14ac:dyDescent="0.2">
      <c r="A4771" s="98">
        <v>44178</v>
      </c>
      <c r="B4771" s="99">
        <v>44178</v>
      </c>
      <c r="C4771" s="100" t="s">
        <v>535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 x14ac:dyDescent="0.2">
      <c r="A4772" s="98">
        <v>44178</v>
      </c>
      <c r="B4772" s="99">
        <v>44178</v>
      </c>
      <c r="C4772" s="100" t="s">
        <v>530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 x14ac:dyDescent="0.2">
      <c r="A4773" s="98">
        <v>44178</v>
      </c>
      <c r="B4773" s="99">
        <v>44178</v>
      </c>
      <c r="C4773" s="100" t="s">
        <v>538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 x14ac:dyDescent="0.2">
      <c r="A4774" s="98">
        <v>44178</v>
      </c>
      <c r="B4774" s="99">
        <v>44178</v>
      </c>
      <c r="C4774" s="100" t="s">
        <v>569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 x14ac:dyDescent="0.2">
      <c r="A4775" s="98">
        <v>44178</v>
      </c>
      <c r="B4775" s="99">
        <v>44178</v>
      </c>
      <c r="C4775" s="100" t="s">
        <v>536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 x14ac:dyDescent="0.2">
      <c r="A4776" s="98">
        <v>44178</v>
      </c>
      <c r="B4776" s="99">
        <v>44178</v>
      </c>
      <c r="C4776" s="100" t="s">
        <v>552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 x14ac:dyDescent="0.2">
      <c r="A4777" s="98">
        <v>44178</v>
      </c>
      <c r="B4777" s="99">
        <v>44178</v>
      </c>
      <c r="C4777" s="100" t="s">
        <v>525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 x14ac:dyDescent="0.2">
      <c r="A4778" s="98">
        <v>44178</v>
      </c>
      <c r="B4778" s="99">
        <v>44178</v>
      </c>
      <c r="C4778" s="100" t="s">
        <v>575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 x14ac:dyDescent="0.2">
      <c r="A4779" s="98">
        <v>44178</v>
      </c>
      <c r="B4779" s="99">
        <v>44178</v>
      </c>
      <c r="C4779" s="100" t="s">
        <v>560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 x14ac:dyDescent="0.2">
      <c r="A4780" s="98">
        <v>44178</v>
      </c>
      <c r="B4780" s="99">
        <v>44178</v>
      </c>
      <c r="C4780" s="100" t="s">
        <v>565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 x14ac:dyDescent="0.2">
      <c r="A4781" s="98">
        <v>44178</v>
      </c>
      <c r="B4781" s="99">
        <v>44178</v>
      </c>
      <c r="C4781" s="100" t="s">
        <v>568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 x14ac:dyDescent="0.2">
      <c r="A4782" s="98">
        <v>44178</v>
      </c>
      <c r="B4782" s="99">
        <v>44178</v>
      </c>
      <c r="C4782" s="100" t="s">
        <v>532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 x14ac:dyDescent="0.2">
      <c r="A4783" s="98">
        <v>44178</v>
      </c>
      <c r="B4783" s="99">
        <v>44178</v>
      </c>
      <c r="C4783" s="100" t="s">
        <v>550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 x14ac:dyDescent="0.2">
      <c r="A4784" s="98">
        <v>44178</v>
      </c>
      <c r="B4784" s="99">
        <v>44178</v>
      </c>
      <c r="C4784" s="100" t="s">
        <v>543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 x14ac:dyDescent="0.2">
      <c r="A4785" s="98">
        <v>44178</v>
      </c>
      <c r="B4785" s="99">
        <v>44178</v>
      </c>
      <c r="C4785" s="100" t="s">
        <v>533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 x14ac:dyDescent="0.2">
      <c r="A4786" s="98">
        <v>44178</v>
      </c>
      <c r="B4786" s="99">
        <v>44178</v>
      </c>
      <c r="C4786" s="100" t="s">
        <v>529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 x14ac:dyDescent="0.2">
      <c r="A4787" s="98">
        <v>44178</v>
      </c>
      <c r="B4787" s="99">
        <v>44178</v>
      </c>
      <c r="C4787" s="100" t="s">
        <v>542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 x14ac:dyDescent="0.2">
      <c r="A4788" s="98">
        <v>44178</v>
      </c>
      <c r="B4788" s="99">
        <v>44178</v>
      </c>
      <c r="C4788" s="100" t="s">
        <v>555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 x14ac:dyDescent="0.2">
      <c r="A4789" s="98">
        <v>44178</v>
      </c>
      <c r="B4789" s="99">
        <v>44178</v>
      </c>
      <c r="C4789" s="100" t="s">
        <v>541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 x14ac:dyDescent="0.2">
      <c r="A4790" s="98">
        <v>44178</v>
      </c>
      <c r="B4790" s="99">
        <v>44178</v>
      </c>
      <c r="C4790" s="100" t="s">
        <v>557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 x14ac:dyDescent="0.2">
      <c r="A4791" s="98">
        <v>44178</v>
      </c>
      <c r="B4791" s="99">
        <v>44178</v>
      </c>
      <c r="C4791" s="100" t="s">
        <v>531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 x14ac:dyDescent="0.2">
      <c r="A4792" s="98">
        <v>44178</v>
      </c>
      <c r="B4792" s="99">
        <v>44178</v>
      </c>
      <c r="C4792" s="100" t="s">
        <v>572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 x14ac:dyDescent="0.2">
      <c r="A4793" s="98">
        <v>44178</v>
      </c>
      <c r="B4793" s="99">
        <v>44178</v>
      </c>
      <c r="C4793" s="100" t="s">
        <v>559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 x14ac:dyDescent="0.2">
      <c r="A4794" s="98">
        <v>44178</v>
      </c>
      <c r="B4794" s="99">
        <v>44178</v>
      </c>
      <c r="C4794" s="100" t="s">
        <v>570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 x14ac:dyDescent="0.2">
      <c r="A4795" s="98">
        <v>44178</v>
      </c>
      <c r="B4795" s="99">
        <v>44178</v>
      </c>
      <c r="C4795" s="100" t="s">
        <v>587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 x14ac:dyDescent="0.2">
      <c r="A4796" s="98">
        <v>44178</v>
      </c>
      <c r="B4796" s="99">
        <v>44178</v>
      </c>
      <c r="C4796" s="100" t="s">
        <v>544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 x14ac:dyDescent="0.2">
      <c r="A4797" s="98">
        <v>44178</v>
      </c>
      <c r="B4797" s="99">
        <v>44178</v>
      </c>
      <c r="C4797" s="100" t="s">
        <v>576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 x14ac:dyDescent="0.2">
      <c r="A4798" s="98">
        <v>44178</v>
      </c>
      <c r="B4798" s="99">
        <v>44178</v>
      </c>
      <c r="C4798" s="100" t="s">
        <v>553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 x14ac:dyDescent="0.2">
      <c r="A4799" s="98">
        <v>44178</v>
      </c>
      <c r="B4799" s="99">
        <v>44178</v>
      </c>
      <c r="C4799" s="100" t="s">
        <v>579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 x14ac:dyDescent="0.2">
      <c r="A4800" s="98">
        <v>44178</v>
      </c>
      <c r="B4800" s="99">
        <v>44178</v>
      </c>
      <c r="C4800" s="100" t="s">
        <v>562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 x14ac:dyDescent="0.2">
      <c r="A4801" s="98">
        <v>44178</v>
      </c>
      <c r="B4801" s="99">
        <v>44178</v>
      </c>
      <c r="C4801" s="100" t="s">
        <v>586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 x14ac:dyDescent="0.2">
      <c r="A4802" s="98">
        <v>44178</v>
      </c>
      <c r="B4802" s="99">
        <v>44178</v>
      </c>
      <c r="C4802" s="100" t="s">
        <v>517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 x14ac:dyDescent="0.2">
      <c r="A4803" s="98">
        <v>44178</v>
      </c>
      <c r="B4803" s="99">
        <v>44178</v>
      </c>
      <c r="C4803" s="100" t="s">
        <v>539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 x14ac:dyDescent="0.2">
      <c r="A4804" s="98">
        <v>44178</v>
      </c>
      <c r="B4804" s="99">
        <v>44178</v>
      </c>
      <c r="C4804" s="100" t="s">
        <v>554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 x14ac:dyDescent="0.2">
      <c r="A4805" s="98">
        <v>44178</v>
      </c>
      <c r="B4805" s="99">
        <v>44178</v>
      </c>
      <c r="C4805" s="100" t="s">
        <v>603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 x14ac:dyDescent="0.2">
      <c r="A4806" s="98">
        <v>44178</v>
      </c>
      <c r="B4806" s="99">
        <v>44178</v>
      </c>
      <c r="C4806" s="100" t="s">
        <v>534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 x14ac:dyDescent="0.2">
      <c r="A4807" s="98">
        <v>44178</v>
      </c>
      <c r="B4807" s="99">
        <v>44178</v>
      </c>
      <c r="C4807" s="100" t="s">
        <v>561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 x14ac:dyDescent="0.2">
      <c r="A4808" s="98">
        <v>44178</v>
      </c>
      <c r="B4808" s="99">
        <v>44178</v>
      </c>
      <c r="C4808" s="100" t="s">
        <v>546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 x14ac:dyDescent="0.2">
      <c r="A4809" s="98">
        <v>44178</v>
      </c>
      <c r="B4809" s="99">
        <v>44178</v>
      </c>
      <c r="C4809" s="100" t="s">
        <v>599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 x14ac:dyDescent="0.2">
      <c r="A4810" s="98">
        <v>44178</v>
      </c>
      <c r="B4810" s="99">
        <v>44178</v>
      </c>
      <c r="C4810" s="100" t="s">
        <v>595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 x14ac:dyDescent="0.2">
      <c r="A4811" s="98">
        <v>44178</v>
      </c>
      <c r="B4811" s="99">
        <v>44178</v>
      </c>
      <c r="C4811" s="100" t="s">
        <v>573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 x14ac:dyDescent="0.2">
      <c r="A4812" s="98">
        <v>44178</v>
      </c>
      <c r="B4812" s="99">
        <v>44178</v>
      </c>
      <c r="C4812" s="100" t="s">
        <v>744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 x14ac:dyDescent="0.2">
      <c r="A4813" s="98">
        <v>44178</v>
      </c>
      <c r="B4813" s="99">
        <v>44178</v>
      </c>
      <c r="C4813" s="100" t="s">
        <v>580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 x14ac:dyDescent="0.2">
      <c r="A4814" s="98">
        <v>44178</v>
      </c>
      <c r="B4814" s="99">
        <v>44178</v>
      </c>
      <c r="C4814" s="100" t="s">
        <v>592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 x14ac:dyDescent="0.2">
      <c r="A4815" s="98">
        <v>44178</v>
      </c>
      <c r="B4815" s="99">
        <v>44178</v>
      </c>
      <c r="C4815" s="100" t="s">
        <v>665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 x14ac:dyDescent="0.2">
      <c r="A4816" s="98">
        <v>44178</v>
      </c>
      <c r="B4816" s="99">
        <v>44178</v>
      </c>
      <c r="C4816" s="100" t="s">
        <v>758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6" x14ac:dyDescent="0.2">
      <c r="A4817" s="98">
        <v>44178</v>
      </c>
      <c r="B4817" s="99">
        <v>44178</v>
      </c>
      <c r="C4817" s="100" t="s">
        <v>558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6" x14ac:dyDescent="0.2">
      <c r="A4818" s="127">
        <v>44179</v>
      </c>
      <c r="B4818" s="128">
        <v>44179</v>
      </c>
      <c r="C4818" s="129" t="s">
        <v>543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</row>
    <row r="4819" spans="1:6" x14ac:dyDescent="0.2">
      <c r="A4819" s="127">
        <v>44179</v>
      </c>
      <c r="B4819" s="128">
        <v>44179</v>
      </c>
      <c r="C4819" s="129" t="s">
        <v>540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6" x14ac:dyDescent="0.2">
      <c r="A4820" s="127">
        <v>44179</v>
      </c>
      <c r="B4820" s="128">
        <v>44179</v>
      </c>
      <c r="C4820" s="129" t="s">
        <v>569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6" x14ac:dyDescent="0.2">
      <c r="A4821" s="127">
        <v>44179</v>
      </c>
      <c r="B4821" s="128">
        <v>44179</v>
      </c>
      <c r="C4821" s="129" t="s">
        <v>537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6" x14ac:dyDescent="0.2">
      <c r="A4822" s="127">
        <v>44179</v>
      </c>
      <c r="B4822" s="128">
        <v>44179</v>
      </c>
      <c r="C4822" s="129" t="s">
        <v>526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6" x14ac:dyDescent="0.2">
      <c r="A4823" s="127">
        <v>44179</v>
      </c>
      <c r="B4823" s="128">
        <v>44179</v>
      </c>
      <c r="C4823" s="129" t="s">
        <v>536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6" x14ac:dyDescent="0.2">
      <c r="A4824" s="127">
        <v>44179</v>
      </c>
      <c r="B4824" s="128">
        <v>44179</v>
      </c>
      <c r="C4824" s="129" t="s">
        <v>561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6" x14ac:dyDescent="0.2">
      <c r="A4825" s="127">
        <v>44179</v>
      </c>
      <c r="B4825" s="128">
        <v>44179</v>
      </c>
      <c r="C4825" s="129" t="s">
        <v>545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6" x14ac:dyDescent="0.2">
      <c r="A4826" s="127">
        <v>44179</v>
      </c>
      <c r="B4826" s="128">
        <v>44179</v>
      </c>
      <c r="C4826" s="129" t="s">
        <v>565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6" x14ac:dyDescent="0.2">
      <c r="A4827" s="127">
        <v>44179</v>
      </c>
      <c r="B4827" s="128">
        <v>44179</v>
      </c>
      <c r="C4827" s="129" t="s">
        <v>550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6" x14ac:dyDescent="0.2">
      <c r="A4828" s="127">
        <v>44179</v>
      </c>
      <c r="B4828" s="128">
        <v>44179</v>
      </c>
      <c r="C4828" s="129" t="s">
        <v>530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6" x14ac:dyDescent="0.2">
      <c r="A4829" s="127">
        <v>44179</v>
      </c>
      <c r="B4829" s="128">
        <v>44179</v>
      </c>
      <c r="C4829" s="129" t="s">
        <v>555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6" x14ac:dyDescent="0.2">
      <c r="A4830" s="127">
        <v>44179</v>
      </c>
      <c r="B4830" s="128">
        <v>44179</v>
      </c>
      <c r="C4830" s="129" t="s">
        <v>572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6" x14ac:dyDescent="0.2">
      <c r="A4831" s="127">
        <v>44179</v>
      </c>
      <c r="B4831" s="128">
        <v>44179</v>
      </c>
      <c r="C4831" s="129" t="s">
        <v>535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6" x14ac:dyDescent="0.2">
      <c r="A4832" s="127">
        <v>44179</v>
      </c>
      <c r="B4832" s="128">
        <v>44179</v>
      </c>
      <c r="C4832" s="129" t="s">
        <v>529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 x14ac:dyDescent="0.2">
      <c r="A4833" s="127">
        <v>44179</v>
      </c>
      <c r="B4833" s="128">
        <v>44179</v>
      </c>
      <c r="C4833" s="129" t="s">
        <v>524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 x14ac:dyDescent="0.2">
      <c r="A4834" s="127">
        <v>44179</v>
      </c>
      <c r="B4834" s="128">
        <v>44179</v>
      </c>
      <c r="C4834" s="129" t="s">
        <v>533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 x14ac:dyDescent="0.2">
      <c r="A4835" s="127">
        <v>44179</v>
      </c>
      <c r="B4835" s="128">
        <v>44179</v>
      </c>
      <c r="C4835" s="129" t="s">
        <v>560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 x14ac:dyDescent="0.2">
      <c r="A4836" s="127">
        <v>44179</v>
      </c>
      <c r="B4836" s="128">
        <v>44179</v>
      </c>
      <c r="C4836" s="129" t="s">
        <v>532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 x14ac:dyDescent="0.2">
      <c r="A4837" s="127">
        <v>44179</v>
      </c>
      <c r="B4837" s="128">
        <v>44179</v>
      </c>
      <c r="C4837" s="129" t="s">
        <v>531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 x14ac:dyDescent="0.2">
      <c r="A4838" s="127">
        <v>44179</v>
      </c>
      <c r="B4838" s="128">
        <v>44179</v>
      </c>
      <c r="C4838" s="129" t="s">
        <v>570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 x14ac:dyDescent="0.2">
      <c r="A4839" s="127">
        <v>44179</v>
      </c>
      <c r="B4839" s="128">
        <v>44179</v>
      </c>
      <c r="C4839" s="129" t="s">
        <v>571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 x14ac:dyDescent="0.2">
      <c r="A4840" s="127">
        <v>44179</v>
      </c>
      <c r="B4840" s="128">
        <v>44179</v>
      </c>
      <c r="C4840" s="129" t="s">
        <v>552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 x14ac:dyDescent="0.2">
      <c r="A4841" s="127">
        <v>44179</v>
      </c>
      <c r="B4841" s="128">
        <v>44179</v>
      </c>
      <c r="C4841" s="129" t="s">
        <v>554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 x14ac:dyDescent="0.2">
      <c r="A4842" s="127">
        <v>44179</v>
      </c>
      <c r="B4842" s="128">
        <v>44179</v>
      </c>
      <c r="C4842" s="129" t="s">
        <v>553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 x14ac:dyDescent="0.2">
      <c r="A4843" s="127">
        <v>44179</v>
      </c>
      <c r="B4843" s="128">
        <v>44179</v>
      </c>
      <c r="C4843" s="129" t="s">
        <v>547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 x14ac:dyDescent="0.2">
      <c r="A4844" s="127">
        <v>44179</v>
      </c>
      <c r="B4844" s="128">
        <v>44179</v>
      </c>
      <c r="C4844" s="129" t="s">
        <v>534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 x14ac:dyDescent="0.2">
      <c r="A4845" s="127">
        <v>44179</v>
      </c>
      <c r="B4845" s="128">
        <v>44179</v>
      </c>
      <c r="C4845" s="129" t="s">
        <v>542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 x14ac:dyDescent="0.2">
      <c r="A4846" s="127">
        <v>44179</v>
      </c>
      <c r="B4846" s="128">
        <v>44179</v>
      </c>
      <c r="C4846" s="129" t="s">
        <v>541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 x14ac:dyDescent="0.2">
      <c r="A4847" s="127">
        <v>44179</v>
      </c>
      <c r="B4847" s="128">
        <v>44179</v>
      </c>
      <c r="C4847" s="129" t="s">
        <v>528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 x14ac:dyDescent="0.2">
      <c r="A4848" s="127">
        <v>44179</v>
      </c>
      <c r="B4848" s="128">
        <v>44179</v>
      </c>
      <c r="C4848" s="129" t="s">
        <v>557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 x14ac:dyDescent="0.2">
      <c r="A4849" s="127">
        <v>44179</v>
      </c>
      <c r="B4849" s="128">
        <v>44179</v>
      </c>
      <c r="C4849" s="129" t="s">
        <v>525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 x14ac:dyDescent="0.2">
      <c r="A4850" s="127">
        <v>44179</v>
      </c>
      <c r="B4850" s="128">
        <v>44179</v>
      </c>
      <c r="C4850" s="129" t="s">
        <v>575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 x14ac:dyDescent="0.2">
      <c r="A4851" s="127">
        <v>44179</v>
      </c>
      <c r="B4851" s="128">
        <v>44179</v>
      </c>
      <c r="C4851" s="129" t="s">
        <v>546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 x14ac:dyDescent="0.2">
      <c r="A4852" s="127">
        <v>44179</v>
      </c>
      <c r="B4852" s="128">
        <v>44179</v>
      </c>
      <c r="C4852" s="129" t="s">
        <v>568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 x14ac:dyDescent="0.2">
      <c r="A4853" s="127">
        <v>44179</v>
      </c>
      <c r="B4853" s="128">
        <v>44179</v>
      </c>
      <c r="C4853" s="129" t="s">
        <v>576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 x14ac:dyDescent="0.2">
      <c r="A4854" s="127">
        <v>44179</v>
      </c>
      <c r="B4854" s="128">
        <v>44179</v>
      </c>
      <c r="C4854" s="129" t="s">
        <v>579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 x14ac:dyDescent="0.2">
      <c r="A4855" s="127">
        <v>44179</v>
      </c>
      <c r="B4855" s="128">
        <v>44179</v>
      </c>
      <c r="C4855" s="129" t="s">
        <v>599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 x14ac:dyDescent="0.2">
      <c r="A4856" s="127">
        <v>44179</v>
      </c>
      <c r="B4856" s="128">
        <v>44179</v>
      </c>
      <c r="C4856" s="129" t="s">
        <v>587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 x14ac:dyDescent="0.2">
      <c r="A4857" s="127">
        <v>44179</v>
      </c>
      <c r="B4857" s="128">
        <v>44179</v>
      </c>
      <c r="C4857" s="129" t="s">
        <v>586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 x14ac:dyDescent="0.2">
      <c r="A4858" s="127">
        <v>44179</v>
      </c>
      <c r="B4858" s="128">
        <v>44179</v>
      </c>
      <c r="C4858" s="129" t="s">
        <v>538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 x14ac:dyDescent="0.2">
      <c r="A4859" s="127">
        <v>44179</v>
      </c>
      <c r="B4859" s="128">
        <v>44179</v>
      </c>
      <c r="C4859" s="129" t="s">
        <v>544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 x14ac:dyDescent="0.2">
      <c r="A4860" s="127">
        <v>44179</v>
      </c>
      <c r="B4860" s="128">
        <v>44179</v>
      </c>
      <c r="C4860" s="129" t="s">
        <v>595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 x14ac:dyDescent="0.2">
      <c r="A4861" s="127">
        <v>44179</v>
      </c>
      <c r="B4861" s="128">
        <v>44179</v>
      </c>
      <c r="C4861" s="129" t="s">
        <v>657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 x14ac:dyDescent="0.2">
      <c r="A4862" s="127">
        <v>44179</v>
      </c>
      <c r="B4862" s="128">
        <v>44179</v>
      </c>
      <c r="C4862" s="129" t="s">
        <v>573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 x14ac:dyDescent="0.2">
      <c r="A4863" s="127">
        <v>44179</v>
      </c>
      <c r="B4863" s="128">
        <v>44179</v>
      </c>
      <c r="C4863" s="129" t="s">
        <v>694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 x14ac:dyDescent="0.2">
      <c r="A4864" s="127">
        <v>44179</v>
      </c>
      <c r="B4864" s="128">
        <v>44179</v>
      </c>
      <c r="C4864" s="129" t="s">
        <v>578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6" x14ac:dyDescent="0.2">
      <c r="A4865" s="127">
        <v>44179</v>
      </c>
      <c r="B4865" s="128">
        <v>44179</v>
      </c>
      <c r="C4865" s="129" t="s">
        <v>559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6" x14ac:dyDescent="0.2">
      <c r="A4866" s="127">
        <v>44179</v>
      </c>
      <c r="B4866" s="128">
        <v>44179</v>
      </c>
      <c r="C4866" s="129" t="s">
        <v>563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6" x14ac:dyDescent="0.2">
      <c r="A4867" s="86">
        <v>44180</v>
      </c>
      <c r="B4867" s="87">
        <v>44180</v>
      </c>
      <c r="C4867" s="88" t="s">
        <v>529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</row>
    <row r="4868" spans="1:6" x14ac:dyDescent="0.2">
      <c r="A4868" s="86">
        <v>44180</v>
      </c>
      <c r="B4868" s="87">
        <v>44180</v>
      </c>
      <c r="C4868" s="88" t="s">
        <v>540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6" x14ac:dyDescent="0.2">
      <c r="A4869" s="86">
        <v>44180</v>
      </c>
      <c r="B4869" s="87">
        <v>44180</v>
      </c>
      <c r="C4869" s="88" t="s">
        <v>524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6" x14ac:dyDescent="0.2">
      <c r="A4870" s="86">
        <v>44180</v>
      </c>
      <c r="B4870" s="87">
        <v>44180</v>
      </c>
      <c r="C4870" s="88" t="s">
        <v>528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6" x14ac:dyDescent="0.2">
      <c r="A4871" s="86">
        <v>44180</v>
      </c>
      <c r="B4871" s="87">
        <v>44180</v>
      </c>
      <c r="C4871" s="88" t="s">
        <v>537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6" x14ac:dyDescent="0.2">
      <c r="A4872" s="86">
        <v>44180</v>
      </c>
      <c r="B4872" s="87">
        <v>44180</v>
      </c>
      <c r="C4872" s="88" t="s">
        <v>543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6" x14ac:dyDescent="0.2">
      <c r="A4873" s="86">
        <v>44180</v>
      </c>
      <c r="B4873" s="87">
        <v>44180</v>
      </c>
      <c r="C4873" s="88" t="s">
        <v>565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6" x14ac:dyDescent="0.2">
      <c r="A4874" s="86">
        <v>44180</v>
      </c>
      <c r="B4874" s="87">
        <v>44180</v>
      </c>
      <c r="C4874" s="88" t="s">
        <v>526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6" x14ac:dyDescent="0.2">
      <c r="A4875" s="86">
        <v>44180</v>
      </c>
      <c r="B4875" s="87">
        <v>44180</v>
      </c>
      <c r="C4875" s="88" t="s">
        <v>541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6" x14ac:dyDescent="0.2">
      <c r="A4876" s="86">
        <v>44180</v>
      </c>
      <c r="B4876" s="87">
        <v>44180</v>
      </c>
      <c r="C4876" s="88" t="s">
        <v>545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6" x14ac:dyDescent="0.2">
      <c r="A4877" s="86">
        <v>44180</v>
      </c>
      <c r="B4877" s="87">
        <v>44180</v>
      </c>
      <c r="C4877" s="88" t="s">
        <v>533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6" x14ac:dyDescent="0.2">
      <c r="A4878" s="86">
        <v>44180</v>
      </c>
      <c r="B4878" s="87">
        <v>44180</v>
      </c>
      <c r="C4878" s="88" t="s">
        <v>538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6" x14ac:dyDescent="0.2">
      <c r="A4879" s="86">
        <v>44180</v>
      </c>
      <c r="B4879" s="87">
        <v>44180</v>
      </c>
      <c r="C4879" s="88" t="s">
        <v>560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6" x14ac:dyDescent="0.2">
      <c r="A4880" s="86">
        <v>44180</v>
      </c>
      <c r="B4880" s="87">
        <v>44180</v>
      </c>
      <c r="C4880" s="88" t="s">
        <v>550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 x14ac:dyDescent="0.2">
      <c r="A4881" s="86">
        <v>44180</v>
      </c>
      <c r="B4881" s="87">
        <v>44180</v>
      </c>
      <c r="C4881" s="88" t="s">
        <v>542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 x14ac:dyDescent="0.2">
      <c r="A4882" s="86">
        <v>44180</v>
      </c>
      <c r="B4882" s="87">
        <v>44180</v>
      </c>
      <c r="C4882" s="88" t="s">
        <v>530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 x14ac:dyDescent="0.2">
      <c r="A4883" s="86">
        <v>44180</v>
      </c>
      <c r="B4883" s="87">
        <v>44180</v>
      </c>
      <c r="C4883" s="88" t="s">
        <v>575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 x14ac:dyDescent="0.2">
      <c r="A4884" s="86">
        <v>44180</v>
      </c>
      <c r="B4884" s="87">
        <v>44180</v>
      </c>
      <c r="C4884" s="88" t="s">
        <v>587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 x14ac:dyDescent="0.2">
      <c r="A4885" s="86">
        <v>44180</v>
      </c>
      <c r="B4885" s="87">
        <v>44180</v>
      </c>
      <c r="C4885" s="88" t="s">
        <v>570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 x14ac:dyDescent="0.2">
      <c r="A4886" s="86">
        <v>44180</v>
      </c>
      <c r="B4886" s="87">
        <v>44180</v>
      </c>
      <c r="C4886" s="88" t="s">
        <v>568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 x14ac:dyDescent="0.2">
      <c r="A4887" s="86">
        <v>44180</v>
      </c>
      <c r="B4887" s="87">
        <v>44180</v>
      </c>
      <c r="C4887" s="88" t="s">
        <v>580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 x14ac:dyDescent="0.2">
      <c r="A4888" s="86">
        <v>44180</v>
      </c>
      <c r="B4888" s="87">
        <v>44180</v>
      </c>
      <c r="C4888" s="88" t="s">
        <v>559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 x14ac:dyDescent="0.2">
      <c r="A4889" s="86">
        <v>44180</v>
      </c>
      <c r="B4889" s="87">
        <v>44180</v>
      </c>
      <c r="C4889" s="88" t="s">
        <v>532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 x14ac:dyDescent="0.2">
      <c r="A4890" s="86">
        <v>44180</v>
      </c>
      <c r="B4890" s="87">
        <v>44180</v>
      </c>
      <c r="C4890" s="88" t="s">
        <v>525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 x14ac:dyDescent="0.2">
      <c r="A4891" s="86">
        <v>44180</v>
      </c>
      <c r="B4891" s="87">
        <v>44180</v>
      </c>
      <c r="C4891" s="88" t="s">
        <v>555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 x14ac:dyDescent="0.2">
      <c r="A4892" s="86">
        <v>44180</v>
      </c>
      <c r="B4892" s="87">
        <v>44180</v>
      </c>
      <c r="C4892" s="88" t="s">
        <v>569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 x14ac:dyDescent="0.2">
      <c r="A4893" s="86">
        <v>44180</v>
      </c>
      <c r="B4893" s="87">
        <v>44180</v>
      </c>
      <c r="C4893" s="88" t="s">
        <v>536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 x14ac:dyDescent="0.2">
      <c r="A4894" s="86">
        <v>44180</v>
      </c>
      <c r="B4894" s="87">
        <v>44180</v>
      </c>
      <c r="C4894" s="88" t="s">
        <v>535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 x14ac:dyDescent="0.2">
      <c r="A4895" s="86">
        <v>44180</v>
      </c>
      <c r="B4895" s="87">
        <v>44180</v>
      </c>
      <c r="C4895" s="88" t="s">
        <v>563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 x14ac:dyDescent="0.2">
      <c r="A4896" s="86">
        <v>44180</v>
      </c>
      <c r="B4896" s="87">
        <v>44180</v>
      </c>
      <c r="C4896" s="88" t="s">
        <v>554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 x14ac:dyDescent="0.2">
      <c r="A4897" s="86">
        <v>44180</v>
      </c>
      <c r="B4897" s="87">
        <v>44180</v>
      </c>
      <c r="C4897" s="88" t="s">
        <v>544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 x14ac:dyDescent="0.2">
      <c r="A4898" s="86">
        <v>44180</v>
      </c>
      <c r="B4898" s="87">
        <v>44180</v>
      </c>
      <c r="C4898" s="88" t="s">
        <v>572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 x14ac:dyDescent="0.2">
      <c r="A4899" s="86">
        <v>44180</v>
      </c>
      <c r="B4899" s="87">
        <v>44180</v>
      </c>
      <c r="C4899" s="88" t="s">
        <v>557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 x14ac:dyDescent="0.2">
      <c r="A4900" s="86">
        <v>44180</v>
      </c>
      <c r="B4900" s="87">
        <v>44180</v>
      </c>
      <c r="C4900" s="88" t="s">
        <v>627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 x14ac:dyDescent="0.2">
      <c r="A4901" s="86">
        <v>44180</v>
      </c>
      <c r="B4901" s="87">
        <v>44180</v>
      </c>
      <c r="C4901" s="88" t="s">
        <v>691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 x14ac:dyDescent="0.2">
      <c r="A4902" s="86">
        <v>44180</v>
      </c>
      <c r="B4902" s="87">
        <v>44180</v>
      </c>
      <c r="C4902" s="88" t="s">
        <v>573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 x14ac:dyDescent="0.2">
      <c r="A4903" s="86">
        <v>44180</v>
      </c>
      <c r="B4903" s="87">
        <v>44180</v>
      </c>
      <c r="C4903" s="88" t="s">
        <v>552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 x14ac:dyDescent="0.2">
      <c r="A4904" s="86">
        <v>44180</v>
      </c>
      <c r="B4904" s="87">
        <v>44180</v>
      </c>
      <c r="C4904" s="88" t="s">
        <v>531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 x14ac:dyDescent="0.2">
      <c r="A4905" s="86">
        <v>44180</v>
      </c>
      <c r="B4905" s="87">
        <v>44180</v>
      </c>
      <c r="C4905" s="88" t="s">
        <v>534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 x14ac:dyDescent="0.2">
      <c r="A4906" s="86">
        <v>44180</v>
      </c>
      <c r="B4906" s="87">
        <v>44180</v>
      </c>
      <c r="C4906" s="88" t="s">
        <v>579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 x14ac:dyDescent="0.2">
      <c r="A4907" s="86">
        <v>44180</v>
      </c>
      <c r="B4907" s="87">
        <v>44180</v>
      </c>
      <c r="C4907" s="88" t="s">
        <v>561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 x14ac:dyDescent="0.2">
      <c r="A4908" s="86">
        <v>44180</v>
      </c>
      <c r="B4908" s="87">
        <v>44180</v>
      </c>
      <c r="C4908" s="88" t="s">
        <v>571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 x14ac:dyDescent="0.2">
      <c r="A4909" s="86">
        <v>44180</v>
      </c>
      <c r="B4909" s="87">
        <v>44180</v>
      </c>
      <c r="C4909" s="88" t="s">
        <v>725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 x14ac:dyDescent="0.2">
      <c r="A4910" s="86">
        <v>44180</v>
      </c>
      <c r="B4910" s="87">
        <v>44180</v>
      </c>
      <c r="C4910" s="88" t="s">
        <v>546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 x14ac:dyDescent="0.2">
      <c r="A4911" s="86">
        <v>44180</v>
      </c>
      <c r="B4911" s="87">
        <v>44180</v>
      </c>
      <c r="C4911" s="88" t="s">
        <v>517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 x14ac:dyDescent="0.2">
      <c r="A4912" s="86">
        <v>44180</v>
      </c>
      <c r="B4912" s="87">
        <v>44180</v>
      </c>
      <c r="C4912" s="88" t="s">
        <v>697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6" x14ac:dyDescent="0.2">
      <c r="A4913" s="86">
        <v>44180</v>
      </c>
      <c r="B4913" s="87">
        <v>44180</v>
      </c>
      <c r="C4913" s="88" t="s">
        <v>527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6" x14ac:dyDescent="0.2">
      <c r="A4914" s="86">
        <v>44180</v>
      </c>
      <c r="B4914" s="87">
        <v>44180</v>
      </c>
      <c r="C4914" s="88" t="s">
        <v>562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6" x14ac:dyDescent="0.2">
      <c r="A4915" s="86">
        <v>44180</v>
      </c>
      <c r="B4915" s="87">
        <v>44180</v>
      </c>
      <c r="C4915" s="88" t="s">
        <v>549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6" x14ac:dyDescent="0.2">
      <c r="A4916" s="90">
        <v>44181</v>
      </c>
      <c r="B4916" s="91">
        <v>44181</v>
      </c>
      <c r="C4916" s="92" t="s">
        <v>526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</row>
    <row r="4917" spans="1:6" x14ac:dyDescent="0.2">
      <c r="A4917" s="90">
        <v>44181</v>
      </c>
      <c r="B4917" s="91">
        <v>44181</v>
      </c>
      <c r="C4917" s="92" t="s">
        <v>524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6" x14ac:dyDescent="0.2">
      <c r="A4918" s="90">
        <v>44181</v>
      </c>
      <c r="B4918" s="91">
        <v>44181</v>
      </c>
      <c r="C4918" s="92" t="s">
        <v>537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6" x14ac:dyDescent="0.2">
      <c r="A4919" s="90">
        <v>44181</v>
      </c>
      <c r="B4919" s="91">
        <v>44181</v>
      </c>
      <c r="C4919" s="92" t="s">
        <v>534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6" x14ac:dyDescent="0.2">
      <c r="A4920" s="90">
        <v>44181</v>
      </c>
      <c r="B4920" s="91">
        <v>44181</v>
      </c>
      <c r="C4920" s="92" t="s">
        <v>540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6" x14ac:dyDescent="0.2">
      <c r="A4921" s="90">
        <v>44181</v>
      </c>
      <c r="B4921" s="91">
        <v>44181</v>
      </c>
      <c r="C4921" s="92" t="s">
        <v>529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6" x14ac:dyDescent="0.2">
      <c r="A4922" s="90">
        <v>44181</v>
      </c>
      <c r="B4922" s="91">
        <v>44181</v>
      </c>
      <c r="C4922" s="92" t="s">
        <v>555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6" x14ac:dyDescent="0.2">
      <c r="A4923" s="90">
        <v>44181</v>
      </c>
      <c r="B4923" s="91">
        <v>44181</v>
      </c>
      <c r="C4923" s="92" t="s">
        <v>568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6" x14ac:dyDescent="0.2">
      <c r="A4924" s="90">
        <v>44181</v>
      </c>
      <c r="B4924" s="91">
        <v>44181</v>
      </c>
      <c r="C4924" s="92" t="s">
        <v>528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6" x14ac:dyDescent="0.2">
      <c r="A4925" s="90">
        <v>44181</v>
      </c>
      <c r="B4925" s="91">
        <v>44181</v>
      </c>
      <c r="C4925" s="92" t="s">
        <v>565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6" x14ac:dyDescent="0.2">
      <c r="A4926" s="90">
        <v>44181</v>
      </c>
      <c r="B4926" s="91">
        <v>44181</v>
      </c>
      <c r="C4926" s="92" t="s">
        <v>759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6" x14ac:dyDescent="0.2">
      <c r="A4927" s="90">
        <v>44181</v>
      </c>
      <c r="B4927" s="91">
        <v>44181</v>
      </c>
      <c r="C4927" s="92" t="s">
        <v>545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6" x14ac:dyDescent="0.2">
      <c r="A4928" s="90">
        <v>44181</v>
      </c>
      <c r="B4928" s="91">
        <v>44181</v>
      </c>
      <c r="C4928" s="92" t="s">
        <v>535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 x14ac:dyDescent="0.2">
      <c r="A4929" s="90">
        <v>44181</v>
      </c>
      <c r="B4929" s="91">
        <v>44181</v>
      </c>
      <c r="C4929" s="92" t="s">
        <v>533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 x14ac:dyDescent="0.2">
      <c r="A4930" s="90">
        <v>44181</v>
      </c>
      <c r="B4930" s="91">
        <v>44181</v>
      </c>
      <c r="C4930" s="92" t="s">
        <v>557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 x14ac:dyDescent="0.2">
      <c r="A4931" s="90">
        <v>44181</v>
      </c>
      <c r="B4931" s="91">
        <v>44181</v>
      </c>
      <c r="C4931" s="92" t="s">
        <v>570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 x14ac:dyDescent="0.2">
      <c r="A4932" s="90">
        <v>44181</v>
      </c>
      <c r="B4932" s="91">
        <v>44181</v>
      </c>
      <c r="C4932" s="92" t="s">
        <v>530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 x14ac:dyDescent="0.2">
      <c r="A4933" s="90">
        <v>44181</v>
      </c>
      <c r="B4933" s="91">
        <v>44181</v>
      </c>
      <c r="C4933" s="92" t="s">
        <v>569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 x14ac:dyDescent="0.2">
      <c r="A4934" s="90">
        <v>44181</v>
      </c>
      <c r="B4934" s="91">
        <v>44181</v>
      </c>
      <c r="C4934" s="92" t="s">
        <v>538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 x14ac:dyDescent="0.2">
      <c r="A4935" s="90">
        <v>44181</v>
      </c>
      <c r="B4935" s="91">
        <v>44181</v>
      </c>
      <c r="C4935" s="92" t="s">
        <v>559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 x14ac:dyDescent="0.2">
      <c r="A4936" s="90">
        <v>44181</v>
      </c>
      <c r="B4936" s="91">
        <v>44181</v>
      </c>
      <c r="C4936" s="92" t="s">
        <v>531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 x14ac:dyDescent="0.2">
      <c r="A4937" s="90">
        <v>44181</v>
      </c>
      <c r="B4937" s="91">
        <v>44181</v>
      </c>
      <c r="C4937" s="92" t="s">
        <v>550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 x14ac:dyDescent="0.2">
      <c r="A4938" s="90">
        <v>44181</v>
      </c>
      <c r="B4938" s="91">
        <v>44181</v>
      </c>
      <c r="C4938" s="92" t="s">
        <v>541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 x14ac:dyDescent="0.2">
      <c r="A4939" s="90">
        <v>44181</v>
      </c>
      <c r="B4939" s="91">
        <v>44181</v>
      </c>
      <c r="C4939" s="92" t="s">
        <v>560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 x14ac:dyDescent="0.2">
      <c r="A4940" s="90">
        <v>44181</v>
      </c>
      <c r="B4940" s="91">
        <v>44181</v>
      </c>
      <c r="C4940" s="92" t="s">
        <v>543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 x14ac:dyDescent="0.2">
      <c r="A4941" s="90">
        <v>44181</v>
      </c>
      <c r="B4941" s="91">
        <v>44181</v>
      </c>
      <c r="C4941" s="92" t="s">
        <v>576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 x14ac:dyDescent="0.2">
      <c r="A4942" s="90">
        <v>44181</v>
      </c>
      <c r="B4942" s="91">
        <v>44181</v>
      </c>
      <c r="C4942" s="92" t="s">
        <v>575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 x14ac:dyDescent="0.2">
      <c r="A4943" s="90">
        <v>44181</v>
      </c>
      <c r="B4943" s="91">
        <v>44181</v>
      </c>
      <c r="C4943" s="92" t="s">
        <v>525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 x14ac:dyDescent="0.2">
      <c r="A4944" s="90">
        <v>44181</v>
      </c>
      <c r="B4944" s="91">
        <v>44181</v>
      </c>
      <c r="C4944" s="92" t="s">
        <v>544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 x14ac:dyDescent="0.2">
      <c r="A4945" s="90">
        <v>44181</v>
      </c>
      <c r="B4945" s="91">
        <v>44181</v>
      </c>
      <c r="C4945" s="92" t="s">
        <v>542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 x14ac:dyDescent="0.2">
      <c r="A4946" s="90">
        <v>44181</v>
      </c>
      <c r="B4946" s="91">
        <v>44181</v>
      </c>
      <c r="C4946" s="92" t="s">
        <v>539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 x14ac:dyDescent="0.2">
      <c r="A4947" s="90">
        <v>44181</v>
      </c>
      <c r="B4947" s="91">
        <v>44181</v>
      </c>
      <c r="C4947" s="92" t="s">
        <v>587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 x14ac:dyDescent="0.2">
      <c r="A4948" s="90">
        <v>44181</v>
      </c>
      <c r="B4948" s="91">
        <v>44181</v>
      </c>
      <c r="C4948" s="92" t="s">
        <v>580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 x14ac:dyDescent="0.2">
      <c r="A4949" s="90">
        <v>44181</v>
      </c>
      <c r="B4949" s="91">
        <v>44181</v>
      </c>
      <c r="C4949" s="92" t="s">
        <v>546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 x14ac:dyDescent="0.2">
      <c r="A4950" s="90">
        <v>44181</v>
      </c>
      <c r="B4950" s="91">
        <v>44181</v>
      </c>
      <c r="C4950" s="92" t="s">
        <v>527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 x14ac:dyDescent="0.2">
      <c r="A4951" s="90">
        <v>44181</v>
      </c>
      <c r="B4951" s="91">
        <v>44181</v>
      </c>
      <c r="C4951" s="92" t="s">
        <v>572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 x14ac:dyDescent="0.2">
      <c r="A4952" s="90">
        <v>44181</v>
      </c>
      <c r="B4952" s="91">
        <v>44181</v>
      </c>
      <c r="C4952" s="92" t="s">
        <v>536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 x14ac:dyDescent="0.2">
      <c r="A4953" s="90">
        <v>44181</v>
      </c>
      <c r="B4953" s="91">
        <v>44181</v>
      </c>
      <c r="C4953" s="92" t="s">
        <v>573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 x14ac:dyDescent="0.2">
      <c r="A4954" s="90">
        <v>44181</v>
      </c>
      <c r="B4954" s="91">
        <v>44181</v>
      </c>
      <c r="C4954" s="92" t="s">
        <v>552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 x14ac:dyDescent="0.2">
      <c r="A4955" s="90">
        <v>44181</v>
      </c>
      <c r="B4955" s="91">
        <v>44181</v>
      </c>
      <c r="C4955" s="92" t="s">
        <v>579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 x14ac:dyDescent="0.2">
      <c r="A4956" s="90">
        <v>44181</v>
      </c>
      <c r="B4956" s="91">
        <v>44181</v>
      </c>
      <c r="C4956" s="92" t="s">
        <v>563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 x14ac:dyDescent="0.2">
      <c r="A4957" s="90">
        <v>44181</v>
      </c>
      <c r="B4957" s="91">
        <v>44181</v>
      </c>
      <c r="C4957" s="92" t="s">
        <v>554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 x14ac:dyDescent="0.2">
      <c r="A4958" s="90">
        <v>44181</v>
      </c>
      <c r="B4958" s="91">
        <v>44181</v>
      </c>
      <c r="C4958" s="92" t="s">
        <v>562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 x14ac:dyDescent="0.2">
      <c r="A4959" s="90">
        <v>44181</v>
      </c>
      <c r="B4959" s="91">
        <v>44181</v>
      </c>
      <c r="C4959" s="92" t="s">
        <v>553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 x14ac:dyDescent="0.2">
      <c r="A4960" s="90">
        <v>44181</v>
      </c>
      <c r="B4960" s="91">
        <v>44181</v>
      </c>
      <c r="C4960" s="92" t="s">
        <v>571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6" x14ac:dyDescent="0.2">
      <c r="A4961" s="90">
        <v>44181</v>
      </c>
      <c r="B4961" s="91">
        <v>44181</v>
      </c>
      <c r="C4961" s="92" t="s">
        <v>586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6" x14ac:dyDescent="0.2">
      <c r="A4962" s="90">
        <v>44181</v>
      </c>
      <c r="B4962" s="91">
        <v>44181</v>
      </c>
      <c r="C4962" s="92" t="s">
        <v>517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6" x14ac:dyDescent="0.2">
      <c r="A4963" s="90">
        <v>44181</v>
      </c>
      <c r="B4963" s="91">
        <v>44181</v>
      </c>
      <c r="C4963" s="92" t="s">
        <v>627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6" x14ac:dyDescent="0.2">
      <c r="A4964" s="90">
        <v>44181</v>
      </c>
      <c r="B4964" s="91">
        <v>44181</v>
      </c>
      <c r="C4964" s="92" t="s">
        <v>603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6" x14ac:dyDescent="0.2">
      <c r="A4965" s="90">
        <v>44181</v>
      </c>
      <c r="B4965" s="91">
        <v>44181</v>
      </c>
      <c r="C4965" s="92" t="s">
        <v>633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6" x14ac:dyDescent="0.2">
      <c r="A4966" s="90">
        <v>44181</v>
      </c>
      <c r="B4966" s="91">
        <v>44181</v>
      </c>
      <c r="C4966" s="92" t="s">
        <v>662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6" x14ac:dyDescent="0.2">
      <c r="A4967" s="90">
        <v>44181</v>
      </c>
      <c r="B4967" s="91">
        <v>44181</v>
      </c>
      <c r="C4967" s="92" t="s">
        <v>592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6" x14ac:dyDescent="0.2">
      <c r="A4968" s="90">
        <v>44181</v>
      </c>
      <c r="B4968" s="91">
        <v>44181</v>
      </c>
      <c r="C4968" s="92" t="s">
        <v>561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6" x14ac:dyDescent="0.2">
      <c r="A4969" s="90">
        <v>44181</v>
      </c>
      <c r="B4969" s="91">
        <v>44181</v>
      </c>
      <c r="C4969" s="92" t="s">
        <v>657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6" x14ac:dyDescent="0.2">
      <c r="A4970" s="90">
        <v>44181</v>
      </c>
      <c r="B4970" s="91">
        <v>44181</v>
      </c>
      <c r="C4970" s="92" t="s">
        <v>760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6" x14ac:dyDescent="0.2">
      <c r="A4971" s="90">
        <v>44181</v>
      </c>
      <c r="B4971" s="91">
        <v>44181</v>
      </c>
      <c r="C4971" s="92" t="s">
        <v>643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6" x14ac:dyDescent="0.2">
      <c r="A4972" s="90">
        <v>44181</v>
      </c>
      <c r="B4972" s="91">
        <v>44181</v>
      </c>
      <c r="C4972" s="92" t="s">
        <v>595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6" x14ac:dyDescent="0.2">
      <c r="A4973" s="90">
        <v>44181</v>
      </c>
      <c r="B4973" s="91">
        <v>44181</v>
      </c>
      <c r="C4973" s="92" t="s">
        <v>752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6" x14ac:dyDescent="0.2">
      <c r="A4974" s="135">
        <v>44182</v>
      </c>
      <c r="B4974" s="136">
        <v>44182</v>
      </c>
      <c r="C4974" s="137" t="s">
        <v>565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</row>
    <row r="4975" spans="1:6" x14ac:dyDescent="0.2">
      <c r="A4975" s="135">
        <v>44182</v>
      </c>
      <c r="B4975" s="136">
        <v>44182</v>
      </c>
      <c r="C4975" s="137" t="s">
        <v>540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6" x14ac:dyDescent="0.2">
      <c r="A4976" s="135">
        <v>44182</v>
      </c>
      <c r="B4976" s="136">
        <v>44182</v>
      </c>
      <c r="C4976" s="137" t="s">
        <v>761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 x14ac:dyDescent="0.2">
      <c r="A4977" s="135">
        <v>44182</v>
      </c>
      <c r="B4977" s="136">
        <v>44182</v>
      </c>
      <c r="C4977" s="137" t="s">
        <v>537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 x14ac:dyDescent="0.2">
      <c r="A4978" s="135">
        <v>44182</v>
      </c>
      <c r="B4978" s="136">
        <v>44182</v>
      </c>
      <c r="C4978" s="137" t="s">
        <v>529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 x14ac:dyDescent="0.2">
      <c r="A4979" s="135">
        <v>44182</v>
      </c>
      <c r="B4979" s="136">
        <v>44182</v>
      </c>
      <c r="C4979" s="137" t="s">
        <v>570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 x14ac:dyDescent="0.2">
      <c r="A4980" s="135">
        <v>44182</v>
      </c>
      <c r="B4980" s="136">
        <v>44182</v>
      </c>
      <c r="C4980" s="137" t="s">
        <v>528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 x14ac:dyDescent="0.2">
      <c r="A4981" s="135">
        <v>44182</v>
      </c>
      <c r="B4981" s="136">
        <v>44182</v>
      </c>
      <c r="C4981" s="137" t="s">
        <v>595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 x14ac:dyDescent="0.2">
      <c r="A4982" s="135">
        <v>44182</v>
      </c>
      <c r="B4982" s="136">
        <v>44182</v>
      </c>
      <c r="C4982" s="137" t="s">
        <v>535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 x14ac:dyDescent="0.2">
      <c r="A4983" s="135">
        <v>44182</v>
      </c>
      <c r="B4983" s="136">
        <v>44182</v>
      </c>
      <c r="C4983" s="137" t="s">
        <v>575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 x14ac:dyDescent="0.2">
      <c r="A4984" s="135">
        <v>44182</v>
      </c>
      <c r="B4984" s="136">
        <v>44182</v>
      </c>
      <c r="C4984" s="137" t="s">
        <v>545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 x14ac:dyDescent="0.2">
      <c r="A4985" s="135">
        <v>44182</v>
      </c>
      <c r="B4985" s="136">
        <v>44182</v>
      </c>
      <c r="C4985" s="137" t="s">
        <v>532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 x14ac:dyDescent="0.2">
      <c r="A4986" s="135">
        <v>44182</v>
      </c>
      <c r="B4986" s="136">
        <v>44182</v>
      </c>
      <c r="C4986" s="137" t="s">
        <v>524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 x14ac:dyDescent="0.2">
      <c r="A4987" s="135">
        <v>44182</v>
      </c>
      <c r="B4987" s="136">
        <v>44182</v>
      </c>
      <c r="C4987" s="137" t="s">
        <v>533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 x14ac:dyDescent="0.2">
      <c r="A4988" s="135">
        <v>44182</v>
      </c>
      <c r="B4988" s="136">
        <v>44182</v>
      </c>
      <c r="C4988" s="137" t="s">
        <v>560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 x14ac:dyDescent="0.2">
      <c r="A4989" s="135">
        <v>44182</v>
      </c>
      <c r="B4989" s="136">
        <v>44182</v>
      </c>
      <c r="C4989" s="137" t="s">
        <v>534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 x14ac:dyDescent="0.2">
      <c r="A4990" s="135">
        <v>44182</v>
      </c>
      <c r="B4990" s="136">
        <v>44182</v>
      </c>
      <c r="C4990" s="137" t="s">
        <v>557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 x14ac:dyDescent="0.2">
      <c r="A4991" s="135">
        <v>44182</v>
      </c>
      <c r="B4991" s="136">
        <v>44182</v>
      </c>
      <c r="C4991" s="137" t="s">
        <v>569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 x14ac:dyDescent="0.2">
      <c r="A4992" s="135">
        <v>44182</v>
      </c>
      <c r="B4992" s="136">
        <v>44182</v>
      </c>
      <c r="C4992" s="137" t="s">
        <v>543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 x14ac:dyDescent="0.2">
      <c r="A4993" s="135">
        <v>44182</v>
      </c>
      <c r="B4993" s="136">
        <v>44182</v>
      </c>
      <c r="C4993" s="137" t="s">
        <v>541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 x14ac:dyDescent="0.2">
      <c r="A4994" s="135">
        <v>44182</v>
      </c>
      <c r="B4994" s="136">
        <v>44182</v>
      </c>
      <c r="C4994" s="137" t="s">
        <v>555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 x14ac:dyDescent="0.2">
      <c r="A4995" s="135">
        <v>44182</v>
      </c>
      <c r="B4995" s="136">
        <v>44182</v>
      </c>
      <c r="C4995" s="137" t="s">
        <v>536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 x14ac:dyDescent="0.2">
      <c r="A4996" s="135">
        <v>44182</v>
      </c>
      <c r="B4996" s="136">
        <v>44182</v>
      </c>
      <c r="C4996" s="137" t="s">
        <v>525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 x14ac:dyDescent="0.2">
      <c r="A4997" s="135">
        <v>44182</v>
      </c>
      <c r="B4997" s="136">
        <v>44182</v>
      </c>
      <c r="C4997" s="137" t="s">
        <v>559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 x14ac:dyDescent="0.2">
      <c r="A4998" s="135">
        <v>44182</v>
      </c>
      <c r="B4998" s="136">
        <v>44182</v>
      </c>
      <c r="C4998" s="137" t="s">
        <v>530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 x14ac:dyDescent="0.2">
      <c r="A4999" s="135">
        <v>44182</v>
      </c>
      <c r="B4999" s="136">
        <v>44182</v>
      </c>
      <c r="C4999" s="137" t="s">
        <v>554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 x14ac:dyDescent="0.2">
      <c r="A5000" s="135">
        <v>44182</v>
      </c>
      <c r="B5000" s="136">
        <v>44182</v>
      </c>
      <c r="C5000" s="137" t="s">
        <v>553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 x14ac:dyDescent="0.2">
      <c r="A5001" s="135">
        <v>44182</v>
      </c>
      <c r="B5001" s="136">
        <v>44182</v>
      </c>
      <c r="C5001" s="137" t="s">
        <v>531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 x14ac:dyDescent="0.2">
      <c r="A5002" s="135">
        <v>44182</v>
      </c>
      <c r="B5002" s="136">
        <v>44182</v>
      </c>
      <c r="C5002" s="137" t="s">
        <v>550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 x14ac:dyDescent="0.2">
      <c r="A5003" s="135">
        <v>44182</v>
      </c>
      <c r="B5003" s="136">
        <v>44182</v>
      </c>
      <c r="C5003" s="137" t="s">
        <v>538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 x14ac:dyDescent="0.2">
      <c r="A5004" s="135">
        <v>44182</v>
      </c>
      <c r="B5004" s="136">
        <v>44182</v>
      </c>
      <c r="C5004" s="137" t="s">
        <v>568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 x14ac:dyDescent="0.2">
      <c r="A5005" s="135">
        <v>44182</v>
      </c>
      <c r="B5005" s="136">
        <v>44182</v>
      </c>
      <c r="C5005" s="137" t="s">
        <v>576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 x14ac:dyDescent="0.2">
      <c r="A5006" s="135">
        <v>44182</v>
      </c>
      <c r="B5006" s="136">
        <v>44182</v>
      </c>
      <c r="C5006" s="137" t="s">
        <v>572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 x14ac:dyDescent="0.2">
      <c r="A5007" s="135">
        <v>44182</v>
      </c>
      <c r="B5007" s="136">
        <v>44182</v>
      </c>
      <c r="C5007" s="137" t="s">
        <v>544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 x14ac:dyDescent="0.2">
      <c r="A5008" s="135">
        <v>44182</v>
      </c>
      <c r="B5008" s="136">
        <v>44182</v>
      </c>
      <c r="C5008" s="137" t="s">
        <v>542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 x14ac:dyDescent="0.2">
      <c r="A5009" s="135">
        <v>44182</v>
      </c>
      <c r="B5009" s="136">
        <v>44182</v>
      </c>
      <c r="C5009" s="137" t="s">
        <v>580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 x14ac:dyDescent="0.2">
      <c r="A5010" s="135">
        <v>44182</v>
      </c>
      <c r="B5010" s="136">
        <v>44182</v>
      </c>
      <c r="C5010" s="137" t="s">
        <v>563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 x14ac:dyDescent="0.2">
      <c r="A5011" s="135">
        <v>44182</v>
      </c>
      <c r="B5011" s="136">
        <v>44182</v>
      </c>
      <c r="C5011" s="137" t="s">
        <v>562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 x14ac:dyDescent="0.2">
      <c r="A5012" s="135">
        <v>44182</v>
      </c>
      <c r="B5012" s="136">
        <v>44182</v>
      </c>
      <c r="C5012" s="137" t="s">
        <v>586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 x14ac:dyDescent="0.2">
      <c r="A5013" s="135">
        <v>44182</v>
      </c>
      <c r="B5013" s="136">
        <v>44182</v>
      </c>
      <c r="C5013" s="137" t="s">
        <v>573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 x14ac:dyDescent="0.2">
      <c r="A5014" s="135">
        <v>44182</v>
      </c>
      <c r="B5014" s="136">
        <v>44182</v>
      </c>
      <c r="C5014" s="137" t="s">
        <v>587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 x14ac:dyDescent="0.2">
      <c r="A5015" s="135">
        <v>44182</v>
      </c>
      <c r="B5015" s="136">
        <v>44182</v>
      </c>
      <c r="C5015" s="137" t="s">
        <v>762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 x14ac:dyDescent="0.2">
      <c r="A5016" s="135">
        <v>44182</v>
      </c>
      <c r="B5016" s="136">
        <v>44182</v>
      </c>
      <c r="C5016" s="137" t="s">
        <v>539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 x14ac:dyDescent="0.2">
      <c r="A5017" s="135">
        <v>44182</v>
      </c>
      <c r="B5017" s="136">
        <v>44182</v>
      </c>
      <c r="C5017" s="137" t="s">
        <v>571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 x14ac:dyDescent="0.2">
      <c r="A5018" s="135">
        <v>44182</v>
      </c>
      <c r="B5018" s="136">
        <v>44182</v>
      </c>
      <c r="C5018" s="137" t="s">
        <v>546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 x14ac:dyDescent="0.2">
      <c r="A5019" s="135">
        <v>44182</v>
      </c>
      <c r="B5019" s="136">
        <v>44182</v>
      </c>
      <c r="C5019" s="137" t="s">
        <v>579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 x14ac:dyDescent="0.2">
      <c r="A5020" s="135">
        <v>44182</v>
      </c>
      <c r="B5020" s="136">
        <v>44182</v>
      </c>
      <c r="C5020" s="137" t="s">
        <v>561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 x14ac:dyDescent="0.2">
      <c r="A5021" s="135">
        <v>44182</v>
      </c>
      <c r="B5021" s="136">
        <v>44182</v>
      </c>
      <c r="C5021" s="137" t="s">
        <v>725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 x14ac:dyDescent="0.2">
      <c r="A5022" s="135">
        <v>44182</v>
      </c>
      <c r="B5022" s="136">
        <v>44182</v>
      </c>
      <c r="C5022" s="137" t="s">
        <v>760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 x14ac:dyDescent="0.2">
      <c r="A5023" s="135">
        <v>44182</v>
      </c>
      <c r="B5023" s="136">
        <v>44182</v>
      </c>
      <c r="C5023" s="137" t="s">
        <v>614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 x14ac:dyDescent="0.2">
      <c r="A5024" s="135">
        <v>44182</v>
      </c>
      <c r="B5024" s="136">
        <v>44182</v>
      </c>
      <c r="C5024" s="137" t="s">
        <v>763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 x14ac:dyDescent="0.2">
      <c r="A5025" s="135">
        <v>44182</v>
      </c>
      <c r="B5025" s="136">
        <v>44182</v>
      </c>
      <c r="C5025" s="137" t="s">
        <v>578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 x14ac:dyDescent="0.2">
      <c r="A5026" s="135">
        <v>44182</v>
      </c>
      <c r="B5026" s="136">
        <v>44182</v>
      </c>
      <c r="C5026" s="137" t="s">
        <v>665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 x14ac:dyDescent="0.2">
      <c r="A5027" s="135">
        <v>44182</v>
      </c>
      <c r="B5027" s="136">
        <v>44182</v>
      </c>
      <c r="C5027" s="137" t="s">
        <v>600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 x14ac:dyDescent="0.2">
      <c r="A5028" s="135">
        <v>44182</v>
      </c>
      <c r="B5028" s="136">
        <v>44182</v>
      </c>
      <c r="C5028" s="137" t="s">
        <v>764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 x14ac:dyDescent="0.2">
      <c r="A5029" s="135">
        <v>44182</v>
      </c>
      <c r="B5029" s="136">
        <v>44182</v>
      </c>
      <c r="C5029" s="137" t="s">
        <v>686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 x14ac:dyDescent="0.2">
      <c r="A5030" s="135">
        <v>44182</v>
      </c>
      <c r="B5030" s="136">
        <v>44182</v>
      </c>
      <c r="C5030" s="137" t="s">
        <v>649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 x14ac:dyDescent="0.2">
      <c r="A5031" s="135">
        <v>44182</v>
      </c>
      <c r="B5031" s="136">
        <v>44182</v>
      </c>
      <c r="C5031" s="137" t="s">
        <v>567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 x14ac:dyDescent="0.2">
      <c r="A5032" s="135">
        <v>44182</v>
      </c>
      <c r="B5032" s="136">
        <v>44182</v>
      </c>
      <c r="C5032" s="137" t="s">
        <v>765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 x14ac:dyDescent="0.2">
      <c r="A5033" s="135">
        <v>44182</v>
      </c>
      <c r="B5033" s="136">
        <v>44182</v>
      </c>
      <c r="C5033" s="137" t="s">
        <v>766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 x14ac:dyDescent="0.2">
      <c r="A5034" s="135">
        <v>44182</v>
      </c>
      <c r="B5034" s="136">
        <v>44182</v>
      </c>
      <c r="C5034" s="137" t="s">
        <v>592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 x14ac:dyDescent="0.2">
      <c r="A5035" s="135">
        <v>44182</v>
      </c>
      <c r="B5035" s="136">
        <v>44182</v>
      </c>
      <c r="C5035" s="137" t="s">
        <v>754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 x14ac:dyDescent="0.2">
      <c r="A5036" s="135">
        <v>44182</v>
      </c>
      <c r="B5036" s="136">
        <v>44182</v>
      </c>
      <c r="C5036" s="137" t="s">
        <v>767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 x14ac:dyDescent="0.2">
      <c r="A5037" s="135">
        <v>44182</v>
      </c>
      <c r="B5037" s="136">
        <v>44182</v>
      </c>
      <c r="C5037" s="137" t="s">
        <v>752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 x14ac:dyDescent="0.2">
      <c r="A5038" s="135">
        <v>44182</v>
      </c>
      <c r="B5038" s="136">
        <v>44182</v>
      </c>
      <c r="C5038" s="137" t="s">
        <v>606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 x14ac:dyDescent="0.2">
      <c r="A5039" s="135">
        <v>44182</v>
      </c>
      <c r="B5039" s="136">
        <v>44182</v>
      </c>
      <c r="C5039" s="137" t="s">
        <v>627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 x14ac:dyDescent="0.2">
      <c r="A5040" s="135">
        <v>44182</v>
      </c>
      <c r="B5040" s="136">
        <v>44182</v>
      </c>
      <c r="C5040" s="137" t="s">
        <v>547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6" x14ac:dyDescent="0.2">
      <c r="A5041" s="98">
        <v>44183</v>
      </c>
      <c r="B5041" s="99">
        <v>44183</v>
      </c>
      <c r="C5041" s="100" t="s">
        <v>565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</row>
    <row r="5042" spans="1:6" x14ac:dyDescent="0.2">
      <c r="A5042" s="98">
        <v>44183</v>
      </c>
      <c r="B5042" s="99">
        <v>44183</v>
      </c>
      <c r="C5042" s="100" t="s">
        <v>537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6" x14ac:dyDescent="0.2">
      <c r="A5043" s="98">
        <v>44183</v>
      </c>
      <c r="B5043" s="99">
        <v>44183</v>
      </c>
      <c r="C5043" s="100" t="s">
        <v>524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6" x14ac:dyDescent="0.2">
      <c r="A5044" s="98">
        <v>44183</v>
      </c>
      <c r="B5044" s="99">
        <v>44183</v>
      </c>
      <c r="C5044" s="100" t="s">
        <v>540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6" x14ac:dyDescent="0.2">
      <c r="A5045" s="98">
        <v>44183</v>
      </c>
      <c r="B5045" s="99">
        <v>44183</v>
      </c>
      <c r="C5045" s="100" t="s">
        <v>526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6" x14ac:dyDescent="0.2">
      <c r="A5046" s="98">
        <v>44183</v>
      </c>
      <c r="B5046" s="99">
        <v>44183</v>
      </c>
      <c r="C5046" s="100" t="s">
        <v>529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6" x14ac:dyDescent="0.2">
      <c r="A5047" s="98">
        <v>44183</v>
      </c>
      <c r="B5047" s="99">
        <v>44183</v>
      </c>
      <c r="C5047" s="100" t="s">
        <v>560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6" x14ac:dyDescent="0.2">
      <c r="A5048" s="98">
        <v>44183</v>
      </c>
      <c r="B5048" s="99">
        <v>44183</v>
      </c>
      <c r="C5048" s="100" t="s">
        <v>534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6" x14ac:dyDescent="0.2">
      <c r="A5049" s="98">
        <v>44183</v>
      </c>
      <c r="B5049" s="99">
        <v>44183</v>
      </c>
      <c r="C5049" s="100" t="s">
        <v>532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6" x14ac:dyDescent="0.2">
      <c r="A5050" s="98">
        <v>44183</v>
      </c>
      <c r="B5050" s="99">
        <v>44183</v>
      </c>
      <c r="C5050" s="100" t="s">
        <v>533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6" x14ac:dyDescent="0.2">
      <c r="A5051" s="98">
        <v>44183</v>
      </c>
      <c r="B5051" s="99">
        <v>44183</v>
      </c>
      <c r="C5051" s="100" t="s">
        <v>545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6" x14ac:dyDescent="0.2">
      <c r="A5052" s="98">
        <v>44183</v>
      </c>
      <c r="B5052" s="99">
        <v>44183</v>
      </c>
      <c r="C5052" s="100" t="s">
        <v>530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6" x14ac:dyDescent="0.2">
      <c r="A5053" s="98">
        <v>44183</v>
      </c>
      <c r="B5053" s="99">
        <v>44183</v>
      </c>
      <c r="C5053" s="100" t="s">
        <v>528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6" x14ac:dyDescent="0.2">
      <c r="A5054" s="98">
        <v>44183</v>
      </c>
      <c r="B5054" s="99">
        <v>44183</v>
      </c>
      <c r="C5054" s="100" t="s">
        <v>525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6" x14ac:dyDescent="0.2">
      <c r="A5055" s="98">
        <v>44183</v>
      </c>
      <c r="B5055" s="99">
        <v>44183</v>
      </c>
      <c r="C5055" s="100" t="s">
        <v>555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6" x14ac:dyDescent="0.2">
      <c r="A5056" s="98">
        <v>44183</v>
      </c>
      <c r="B5056" s="99">
        <v>44183</v>
      </c>
      <c r="C5056" s="100" t="s">
        <v>535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 x14ac:dyDescent="0.2">
      <c r="A5057" s="98">
        <v>44183</v>
      </c>
      <c r="B5057" s="99">
        <v>44183</v>
      </c>
      <c r="C5057" s="100" t="s">
        <v>557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 x14ac:dyDescent="0.2">
      <c r="A5058" s="98">
        <v>44183</v>
      </c>
      <c r="B5058" s="99">
        <v>44183</v>
      </c>
      <c r="C5058" s="100" t="s">
        <v>543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 x14ac:dyDescent="0.2">
      <c r="A5059" s="98">
        <v>44183</v>
      </c>
      <c r="B5059" s="99">
        <v>44183</v>
      </c>
      <c r="C5059" s="100" t="s">
        <v>569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 x14ac:dyDescent="0.2">
      <c r="A5060" s="98">
        <v>44183</v>
      </c>
      <c r="B5060" s="99">
        <v>44183</v>
      </c>
      <c r="C5060" s="100" t="s">
        <v>550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 x14ac:dyDescent="0.2">
      <c r="A5061" s="98">
        <v>44183</v>
      </c>
      <c r="B5061" s="99">
        <v>44183</v>
      </c>
      <c r="C5061" s="100" t="s">
        <v>575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 x14ac:dyDescent="0.2">
      <c r="A5062" s="98">
        <v>44183</v>
      </c>
      <c r="B5062" s="99">
        <v>44183</v>
      </c>
      <c r="C5062" s="100" t="s">
        <v>570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 x14ac:dyDescent="0.2">
      <c r="A5063" s="98">
        <v>44183</v>
      </c>
      <c r="B5063" s="99">
        <v>44183</v>
      </c>
      <c r="C5063" s="100" t="s">
        <v>536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 x14ac:dyDescent="0.2">
      <c r="A5064" s="98">
        <v>44183</v>
      </c>
      <c r="B5064" s="99">
        <v>44183</v>
      </c>
      <c r="C5064" s="100" t="s">
        <v>768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 x14ac:dyDescent="0.2">
      <c r="A5065" s="98">
        <v>44183</v>
      </c>
      <c r="B5065" s="99">
        <v>44183</v>
      </c>
      <c r="C5065" s="100" t="s">
        <v>568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 x14ac:dyDescent="0.2">
      <c r="A5066" s="98">
        <v>44183</v>
      </c>
      <c r="B5066" s="99">
        <v>44183</v>
      </c>
      <c r="C5066" s="100" t="s">
        <v>541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 x14ac:dyDescent="0.2">
      <c r="A5067" s="98">
        <v>44183</v>
      </c>
      <c r="B5067" s="99">
        <v>44183</v>
      </c>
      <c r="C5067" s="100" t="s">
        <v>580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 x14ac:dyDescent="0.2">
      <c r="A5068" s="98">
        <v>44183</v>
      </c>
      <c r="B5068" s="99">
        <v>44183</v>
      </c>
      <c r="C5068" s="100" t="s">
        <v>538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 x14ac:dyDescent="0.2">
      <c r="A5069" s="98">
        <v>44183</v>
      </c>
      <c r="B5069" s="99">
        <v>44183</v>
      </c>
      <c r="C5069" s="100" t="s">
        <v>544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 x14ac:dyDescent="0.2">
      <c r="A5070" s="98">
        <v>44183</v>
      </c>
      <c r="B5070" s="99">
        <v>44183</v>
      </c>
      <c r="C5070" s="100" t="s">
        <v>559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 x14ac:dyDescent="0.2">
      <c r="A5071" s="98">
        <v>44183</v>
      </c>
      <c r="B5071" s="99">
        <v>44183</v>
      </c>
      <c r="C5071" s="100" t="s">
        <v>531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 x14ac:dyDescent="0.2">
      <c r="A5072" s="98">
        <v>44183</v>
      </c>
      <c r="B5072" s="99">
        <v>44183</v>
      </c>
      <c r="C5072" s="100" t="s">
        <v>563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 x14ac:dyDescent="0.2">
      <c r="A5073" s="98">
        <v>44183</v>
      </c>
      <c r="B5073" s="99">
        <v>44183</v>
      </c>
      <c r="C5073" s="100" t="s">
        <v>542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 x14ac:dyDescent="0.2">
      <c r="A5074" s="98">
        <v>44183</v>
      </c>
      <c r="B5074" s="99">
        <v>44183</v>
      </c>
      <c r="C5074" s="100" t="s">
        <v>554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 x14ac:dyDescent="0.2">
      <c r="A5075" s="98">
        <v>44183</v>
      </c>
      <c r="B5075" s="99">
        <v>44183</v>
      </c>
      <c r="C5075" s="100" t="s">
        <v>576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 x14ac:dyDescent="0.2">
      <c r="A5076" s="98">
        <v>44183</v>
      </c>
      <c r="B5076" s="99">
        <v>44183</v>
      </c>
      <c r="C5076" s="100" t="s">
        <v>694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 x14ac:dyDescent="0.2">
      <c r="A5077" s="98">
        <v>44183</v>
      </c>
      <c r="B5077" s="99">
        <v>44183</v>
      </c>
      <c r="C5077" s="100" t="s">
        <v>587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 x14ac:dyDescent="0.2">
      <c r="A5078" s="98">
        <v>44183</v>
      </c>
      <c r="B5078" s="99">
        <v>44183</v>
      </c>
      <c r="C5078" s="100" t="s">
        <v>562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 x14ac:dyDescent="0.2">
      <c r="A5079" s="98">
        <v>44183</v>
      </c>
      <c r="B5079" s="99">
        <v>44183</v>
      </c>
      <c r="C5079" s="100" t="s">
        <v>732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 x14ac:dyDescent="0.2">
      <c r="A5080" s="98">
        <v>44183</v>
      </c>
      <c r="B5080" s="99">
        <v>44183</v>
      </c>
      <c r="C5080" s="100" t="s">
        <v>572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 x14ac:dyDescent="0.2">
      <c r="A5081" s="98">
        <v>44183</v>
      </c>
      <c r="B5081" s="99">
        <v>44183</v>
      </c>
      <c r="C5081" s="100" t="s">
        <v>571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 x14ac:dyDescent="0.2">
      <c r="A5082" s="98">
        <v>44183</v>
      </c>
      <c r="B5082" s="99">
        <v>44183</v>
      </c>
      <c r="C5082" s="100" t="s">
        <v>561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 x14ac:dyDescent="0.2">
      <c r="A5083" s="98">
        <v>44183</v>
      </c>
      <c r="B5083" s="99">
        <v>44183</v>
      </c>
      <c r="C5083" s="100" t="s">
        <v>553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 x14ac:dyDescent="0.2">
      <c r="A5084" s="98">
        <v>44183</v>
      </c>
      <c r="B5084" s="99">
        <v>44183</v>
      </c>
      <c r="C5084" s="100" t="s">
        <v>547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 x14ac:dyDescent="0.2">
      <c r="A5085" s="98">
        <v>44183</v>
      </c>
      <c r="B5085" s="99">
        <v>44183</v>
      </c>
      <c r="C5085" s="100" t="s">
        <v>657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 x14ac:dyDescent="0.2">
      <c r="A5086" s="98">
        <v>44183</v>
      </c>
      <c r="B5086" s="99">
        <v>44183</v>
      </c>
      <c r="C5086" s="100" t="s">
        <v>627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 x14ac:dyDescent="0.2">
      <c r="A5087" s="98">
        <v>44183</v>
      </c>
      <c r="B5087" s="99">
        <v>44183</v>
      </c>
      <c r="C5087" s="100" t="s">
        <v>769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 x14ac:dyDescent="0.2">
      <c r="A5088" s="98">
        <v>44183</v>
      </c>
      <c r="B5088" s="99">
        <v>44183</v>
      </c>
      <c r="C5088" s="100" t="s">
        <v>517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6" x14ac:dyDescent="0.2">
      <c r="A5089" s="98">
        <v>44183</v>
      </c>
      <c r="B5089" s="99">
        <v>44183</v>
      </c>
      <c r="C5089" s="100" t="s">
        <v>539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6" x14ac:dyDescent="0.2">
      <c r="A5090" s="98">
        <v>44183</v>
      </c>
      <c r="B5090" s="99">
        <v>44183</v>
      </c>
      <c r="C5090" s="100" t="s">
        <v>770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6" x14ac:dyDescent="0.2">
      <c r="A5091" s="98">
        <v>44183</v>
      </c>
      <c r="B5091" s="99">
        <v>44183</v>
      </c>
      <c r="C5091" s="100" t="s">
        <v>527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6" x14ac:dyDescent="0.2">
      <c r="A5092" s="98">
        <v>44183</v>
      </c>
      <c r="B5092" s="99">
        <v>44183</v>
      </c>
      <c r="C5092" s="100" t="s">
        <v>550</v>
      </c>
      <c r="D5092" s="100">
        <v>40607</v>
      </c>
      <c r="E5092" s="100">
        <v>19</v>
      </c>
      <c r="F5092">
        <v>1</v>
      </c>
    </row>
    <row r="5093" spans="1:6" x14ac:dyDescent="0.2">
      <c r="A5093" s="98">
        <v>44183</v>
      </c>
      <c r="B5093" s="99">
        <v>44183</v>
      </c>
      <c r="C5093" s="100" t="s">
        <v>546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6" x14ac:dyDescent="0.2">
      <c r="A5094" s="98">
        <v>44183</v>
      </c>
      <c r="B5094" s="99">
        <v>44183</v>
      </c>
      <c r="C5094" s="100" t="s">
        <v>603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6" x14ac:dyDescent="0.2">
      <c r="A5095" s="98">
        <v>44183</v>
      </c>
      <c r="B5095" s="99">
        <v>44183</v>
      </c>
      <c r="C5095" s="100" t="s">
        <v>586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6" x14ac:dyDescent="0.2">
      <c r="A5096" s="98">
        <v>44183</v>
      </c>
      <c r="B5096" s="99">
        <v>44183</v>
      </c>
      <c r="C5096" s="100" t="s">
        <v>573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6" x14ac:dyDescent="0.2">
      <c r="A5097" s="98">
        <v>44183</v>
      </c>
      <c r="B5097" s="99">
        <v>44183</v>
      </c>
      <c r="C5097" s="100" t="s">
        <v>567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6" x14ac:dyDescent="0.2">
      <c r="A5098" s="98">
        <v>44183</v>
      </c>
      <c r="B5098" s="99">
        <v>44183</v>
      </c>
      <c r="C5098" s="100" t="s">
        <v>599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6" x14ac:dyDescent="0.2">
      <c r="A5099" s="98">
        <v>44183</v>
      </c>
      <c r="B5099" s="99">
        <v>44183</v>
      </c>
      <c r="C5099" s="100" t="s">
        <v>579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6" x14ac:dyDescent="0.2">
      <c r="A5100" s="98">
        <v>44183</v>
      </c>
      <c r="B5100" s="99">
        <v>44183</v>
      </c>
      <c r="C5100" s="100" t="s">
        <v>686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6" x14ac:dyDescent="0.2">
      <c r="A5101" s="98">
        <v>44183</v>
      </c>
      <c r="B5101" s="99">
        <v>44183</v>
      </c>
      <c r="C5101" s="100" t="s">
        <v>771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6" x14ac:dyDescent="0.2">
      <c r="A5102" s="98">
        <v>44183</v>
      </c>
      <c r="B5102" s="99">
        <v>44183</v>
      </c>
      <c r="C5102" s="100" t="s">
        <v>549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6" x14ac:dyDescent="0.2">
      <c r="A5103" s="40">
        <v>44184</v>
      </c>
      <c r="B5103" s="22">
        <v>44184</v>
      </c>
      <c r="C5103" t="s">
        <v>565</v>
      </c>
      <c r="D5103" s="164">
        <f>VLOOKUP(Pag_Inicio_Corr_mas_casos[[#This Row],[Corregimiento]],Hoja3!$A$2:$D$676,4,0)</f>
        <v>80809</v>
      </c>
      <c r="E5103">
        <v>143</v>
      </c>
      <c r="F5103">
        <v>1</v>
      </c>
    </row>
    <row r="5104" spans="1:6" x14ac:dyDescent="0.2">
      <c r="A5104" s="139">
        <v>44184</v>
      </c>
      <c r="B5104" s="140">
        <v>44184</v>
      </c>
      <c r="C5104" s="141" t="s">
        <v>772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 x14ac:dyDescent="0.2">
      <c r="A5105" s="139">
        <v>44184</v>
      </c>
      <c r="B5105" s="140">
        <v>44184</v>
      </c>
      <c r="C5105" s="141" t="s">
        <v>537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 x14ac:dyDescent="0.2">
      <c r="A5106" s="139">
        <v>44184</v>
      </c>
      <c r="B5106" s="140">
        <v>44184</v>
      </c>
      <c r="C5106" s="141" t="s">
        <v>529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 x14ac:dyDescent="0.2">
      <c r="A5107" s="139">
        <v>44184</v>
      </c>
      <c r="B5107" s="140">
        <v>44184</v>
      </c>
      <c r="C5107" s="141" t="s">
        <v>526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 x14ac:dyDescent="0.2">
      <c r="A5108" s="139">
        <v>44184</v>
      </c>
      <c r="B5108" s="140">
        <v>44184</v>
      </c>
      <c r="C5108" s="141" t="s">
        <v>524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 x14ac:dyDescent="0.2">
      <c r="A5109" s="139">
        <v>44184</v>
      </c>
      <c r="B5109" s="140">
        <v>44184</v>
      </c>
      <c r="C5109" s="141" t="s">
        <v>533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 x14ac:dyDescent="0.2">
      <c r="A5110" s="139">
        <v>44184</v>
      </c>
      <c r="B5110" s="140">
        <v>44184</v>
      </c>
      <c r="C5110" s="141" t="s">
        <v>534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 x14ac:dyDescent="0.2">
      <c r="A5111" s="139">
        <v>44184</v>
      </c>
      <c r="B5111" s="140">
        <v>44184</v>
      </c>
      <c r="C5111" s="141" t="s">
        <v>773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 x14ac:dyDescent="0.2">
      <c r="A5112" s="139">
        <v>44184</v>
      </c>
      <c r="B5112" s="140">
        <v>44184</v>
      </c>
      <c r="C5112" s="141" t="s">
        <v>774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 x14ac:dyDescent="0.2">
      <c r="A5113" s="139">
        <v>44184</v>
      </c>
      <c r="B5113" s="140">
        <v>44184</v>
      </c>
      <c r="C5113" s="141" t="s">
        <v>545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 x14ac:dyDescent="0.2">
      <c r="A5114" s="139">
        <v>44184</v>
      </c>
      <c r="B5114" s="140">
        <v>44184</v>
      </c>
      <c r="C5114" s="141" t="s">
        <v>560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 x14ac:dyDescent="0.2">
      <c r="A5115" s="139">
        <v>44184</v>
      </c>
      <c r="B5115" s="140">
        <v>44184</v>
      </c>
      <c r="C5115" s="141" t="s">
        <v>568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 x14ac:dyDescent="0.2">
      <c r="A5116" s="139">
        <v>44184</v>
      </c>
      <c r="B5116" s="140">
        <v>44184</v>
      </c>
      <c r="C5116" s="141" t="s">
        <v>543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 x14ac:dyDescent="0.2">
      <c r="A5117" s="139">
        <v>44184</v>
      </c>
      <c r="B5117" s="140">
        <v>44184</v>
      </c>
      <c r="C5117" s="141" t="s">
        <v>555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 x14ac:dyDescent="0.2">
      <c r="A5118" s="139">
        <v>44184</v>
      </c>
      <c r="B5118" s="140">
        <v>44184</v>
      </c>
      <c r="C5118" s="141" t="s">
        <v>580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 x14ac:dyDescent="0.2">
      <c r="A5119" s="139">
        <v>44184</v>
      </c>
      <c r="B5119" s="140">
        <v>44184</v>
      </c>
      <c r="C5119" s="141" t="s">
        <v>570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 x14ac:dyDescent="0.2">
      <c r="A5120" s="139">
        <v>44184</v>
      </c>
      <c r="B5120" s="140">
        <v>44184</v>
      </c>
      <c r="C5120" s="141" t="s">
        <v>528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 x14ac:dyDescent="0.2">
      <c r="A5121" s="139">
        <v>44184</v>
      </c>
      <c r="B5121" s="140">
        <v>44184</v>
      </c>
      <c r="C5121" s="141" t="s">
        <v>575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 x14ac:dyDescent="0.2">
      <c r="A5122" s="139">
        <v>44184</v>
      </c>
      <c r="B5122" s="140">
        <v>44184</v>
      </c>
      <c r="C5122" s="141" t="s">
        <v>554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 x14ac:dyDescent="0.2">
      <c r="A5123" s="139">
        <v>44184</v>
      </c>
      <c r="B5123" s="140">
        <v>44184</v>
      </c>
      <c r="C5123" s="141" t="s">
        <v>775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 x14ac:dyDescent="0.2">
      <c r="A5124" s="139">
        <v>44184</v>
      </c>
      <c r="B5124" s="140">
        <v>44184</v>
      </c>
      <c r="C5124" s="141" t="s">
        <v>536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 x14ac:dyDescent="0.2">
      <c r="A5125" s="139">
        <v>44184</v>
      </c>
      <c r="B5125" s="140">
        <v>44184</v>
      </c>
      <c r="C5125" s="141" t="s">
        <v>538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 x14ac:dyDescent="0.2">
      <c r="A5126" s="139">
        <v>44184</v>
      </c>
      <c r="B5126" s="140">
        <v>44184</v>
      </c>
      <c r="C5126" s="141" t="s">
        <v>525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 x14ac:dyDescent="0.2">
      <c r="A5127" s="139">
        <v>44184</v>
      </c>
      <c r="B5127" s="140">
        <v>44184</v>
      </c>
      <c r="C5127" s="141" t="s">
        <v>776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 x14ac:dyDescent="0.2">
      <c r="A5128" s="139">
        <v>44184</v>
      </c>
      <c r="B5128" s="140">
        <v>44184</v>
      </c>
      <c r="C5128" s="141" t="s">
        <v>587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 x14ac:dyDescent="0.2">
      <c r="A5129" s="139">
        <v>44184</v>
      </c>
      <c r="B5129" s="140">
        <v>44184</v>
      </c>
      <c r="C5129" s="141" t="s">
        <v>553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 x14ac:dyDescent="0.2">
      <c r="A5130" s="139">
        <v>44184</v>
      </c>
      <c r="B5130" s="140">
        <v>44184</v>
      </c>
      <c r="C5130" s="141" t="s">
        <v>569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 x14ac:dyDescent="0.2">
      <c r="A5131" s="139">
        <v>44184</v>
      </c>
      <c r="B5131" s="140">
        <v>44184</v>
      </c>
      <c r="C5131" s="141" t="s">
        <v>576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 x14ac:dyDescent="0.2">
      <c r="A5132" s="139">
        <v>44184</v>
      </c>
      <c r="B5132" s="140">
        <v>44184</v>
      </c>
      <c r="C5132" s="141" t="s">
        <v>550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 x14ac:dyDescent="0.2">
      <c r="A5133" s="139">
        <v>44184</v>
      </c>
      <c r="B5133" s="140">
        <v>44184</v>
      </c>
      <c r="C5133" s="141" t="s">
        <v>559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 x14ac:dyDescent="0.2">
      <c r="A5134" s="139">
        <v>44184</v>
      </c>
      <c r="B5134" s="140">
        <v>44184</v>
      </c>
      <c r="C5134" s="141" t="s">
        <v>557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 x14ac:dyDescent="0.2">
      <c r="A5135" s="139">
        <v>44184</v>
      </c>
      <c r="B5135" s="140">
        <v>44184</v>
      </c>
      <c r="C5135" s="141" t="s">
        <v>527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 x14ac:dyDescent="0.2">
      <c r="A5136" s="139">
        <v>44184</v>
      </c>
      <c r="B5136" s="140">
        <v>44184</v>
      </c>
      <c r="C5136" s="141" t="s">
        <v>572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 x14ac:dyDescent="0.2">
      <c r="A5137" s="139">
        <v>44184</v>
      </c>
      <c r="B5137" s="140">
        <v>44184</v>
      </c>
      <c r="C5137" s="141" t="s">
        <v>531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 x14ac:dyDescent="0.2">
      <c r="A5138" s="139">
        <v>44184</v>
      </c>
      <c r="B5138" s="140">
        <v>44184</v>
      </c>
      <c r="C5138" s="141" t="s">
        <v>719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 x14ac:dyDescent="0.2">
      <c r="A5139" s="139">
        <v>44184</v>
      </c>
      <c r="B5139" s="140">
        <v>44184</v>
      </c>
      <c r="C5139" s="141" t="s">
        <v>595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 x14ac:dyDescent="0.2">
      <c r="A5140" s="139">
        <v>44184</v>
      </c>
      <c r="B5140" s="140">
        <v>44184</v>
      </c>
      <c r="C5140" s="141" t="s">
        <v>562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 x14ac:dyDescent="0.2">
      <c r="A5141" s="139">
        <v>44184</v>
      </c>
      <c r="B5141" s="140">
        <v>44184</v>
      </c>
      <c r="C5141" s="141" t="s">
        <v>563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 x14ac:dyDescent="0.2">
      <c r="A5142" s="139">
        <v>44184</v>
      </c>
      <c r="B5142" s="140">
        <v>44184</v>
      </c>
      <c r="C5142" s="141" t="s">
        <v>542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 x14ac:dyDescent="0.2">
      <c r="A5143" s="139">
        <v>44184</v>
      </c>
      <c r="B5143" s="140">
        <v>44184</v>
      </c>
      <c r="C5143" s="141" t="s">
        <v>539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 x14ac:dyDescent="0.2">
      <c r="A5144" s="139">
        <v>44184</v>
      </c>
      <c r="B5144" s="140">
        <v>44184</v>
      </c>
      <c r="C5144" s="141" t="s">
        <v>561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 x14ac:dyDescent="0.2">
      <c r="A5145" s="139">
        <v>44184</v>
      </c>
      <c r="B5145" s="140">
        <v>44184</v>
      </c>
      <c r="C5145" s="141" t="s">
        <v>599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 x14ac:dyDescent="0.2">
      <c r="A5146" s="139">
        <v>44184</v>
      </c>
      <c r="B5146" s="140">
        <v>44184</v>
      </c>
      <c r="C5146" s="141" t="s">
        <v>546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 x14ac:dyDescent="0.2">
      <c r="A5147" s="139">
        <v>44184</v>
      </c>
      <c r="B5147" s="140">
        <v>44184</v>
      </c>
      <c r="C5147" s="141" t="s">
        <v>725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 x14ac:dyDescent="0.2">
      <c r="A5148" s="139">
        <v>44184</v>
      </c>
      <c r="B5148" s="140">
        <v>44184</v>
      </c>
      <c r="C5148" s="141" t="s">
        <v>777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 x14ac:dyDescent="0.2">
      <c r="A5149" s="139">
        <v>44184</v>
      </c>
      <c r="B5149" s="140">
        <v>44184</v>
      </c>
      <c r="C5149" s="141" t="s">
        <v>778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 x14ac:dyDescent="0.2">
      <c r="A5150" s="139">
        <v>44184</v>
      </c>
      <c r="B5150" s="140">
        <v>44184</v>
      </c>
      <c r="C5150" s="141" t="s">
        <v>779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 x14ac:dyDescent="0.2">
      <c r="A5151" s="139">
        <v>44184</v>
      </c>
      <c r="B5151" s="140">
        <v>44184</v>
      </c>
      <c r="C5151" s="141" t="s">
        <v>763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 x14ac:dyDescent="0.2">
      <c r="A5152" s="139">
        <v>44184</v>
      </c>
      <c r="B5152" s="140">
        <v>44184</v>
      </c>
      <c r="C5152" s="141" t="s">
        <v>603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6" x14ac:dyDescent="0.2">
      <c r="A5153" s="139">
        <v>44184</v>
      </c>
      <c r="B5153" s="140">
        <v>44184</v>
      </c>
      <c r="C5153" s="141" t="s">
        <v>691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6" x14ac:dyDescent="0.2">
      <c r="A5154" s="139">
        <v>44184</v>
      </c>
      <c r="B5154" s="140">
        <v>44184</v>
      </c>
      <c r="C5154" s="141" t="s">
        <v>780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6" x14ac:dyDescent="0.2">
      <c r="A5155" s="139">
        <v>44184</v>
      </c>
      <c r="B5155" s="140">
        <v>44184</v>
      </c>
      <c r="C5155" s="141" t="s">
        <v>579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6" x14ac:dyDescent="0.2">
      <c r="A5156" s="139">
        <v>44184</v>
      </c>
      <c r="B5156" s="140">
        <v>44184</v>
      </c>
      <c r="C5156" s="141" t="s">
        <v>744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6" x14ac:dyDescent="0.2">
      <c r="A5157" s="139">
        <v>44184</v>
      </c>
      <c r="B5157" s="140">
        <v>44184</v>
      </c>
      <c r="C5157" s="141" t="s">
        <v>586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6" x14ac:dyDescent="0.2">
      <c r="A5158" s="139">
        <v>44184</v>
      </c>
      <c r="B5158" s="140">
        <v>44184</v>
      </c>
      <c r="C5158" s="141" t="s">
        <v>584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6" x14ac:dyDescent="0.2">
      <c r="A5159" s="139">
        <v>44184</v>
      </c>
      <c r="B5159" s="140">
        <v>44184</v>
      </c>
      <c r="C5159" s="141" t="s">
        <v>558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6" x14ac:dyDescent="0.2">
      <c r="A5160" s="139">
        <v>44184</v>
      </c>
      <c r="B5160" s="140">
        <v>44184</v>
      </c>
      <c r="C5160" s="141" t="s">
        <v>571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6" x14ac:dyDescent="0.2">
      <c r="A5161" s="139">
        <v>44184</v>
      </c>
      <c r="B5161" s="140">
        <v>44184</v>
      </c>
      <c r="C5161" s="141" t="s">
        <v>592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6" x14ac:dyDescent="0.2">
      <c r="A5162" s="139">
        <v>44184</v>
      </c>
      <c r="B5162" s="140">
        <v>44184</v>
      </c>
      <c r="C5162" s="141" t="s">
        <v>781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6" x14ac:dyDescent="0.2">
      <c r="A5163" s="139">
        <v>44184</v>
      </c>
      <c r="B5163" s="140">
        <v>44184</v>
      </c>
      <c r="C5163" s="141" t="s">
        <v>547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6" x14ac:dyDescent="0.2">
      <c r="A5164" s="139">
        <v>44184</v>
      </c>
      <c r="B5164" s="140">
        <v>44184</v>
      </c>
      <c r="C5164" s="141" t="s">
        <v>732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6" x14ac:dyDescent="0.2">
      <c r="A5165" s="86">
        <v>44185</v>
      </c>
      <c r="B5165" s="87">
        <v>44185</v>
      </c>
      <c r="C5165" s="88" t="s">
        <v>526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</row>
    <row r="5166" spans="1:6" x14ac:dyDescent="0.2">
      <c r="A5166" s="86">
        <v>44185</v>
      </c>
      <c r="B5166" s="87">
        <v>44185</v>
      </c>
      <c r="C5166" s="88" t="s">
        <v>537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6" x14ac:dyDescent="0.2">
      <c r="A5167" s="86">
        <v>44185</v>
      </c>
      <c r="B5167" s="87">
        <v>44185</v>
      </c>
      <c r="C5167" s="88" t="s">
        <v>540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6" x14ac:dyDescent="0.2">
      <c r="A5168" s="86">
        <v>44185</v>
      </c>
      <c r="B5168" s="87">
        <v>44185</v>
      </c>
      <c r="C5168" s="88" t="s">
        <v>565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 x14ac:dyDescent="0.2">
      <c r="A5169" s="86">
        <v>44185</v>
      </c>
      <c r="B5169" s="87">
        <v>44185</v>
      </c>
      <c r="C5169" s="88" t="s">
        <v>524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 x14ac:dyDescent="0.2">
      <c r="A5170" s="86">
        <v>44185</v>
      </c>
      <c r="B5170" s="87">
        <v>44185</v>
      </c>
      <c r="C5170" s="88" t="s">
        <v>776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 x14ac:dyDescent="0.2">
      <c r="A5171" s="86">
        <v>44185</v>
      </c>
      <c r="B5171" s="87">
        <v>44185</v>
      </c>
      <c r="C5171" s="88" t="s">
        <v>528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 x14ac:dyDescent="0.2">
      <c r="A5172" s="86">
        <v>44185</v>
      </c>
      <c r="B5172" s="87">
        <v>44185</v>
      </c>
      <c r="C5172" s="88" t="s">
        <v>782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 x14ac:dyDescent="0.2">
      <c r="A5173" s="86">
        <v>44185</v>
      </c>
      <c r="B5173" s="87">
        <v>44185</v>
      </c>
      <c r="C5173" s="88" t="s">
        <v>783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 x14ac:dyDescent="0.2">
      <c r="A5174" s="86">
        <v>44185</v>
      </c>
      <c r="B5174" s="87">
        <v>44185</v>
      </c>
      <c r="C5174" s="88" t="s">
        <v>784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 x14ac:dyDescent="0.2">
      <c r="A5175" s="86">
        <v>44185</v>
      </c>
      <c r="B5175" s="87">
        <v>44185</v>
      </c>
      <c r="C5175" s="88" t="s">
        <v>618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 x14ac:dyDescent="0.2">
      <c r="A5176" s="86">
        <v>44185</v>
      </c>
      <c r="B5176" s="87">
        <v>44185</v>
      </c>
      <c r="C5176" s="88" t="s">
        <v>785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 x14ac:dyDescent="0.2">
      <c r="A5177" s="86">
        <v>44185</v>
      </c>
      <c r="B5177" s="87">
        <v>44185</v>
      </c>
      <c r="C5177" s="88" t="s">
        <v>786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 x14ac:dyDescent="0.2">
      <c r="A5178" s="86">
        <v>44185</v>
      </c>
      <c r="B5178" s="87">
        <v>44185</v>
      </c>
      <c r="C5178" s="88" t="s">
        <v>787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 x14ac:dyDescent="0.2">
      <c r="A5179" s="86">
        <v>44185</v>
      </c>
      <c r="B5179" s="87">
        <v>44185</v>
      </c>
      <c r="C5179" s="88" t="s">
        <v>788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 x14ac:dyDescent="0.2">
      <c r="A5180" s="86">
        <v>44185</v>
      </c>
      <c r="B5180" s="87">
        <v>44185</v>
      </c>
      <c r="C5180" s="88" t="s">
        <v>789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 x14ac:dyDescent="0.2">
      <c r="A5181" s="86">
        <v>44185</v>
      </c>
      <c r="B5181" s="87">
        <v>44185</v>
      </c>
      <c r="C5181" s="88" t="s">
        <v>790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 x14ac:dyDescent="0.2">
      <c r="A5182" s="86">
        <v>44185</v>
      </c>
      <c r="B5182" s="87">
        <v>44185</v>
      </c>
      <c r="C5182" s="88" t="s">
        <v>791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 x14ac:dyDescent="0.2">
      <c r="A5183" s="86">
        <v>44185</v>
      </c>
      <c r="B5183" s="87">
        <v>44185</v>
      </c>
      <c r="C5183" s="88" t="s">
        <v>792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 x14ac:dyDescent="0.2">
      <c r="A5184" s="86">
        <v>44185</v>
      </c>
      <c r="B5184" s="87">
        <v>44185</v>
      </c>
      <c r="C5184" s="88" t="s">
        <v>793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 x14ac:dyDescent="0.2">
      <c r="A5185" s="86">
        <v>44185</v>
      </c>
      <c r="B5185" s="87">
        <v>44185</v>
      </c>
      <c r="C5185" s="88" t="s">
        <v>569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 x14ac:dyDescent="0.2">
      <c r="A5186" s="86">
        <v>44185</v>
      </c>
      <c r="B5186" s="87">
        <v>44185</v>
      </c>
      <c r="C5186" s="88" t="s">
        <v>794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 x14ac:dyDescent="0.2">
      <c r="A5187" s="86">
        <v>44185</v>
      </c>
      <c r="B5187" s="87">
        <v>44185</v>
      </c>
      <c r="C5187" s="88" t="s">
        <v>563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 x14ac:dyDescent="0.2">
      <c r="A5188" s="86">
        <v>44185</v>
      </c>
      <c r="B5188" s="87">
        <v>44185</v>
      </c>
      <c r="C5188" s="88" t="s">
        <v>795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 x14ac:dyDescent="0.2">
      <c r="A5189" s="86">
        <v>44185</v>
      </c>
      <c r="B5189" s="87">
        <v>44185</v>
      </c>
      <c r="C5189" s="88" t="s">
        <v>542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 x14ac:dyDescent="0.2">
      <c r="A5190" s="86">
        <v>44185</v>
      </c>
      <c r="B5190" s="87">
        <v>44185</v>
      </c>
      <c r="C5190" s="88" t="s">
        <v>531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 x14ac:dyDescent="0.2">
      <c r="A5191" s="86">
        <v>44185</v>
      </c>
      <c r="B5191" s="87">
        <v>44185</v>
      </c>
      <c r="C5191" s="88" t="s">
        <v>553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 x14ac:dyDescent="0.2">
      <c r="A5192" s="86">
        <v>44185</v>
      </c>
      <c r="B5192" s="87">
        <v>44185</v>
      </c>
      <c r="C5192" s="88" t="s">
        <v>796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 x14ac:dyDescent="0.2">
      <c r="A5193" s="86">
        <v>44185</v>
      </c>
      <c r="B5193" s="87">
        <v>44185</v>
      </c>
      <c r="C5193" s="88" t="s">
        <v>777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 x14ac:dyDescent="0.2">
      <c r="A5194" s="86">
        <v>44185</v>
      </c>
      <c r="B5194" s="87">
        <v>44185</v>
      </c>
      <c r="C5194" s="88" t="s">
        <v>797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 x14ac:dyDescent="0.2">
      <c r="A5195" s="86">
        <v>44185</v>
      </c>
      <c r="B5195" s="87">
        <v>44185</v>
      </c>
      <c r="C5195" s="88" t="s">
        <v>798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 x14ac:dyDescent="0.2">
      <c r="A5196" s="86">
        <v>44185</v>
      </c>
      <c r="B5196" s="87">
        <v>44185</v>
      </c>
      <c r="C5196" s="88" t="s">
        <v>799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 x14ac:dyDescent="0.2">
      <c r="A5197" s="86">
        <v>44185</v>
      </c>
      <c r="B5197" s="87">
        <v>44185</v>
      </c>
      <c r="C5197" s="88" t="s">
        <v>800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 x14ac:dyDescent="0.2">
      <c r="A5198" s="86">
        <v>44185</v>
      </c>
      <c r="B5198" s="87">
        <v>44185</v>
      </c>
      <c r="C5198" s="88" t="s">
        <v>801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 x14ac:dyDescent="0.2">
      <c r="A5199" s="86">
        <v>44185</v>
      </c>
      <c r="B5199" s="87">
        <v>44185</v>
      </c>
      <c r="C5199" s="88" t="s">
        <v>802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 x14ac:dyDescent="0.2">
      <c r="A5200" s="86">
        <v>44185</v>
      </c>
      <c r="B5200" s="87">
        <v>44185</v>
      </c>
      <c r="C5200" s="88" t="s">
        <v>803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 x14ac:dyDescent="0.2">
      <c r="A5201" s="86">
        <v>44185</v>
      </c>
      <c r="B5201" s="87">
        <v>44185</v>
      </c>
      <c r="C5201" s="88" t="s">
        <v>804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 x14ac:dyDescent="0.2">
      <c r="A5202" s="86">
        <v>44185</v>
      </c>
      <c r="B5202" s="87">
        <v>44185</v>
      </c>
      <c r="C5202" s="88" t="s">
        <v>805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 x14ac:dyDescent="0.2">
      <c r="A5203" s="86">
        <v>44185</v>
      </c>
      <c r="B5203" s="87">
        <v>44185</v>
      </c>
      <c r="C5203" s="88" t="s">
        <v>806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 x14ac:dyDescent="0.2">
      <c r="A5204" s="86">
        <v>44185</v>
      </c>
      <c r="B5204" s="87">
        <v>44185</v>
      </c>
      <c r="C5204" s="88" t="s">
        <v>807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 x14ac:dyDescent="0.2">
      <c r="A5205" s="86">
        <v>44185</v>
      </c>
      <c r="B5205" s="87">
        <v>44185</v>
      </c>
      <c r="C5205" s="88" t="s">
        <v>808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 x14ac:dyDescent="0.2">
      <c r="A5206" s="86">
        <v>44185</v>
      </c>
      <c r="B5206" s="87">
        <v>44185</v>
      </c>
      <c r="C5206" s="88" t="s">
        <v>809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 x14ac:dyDescent="0.2">
      <c r="A5207" s="86">
        <v>44185</v>
      </c>
      <c r="B5207" s="87">
        <v>44185</v>
      </c>
      <c r="C5207" s="88" t="s">
        <v>797</v>
      </c>
      <c r="D5207" s="88">
        <v>40607</v>
      </c>
      <c r="E5207" s="88">
        <v>19</v>
      </c>
      <c r="F5207">
        <v>1</v>
      </c>
    </row>
    <row r="5208" spans="1:6" x14ac:dyDescent="0.2">
      <c r="A5208" s="86">
        <v>44185</v>
      </c>
      <c r="B5208" s="87">
        <v>44185</v>
      </c>
      <c r="C5208" s="88" t="s">
        <v>810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 x14ac:dyDescent="0.2">
      <c r="A5209" s="86">
        <v>44185</v>
      </c>
      <c r="B5209" s="87">
        <v>44185</v>
      </c>
      <c r="C5209" s="88" t="s">
        <v>586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 x14ac:dyDescent="0.2">
      <c r="A5210" s="86">
        <v>44185</v>
      </c>
      <c r="B5210" s="87">
        <v>44185</v>
      </c>
      <c r="C5210" s="88" t="s">
        <v>744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 x14ac:dyDescent="0.2">
      <c r="A5211" s="86">
        <v>44185</v>
      </c>
      <c r="B5211" s="87">
        <v>44185</v>
      </c>
      <c r="C5211" s="88" t="s">
        <v>811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 x14ac:dyDescent="0.2">
      <c r="A5212" s="86">
        <v>44185</v>
      </c>
      <c r="B5212" s="87">
        <v>44185</v>
      </c>
      <c r="C5212" s="88" t="s">
        <v>812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 x14ac:dyDescent="0.2">
      <c r="A5213" s="86">
        <v>44185</v>
      </c>
      <c r="B5213" s="87">
        <v>44185</v>
      </c>
      <c r="C5213" s="88" t="s">
        <v>592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 x14ac:dyDescent="0.2">
      <c r="A5214" s="86">
        <v>44185</v>
      </c>
      <c r="B5214" s="87">
        <v>44185</v>
      </c>
      <c r="C5214" s="88" t="s">
        <v>813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 x14ac:dyDescent="0.2">
      <c r="A5215" s="86">
        <v>44185</v>
      </c>
      <c r="B5215" s="87">
        <v>44185</v>
      </c>
      <c r="C5215" s="88" t="s">
        <v>579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 x14ac:dyDescent="0.2">
      <c r="A5216" s="86">
        <v>44185</v>
      </c>
      <c r="B5216" s="87">
        <v>44185</v>
      </c>
      <c r="C5216" s="88" t="s">
        <v>814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6" x14ac:dyDescent="0.2">
      <c r="A5217" s="86">
        <v>44185</v>
      </c>
      <c r="B5217" s="87">
        <v>44185</v>
      </c>
      <c r="C5217" s="88" t="s">
        <v>815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6" x14ac:dyDescent="0.2">
      <c r="A5218" s="86">
        <v>44185</v>
      </c>
      <c r="B5218" s="87">
        <v>44185</v>
      </c>
      <c r="C5218" s="88" t="s">
        <v>816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6" x14ac:dyDescent="0.2">
      <c r="A5219" s="86">
        <v>44185</v>
      </c>
      <c r="B5219" s="87">
        <v>44185</v>
      </c>
      <c r="C5219" s="88" t="s">
        <v>817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6" x14ac:dyDescent="0.2">
      <c r="A5220" s="86">
        <v>44185</v>
      </c>
      <c r="B5220" s="87">
        <v>44185</v>
      </c>
      <c r="C5220" s="88" t="s">
        <v>818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6" x14ac:dyDescent="0.2">
      <c r="A5221" s="86">
        <v>44185</v>
      </c>
      <c r="B5221" s="87">
        <v>44185</v>
      </c>
      <c r="C5221" s="88" t="s">
        <v>819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6" x14ac:dyDescent="0.2">
      <c r="A5222" s="86">
        <v>44185</v>
      </c>
      <c r="B5222" s="87">
        <v>44185</v>
      </c>
      <c r="C5222" s="88" t="s">
        <v>571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6" x14ac:dyDescent="0.2">
      <c r="A5223" s="86">
        <v>44185</v>
      </c>
      <c r="B5223" s="87">
        <v>44185</v>
      </c>
      <c r="C5223" s="88" t="s">
        <v>820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6" x14ac:dyDescent="0.2">
      <c r="A5224" s="86">
        <v>44185</v>
      </c>
      <c r="B5224" s="87">
        <v>44185</v>
      </c>
      <c r="C5224" s="88" t="s">
        <v>821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6" x14ac:dyDescent="0.2">
      <c r="A5225" s="86">
        <v>44185</v>
      </c>
      <c r="B5225" s="87">
        <v>44185</v>
      </c>
      <c r="C5225" s="88" t="s">
        <v>822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6" x14ac:dyDescent="0.2">
      <c r="A5226" s="86">
        <v>44185</v>
      </c>
      <c r="B5226" s="87">
        <v>44185</v>
      </c>
      <c r="C5226" s="88" t="s">
        <v>823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6" x14ac:dyDescent="0.2">
      <c r="A5227" s="90">
        <v>44186</v>
      </c>
      <c r="B5227" s="91">
        <v>44186</v>
      </c>
      <c r="C5227" s="92" t="s">
        <v>524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</row>
    <row r="5228" spans="1:6" x14ac:dyDescent="0.2">
      <c r="A5228" s="90">
        <v>44186</v>
      </c>
      <c r="B5228" s="91">
        <v>44186</v>
      </c>
      <c r="C5228" s="92" t="s">
        <v>565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6" x14ac:dyDescent="0.2">
      <c r="A5229" s="90">
        <v>44186</v>
      </c>
      <c r="B5229" s="91">
        <v>44186</v>
      </c>
      <c r="C5229" s="92" t="s">
        <v>710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6" x14ac:dyDescent="0.2">
      <c r="A5230" s="90">
        <v>44186</v>
      </c>
      <c r="B5230" s="91">
        <v>44186</v>
      </c>
      <c r="C5230" s="92" t="s">
        <v>537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6" x14ac:dyDescent="0.2">
      <c r="A5231" s="90">
        <v>44186</v>
      </c>
      <c r="B5231" s="91">
        <v>44186</v>
      </c>
      <c r="C5231" s="92" t="s">
        <v>530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6" x14ac:dyDescent="0.2">
      <c r="A5232" s="90">
        <v>44186</v>
      </c>
      <c r="B5232" s="91">
        <v>44186</v>
      </c>
      <c r="C5232" s="92" t="s">
        <v>526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 x14ac:dyDescent="0.2">
      <c r="A5233" s="90">
        <v>44186</v>
      </c>
      <c r="B5233" s="91">
        <v>44186</v>
      </c>
      <c r="C5233" s="92" t="s">
        <v>794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 x14ac:dyDescent="0.2">
      <c r="A5234" s="90">
        <v>44186</v>
      </c>
      <c r="B5234" s="91">
        <v>44186</v>
      </c>
      <c r="C5234" s="92" t="s">
        <v>531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 x14ac:dyDescent="0.2">
      <c r="A5235" s="90">
        <v>44186</v>
      </c>
      <c r="B5235" s="91">
        <v>44186</v>
      </c>
      <c r="C5235" s="92" t="s">
        <v>529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 x14ac:dyDescent="0.2">
      <c r="A5236" s="90">
        <v>44186</v>
      </c>
      <c r="B5236" s="91">
        <v>44186</v>
      </c>
      <c r="C5236" s="92" t="s">
        <v>800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 x14ac:dyDescent="0.2">
      <c r="A5237" s="90">
        <v>44186</v>
      </c>
      <c r="B5237" s="91">
        <v>44186</v>
      </c>
      <c r="C5237" s="92" t="s">
        <v>824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 x14ac:dyDescent="0.2">
      <c r="A5238" s="90">
        <v>44186</v>
      </c>
      <c r="B5238" s="91">
        <v>44186</v>
      </c>
      <c r="C5238" s="92" t="s">
        <v>804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 x14ac:dyDescent="0.2">
      <c r="A5239" s="90">
        <v>44186</v>
      </c>
      <c r="B5239" s="91">
        <v>44186</v>
      </c>
      <c r="C5239" s="92" t="s">
        <v>545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 x14ac:dyDescent="0.2">
      <c r="A5240" s="90">
        <v>44186</v>
      </c>
      <c r="B5240" s="91">
        <v>44186</v>
      </c>
      <c r="C5240" s="92" t="s">
        <v>793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 x14ac:dyDescent="0.2">
      <c r="A5241" s="90">
        <v>44186</v>
      </c>
      <c r="B5241" s="91">
        <v>44186</v>
      </c>
      <c r="C5241" s="92" t="s">
        <v>535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 x14ac:dyDescent="0.2">
      <c r="A5242" s="90">
        <v>44186</v>
      </c>
      <c r="B5242" s="91">
        <v>44186</v>
      </c>
      <c r="C5242" s="92" t="s">
        <v>533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 x14ac:dyDescent="0.2">
      <c r="A5243" s="90">
        <v>44186</v>
      </c>
      <c r="B5243" s="91">
        <v>44186</v>
      </c>
      <c r="C5243" s="92" t="s">
        <v>532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 x14ac:dyDescent="0.2">
      <c r="A5244" s="90">
        <v>44186</v>
      </c>
      <c r="B5244" s="91">
        <v>44186</v>
      </c>
      <c r="C5244" s="92" t="s">
        <v>528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 x14ac:dyDescent="0.2">
      <c r="A5245" s="90">
        <v>44186</v>
      </c>
      <c r="B5245" s="91">
        <v>44186</v>
      </c>
      <c r="C5245" s="92" t="s">
        <v>570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 x14ac:dyDescent="0.2">
      <c r="A5246" s="90">
        <v>44186</v>
      </c>
      <c r="B5246" s="91">
        <v>44186</v>
      </c>
      <c r="C5246" s="92" t="s">
        <v>543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 x14ac:dyDescent="0.2">
      <c r="A5247" s="90">
        <v>44186</v>
      </c>
      <c r="B5247" s="91">
        <v>44186</v>
      </c>
      <c r="C5247" s="92" t="s">
        <v>802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 x14ac:dyDescent="0.2">
      <c r="A5248" s="90">
        <v>44186</v>
      </c>
      <c r="B5248" s="91">
        <v>44186</v>
      </c>
      <c r="C5248" s="92" t="s">
        <v>805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 x14ac:dyDescent="0.2">
      <c r="A5249" s="90">
        <v>44186</v>
      </c>
      <c r="B5249" s="91">
        <v>44186</v>
      </c>
      <c r="C5249" s="92" t="s">
        <v>569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 x14ac:dyDescent="0.2">
      <c r="A5250" s="90">
        <v>44186</v>
      </c>
      <c r="B5250" s="91">
        <v>44186</v>
      </c>
      <c r="C5250" s="92" t="s">
        <v>825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 x14ac:dyDescent="0.2">
      <c r="A5251" s="90">
        <v>44186</v>
      </c>
      <c r="B5251" s="91">
        <v>44186</v>
      </c>
      <c r="C5251" s="92" t="s">
        <v>643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 x14ac:dyDescent="0.2">
      <c r="A5252" s="90">
        <v>44186</v>
      </c>
      <c r="B5252" s="91">
        <v>44186</v>
      </c>
      <c r="C5252" s="92" t="s">
        <v>798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 x14ac:dyDescent="0.2">
      <c r="A5253" s="90">
        <v>44186</v>
      </c>
      <c r="B5253" s="91">
        <v>44186</v>
      </c>
      <c r="C5253" s="92" t="s">
        <v>575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 x14ac:dyDescent="0.2">
      <c r="A5254" s="90">
        <v>44186</v>
      </c>
      <c r="B5254" s="91">
        <v>44186</v>
      </c>
      <c r="C5254" s="92" t="s">
        <v>796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 x14ac:dyDescent="0.2">
      <c r="A5255" s="90">
        <v>44186</v>
      </c>
      <c r="B5255" s="91">
        <v>44186</v>
      </c>
      <c r="C5255" s="92" t="s">
        <v>797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 x14ac:dyDescent="0.2">
      <c r="A5256" s="90">
        <v>44186</v>
      </c>
      <c r="B5256" s="91">
        <v>44186</v>
      </c>
      <c r="C5256" s="92" t="s">
        <v>571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 x14ac:dyDescent="0.2">
      <c r="A5257" s="90">
        <v>44186</v>
      </c>
      <c r="B5257" s="91">
        <v>44186</v>
      </c>
      <c r="C5257" s="92" t="s">
        <v>826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 x14ac:dyDescent="0.2">
      <c r="A5258" s="90">
        <v>44186</v>
      </c>
      <c r="B5258" s="91">
        <v>44186</v>
      </c>
      <c r="C5258" s="92" t="s">
        <v>827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 x14ac:dyDescent="0.2">
      <c r="A5259" s="90">
        <v>44186</v>
      </c>
      <c r="B5259" s="91">
        <v>44186</v>
      </c>
      <c r="C5259" s="92" t="s">
        <v>828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 x14ac:dyDescent="0.2">
      <c r="A5260" s="90">
        <v>44186</v>
      </c>
      <c r="B5260" s="91">
        <v>44186</v>
      </c>
      <c r="C5260" s="92" t="s">
        <v>829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 x14ac:dyDescent="0.2">
      <c r="A5261" s="90">
        <v>44186</v>
      </c>
      <c r="B5261" s="91">
        <v>44186</v>
      </c>
      <c r="C5261" s="92" t="s">
        <v>610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 x14ac:dyDescent="0.2">
      <c r="A5262" s="90">
        <v>44186</v>
      </c>
      <c r="B5262" s="91">
        <v>44186</v>
      </c>
      <c r="C5262" s="92" t="s">
        <v>576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 x14ac:dyDescent="0.2">
      <c r="A5263" s="90">
        <v>44186</v>
      </c>
      <c r="B5263" s="91">
        <v>44186</v>
      </c>
      <c r="C5263" s="92" t="s">
        <v>686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 x14ac:dyDescent="0.2">
      <c r="A5264" s="90">
        <v>44186</v>
      </c>
      <c r="B5264" s="91">
        <v>44186</v>
      </c>
      <c r="C5264" s="92" t="s">
        <v>595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6" x14ac:dyDescent="0.2">
      <c r="A5265" s="90">
        <v>44186</v>
      </c>
      <c r="B5265" s="91">
        <v>44186</v>
      </c>
      <c r="C5265" s="92" t="s">
        <v>830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6" x14ac:dyDescent="0.2">
      <c r="A5266" s="90">
        <v>44186</v>
      </c>
      <c r="B5266" s="91">
        <v>44186</v>
      </c>
      <c r="C5266" s="92" t="s">
        <v>770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6" x14ac:dyDescent="0.2">
      <c r="A5267" s="90">
        <v>44186</v>
      </c>
      <c r="B5267" s="91">
        <v>44186</v>
      </c>
      <c r="C5267" s="92" t="s">
        <v>627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6" x14ac:dyDescent="0.2">
      <c r="A5268" s="90">
        <v>44186</v>
      </c>
      <c r="B5268" s="91">
        <v>44186</v>
      </c>
      <c r="C5268" s="92" t="s">
        <v>694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6" x14ac:dyDescent="0.2">
      <c r="A5269" s="90">
        <v>44186</v>
      </c>
      <c r="B5269" s="91">
        <v>44186</v>
      </c>
      <c r="C5269" s="92" t="s">
        <v>539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6" x14ac:dyDescent="0.2">
      <c r="A5270" s="90">
        <v>44186</v>
      </c>
      <c r="B5270" s="91">
        <v>44186</v>
      </c>
      <c r="C5270" s="92" t="s">
        <v>744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6" x14ac:dyDescent="0.2">
      <c r="A5271" s="90">
        <v>44186</v>
      </c>
      <c r="B5271" s="91">
        <v>44186</v>
      </c>
      <c r="C5271" s="92" t="s">
        <v>552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6" x14ac:dyDescent="0.2">
      <c r="A5272" s="90">
        <v>44186</v>
      </c>
      <c r="B5272" s="91">
        <v>44186</v>
      </c>
      <c r="C5272" s="92" t="s">
        <v>813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6" x14ac:dyDescent="0.2">
      <c r="A5273" s="90">
        <v>44186</v>
      </c>
      <c r="B5273" s="91">
        <v>44186</v>
      </c>
      <c r="C5273" s="92" t="s">
        <v>656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6" x14ac:dyDescent="0.2">
      <c r="A5274" s="102">
        <v>44187</v>
      </c>
      <c r="B5274" s="103">
        <v>44187</v>
      </c>
      <c r="C5274" s="104" t="s">
        <v>565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</row>
    <row r="5275" spans="1:6" x14ac:dyDescent="0.2">
      <c r="A5275" s="102">
        <v>44187</v>
      </c>
      <c r="B5275" s="103">
        <v>44187</v>
      </c>
      <c r="C5275" s="104" t="s">
        <v>528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6" x14ac:dyDescent="0.2">
      <c r="A5276" s="102">
        <v>44187</v>
      </c>
      <c r="B5276" s="103">
        <v>44187</v>
      </c>
      <c r="C5276" s="104" t="s">
        <v>537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6" x14ac:dyDescent="0.2">
      <c r="A5277" s="102">
        <v>44187</v>
      </c>
      <c r="B5277" s="103">
        <v>44187</v>
      </c>
      <c r="C5277" s="104" t="s">
        <v>540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6" x14ac:dyDescent="0.2">
      <c r="A5278" s="102">
        <v>44187</v>
      </c>
      <c r="B5278" s="103">
        <v>44187</v>
      </c>
      <c r="C5278" s="104" t="s">
        <v>535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6" x14ac:dyDescent="0.2">
      <c r="A5279" s="102">
        <v>44187</v>
      </c>
      <c r="B5279" s="103">
        <v>44187</v>
      </c>
      <c r="C5279" s="104" t="s">
        <v>536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6" x14ac:dyDescent="0.2">
      <c r="A5280" s="102">
        <v>44187</v>
      </c>
      <c r="B5280" s="103">
        <v>44187</v>
      </c>
      <c r="C5280" s="104" t="s">
        <v>554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 x14ac:dyDescent="0.2">
      <c r="A5281" s="102">
        <v>44187</v>
      </c>
      <c r="B5281" s="103">
        <v>44187</v>
      </c>
      <c r="C5281" s="104" t="s">
        <v>532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 x14ac:dyDescent="0.2">
      <c r="A5282" s="102">
        <v>44187</v>
      </c>
      <c r="B5282" s="103">
        <v>44187</v>
      </c>
      <c r="C5282" s="104" t="s">
        <v>529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 x14ac:dyDescent="0.2">
      <c r="A5283" s="102">
        <v>44187</v>
      </c>
      <c r="B5283" s="103">
        <v>44187</v>
      </c>
      <c r="C5283" s="104" t="s">
        <v>831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 x14ac:dyDescent="0.2">
      <c r="A5284" s="102">
        <v>44187</v>
      </c>
      <c r="B5284" s="103">
        <v>44187</v>
      </c>
      <c r="C5284" s="104" t="s">
        <v>550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 x14ac:dyDescent="0.2">
      <c r="A5285" s="102">
        <v>44187</v>
      </c>
      <c r="B5285" s="103">
        <v>44187</v>
      </c>
      <c r="C5285" s="104" t="s">
        <v>545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 x14ac:dyDescent="0.2">
      <c r="A5286" s="102">
        <v>44187</v>
      </c>
      <c r="B5286" s="103">
        <v>44187</v>
      </c>
      <c r="C5286" s="104" t="s">
        <v>832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 x14ac:dyDescent="0.2">
      <c r="A5287" s="102">
        <v>44187</v>
      </c>
      <c r="B5287" s="103">
        <v>44187</v>
      </c>
      <c r="C5287" s="104" t="s">
        <v>543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 x14ac:dyDescent="0.2">
      <c r="A5288" s="102">
        <v>44187</v>
      </c>
      <c r="B5288" s="103">
        <v>44187</v>
      </c>
      <c r="C5288" s="104" t="s">
        <v>569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 x14ac:dyDescent="0.2">
      <c r="A5289" s="102">
        <v>44187</v>
      </c>
      <c r="B5289" s="103">
        <v>44187</v>
      </c>
      <c r="C5289" s="104" t="s">
        <v>570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 x14ac:dyDescent="0.2">
      <c r="A5290" s="102">
        <v>44187</v>
      </c>
      <c r="B5290" s="103">
        <v>44187</v>
      </c>
      <c r="C5290" s="104" t="s">
        <v>533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 x14ac:dyDescent="0.2">
      <c r="A5291" s="102">
        <v>44187</v>
      </c>
      <c r="B5291" s="103">
        <v>44187</v>
      </c>
      <c r="C5291" s="104" t="s">
        <v>833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 x14ac:dyDescent="0.2">
      <c r="A5292" s="102">
        <v>44187</v>
      </c>
      <c r="B5292" s="103">
        <v>44187</v>
      </c>
      <c r="C5292" s="104" t="s">
        <v>559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 x14ac:dyDescent="0.2">
      <c r="A5293" s="102">
        <v>44187</v>
      </c>
      <c r="B5293" s="103">
        <v>44187</v>
      </c>
      <c r="C5293" s="104" t="s">
        <v>834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 x14ac:dyDescent="0.2">
      <c r="A5294" s="102">
        <v>44187</v>
      </c>
      <c r="B5294" s="103">
        <v>44187</v>
      </c>
      <c r="C5294" s="104" t="s">
        <v>526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 x14ac:dyDescent="0.2">
      <c r="A5295" s="102">
        <v>44187</v>
      </c>
      <c r="B5295" s="103">
        <v>44187</v>
      </c>
      <c r="C5295" s="104" t="s">
        <v>830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 x14ac:dyDescent="0.2">
      <c r="A5296" s="102">
        <v>44187</v>
      </c>
      <c r="B5296" s="103">
        <v>44187</v>
      </c>
      <c r="C5296" s="104" t="s">
        <v>835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 x14ac:dyDescent="0.2">
      <c r="A5297" s="102">
        <v>44187</v>
      </c>
      <c r="B5297" s="103">
        <v>44187</v>
      </c>
      <c r="C5297" s="104" t="s">
        <v>525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 x14ac:dyDescent="0.2">
      <c r="A5298" s="102">
        <v>44187</v>
      </c>
      <c r="B5298" s="103">
        <v>44187</v>
      </c>
      <c r="C5298" s="104" t="s">
        <v>541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 x14ac:dyDescent="0.2">
      <c r="A5299" s="102">
        <v>44187</v>
      </c>
      <c r="B5299" s="103">
        <v>44187</v>
      </c>
      <c r="C5299" s="104" t="s">
        <v>575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 x14ac:dyDescent="0.2">
      <c r="A5300" s="102">
        <v>44187</v>
      </c>
      <c r="B5300" s="103">
        <v>44187</v>
      </c>
      <c r="C5300" s="104" t="s">
        <v>531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 x14ac:dyDescent="0.2">
      <c r="A5301" s="102">
        <v>44187</v>
      </c>
      <c r="B5301" s="103">
        <v>44187</v>
      </c>
      <c r="C5301" s="104" t="s">
        <v>595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 x14ac:dyDescent="0.2">
      <c r="A5302" s="102">
        <v>44187</v>
      </c>
      <c r="B5302" s="103">
        <v>44187</v>
      </c>
      <c r="C5302" s="104" t="s">
        <v>572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 x14ac:dyDescent="0.2">
      <c r="A5303" s="102">
        <v>44187</v>
      </c>
      <c r="B5303" s="103">
        <v>44187</v>
      </c>
      <c r="C5303" s="104" t="s">
        <v>836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 x14ac:dyDescent="0.2">
      <c r="A5304" s="102">
        <v>44187</v>
      </c>
      <c r="B5304" s="103">
        <v>44187</v>
      </c>
      <c r="C5304" s="104" t="s">
        <v>739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 x14ac:dyDescent="0.2">
      <c r="A5305" s="102">
        <v>44187</v>
      </c>
      <c r="B5305" s="103">
        <v>44187</v>
      </c>
      <c r="C5305" s="104" t="s">
        <v>687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 x14ac:dyDescent="0.2">
      <c r="A5306" s="102">
        <v>44187</v>
      </c>
      <c r="B5306" s="103">
        <v>44187</v>
      </c>
      <c r="C5306" s="104" t="s">
        <v>803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 x14ac:dyDescent="0.2">
      <c r="A5307" s="102">
        <v>44187</v>
      </c>
      <c r="B5307" s="103">
        <v>44187</v>
      </c>
      <c r="C5307" s="104" t="s">
        <v>801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 x14ac:dyDescent="0.2">
      <c r="A5308" s="102">
        <v>44187</v>
      </c>
      <c r="B5308" s="103">
        <v>44187</v>
      </c>
      <c r="C5308" s="104" t="s">
        <v>837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 x14ac:dyDescent="0.2">
      <c r="A5309" s="102">
        <v>44187</v>
      </c>
      <c r="B5309" s="103">
        <v>44187</v>
      </c>
      <c r="C5309" s="104" t="s">
        <v>838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 x14ac:dyDescent="0.2">
      <c r="A5310" s="102">
        <v>44187</v>
      </c>
      <c r="B5310" s="103">
        <v>44187</v>
      </c>
      <c r="C5310" s="104" t="s">
        <v>839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 x14ac:dyDescent="0.2">
      <c r="A5311" s="102">
        <v>44187</v>
      </c>
      <c r="B5311" s="103">
        <v>44187</v>
      </c>
      <c r="C5311" s="104" t="s">
        <v>813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 x14ac:dyDescent="0.2">
      <c r="A5312" s="102">
        <v>44187</v>
      </c>
      <c r="B5312" s="103">
        <v>44187</v>
      </c>
      <c r="C5312" s="104" t="s">
        <v>840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 x14ac:dyDescent="0.2">
      <c r="A5313" s="102">
        <v>44187</v>
      </c>
      <c r="B5313" s="103">
        <v>44187</v>
      </c>
      <c r="C5313" s="104" t="s">
        <v>796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 x14ac:dyDescent="0.2">
      <c r="A5314" s="102">
        <v>44187</v>
      </c>
      <c r="B5314" s="103">
        <v>44187</v>
      </c>
      <c r="C5314" s="104" t="s">
        <v>841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 x14ac:dyDescent="0.2">
      <c r="A5315" s="102">
        <v>44187</v>
      </c>
      <c r="B5315" s="103">
        <v>44187</v>
      </c>
      <c r="C5315" s="104" t="s">
        <v>792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 x14ac:dyDescent="0.2">
      <c r="A5316" s="102">
        <v>44187</v>
      </c>
      <c r="B5316" s="103">
        <v>44187</v>
      </c>
      <c r="C5316" s="104" t="s">
        <v>842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 x14ac:dyDescent="0.2">
      <c r="A5317" s="102">
        <v>44187</v>
      </c>
      <c r="B5317" s="103">
        <v>44187</v>
      </c>
      <c r="C5317" s="104" t="s">
        <v>817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 x14ac:dyDescent="0.2">
      <c r="A5318" s="102">
        <v>44187</v>
      </c>
      <c r="B5318" s="103">
        <v>44187</v>
      </c>
      <c r="C5318" s="104" t="s">
        <v>823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 x14ac:dyDescent="0.2">
      <c r="A5319" s="102">
        <v>44187</v>
      </c>
      <c r="B5319" s="103">
        <v>44187</v>
      </c>
      <c r="C5319" s="104" t="s">
        <v>843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 x14ac:dyDescent="0.2">
      <c r="A5320" s="102">
        <v>44187</v>
      </c>
      <c r="B5320" s="103">
        <v>44187</v>
      </c>
      <c r="C5320" s="104" t="s">
        <v>844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 x14ac:dyDescent="0.2">
      <c r="A5321" s="102">
        <v>44187</v>
      </c>
      <c r="B5321" s="103">
        <v>44187</v>
      </c>
      <c r="C5321" s="104" t="s">
        <v>806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 x14ac:dyDescent="0.2">
      <c r="A5322" s="102">
        <v>44187</v>
      </c>
      <c r="B5322" s="103">
        <v>44187</v>
      </c>
      <c r="C5322" s="104" t="s">
        <v>816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 x14ac:dyDescent="0.2">
      <c r="A5323" s="102">
        <v>44187</v>
      </c>
      <c r="B5323" s="103">
        <v>44187</v>
      </c>
      <c r="C5323" s="104" t="s">
        <v>845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 x14ac:dyDescent="0.2">
      <c r="A5324" s="102">
        <v>44187</v>
      </c>
      <c r="B5324" s="103">
        <v>44187</v>
      </c>
      <c r="C5324" s="104" t="s">
        <v>846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 x14ac:dyDescent="0.2">
      <c r="A5325" s="102">
        <v>44187</v>
      </c>
      <c r="B5325" s="103">
        <v>44187</v>
      </c>
      <c r="C5325" s="104" t="s">
        <v>804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 x14ac:dyDescent="0.2">
      <c r="A5326" s="102">
        <v>44187</v>
      </c>
      <c r="B5326" s="103">
        <v>44187</v>
      </c>
      <c r="C5326" s="104" t="s">
        <v>847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 x14ac:dyDescent="0.2">
      <c r="A5327" s="102">
        <v>44187</v>
      </c>
      <c r="B5327" s="103">
        <v>44187</v>
      </c>
      <c r="C5327" s="104" t="s">
        <v>815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 x14ac:dyDescent="0.2">
      <c r="A5328" s="102">
        <v>44187</v>
      </c>
      <c r="B5328" s="103">
        <v>44187</v>
      </c>
      <c r="C5328" s="104" t="s">
        <v>848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 x14ac:dyDescent="0.2">
      <c r="A5329" s="102">
        <v>44187</v>
      </c>
      <c r="B5329" s="103">
        <v>44187</v>
      </c>
      <c r="C5329" s="104" t="s">
        <v>849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 x14ac:dyDescent="0.2">
      <c r="A5330" s="102">
        <v>44187</v>
      </c>
      <c r="B5330" s="103">
        <v>44187</v>
      </c>
      <c r="C5330" s="104" t="s">
        <v>850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 x14ac:dyDescent="0.2">
      <c r="A5331" s="102">
        <v>44187</v>
      </c>
      <c r="B5331" s="103">
        <v>44187</v>
      </c>
      <c r="C5331" s="104" t="s">
        <v>851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 x14ac:dyDescent="0.2">
      <c r="A5332" s="102">
        <v>44187</v>
      </c>
      <c r="B5332" s="103">
        <v>44187</v>
      </c>
      <c r="C5332" s="104" t="s">
        <v>852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 x14ac:dyDescent="0.2">
      <c r="A5333" s="102">
        <v>44187</v>
      </c>
      <c r="B5333" s="103">
        <v>44187</v>
      </c>
      <c r="C5333" s="104" t="s">
        <v>853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 x14ac:dyDescent="0.2">
      <c r="A5334" s="102">
        <v>44187</v>
      </c>
      <c r="B5334" s="103">
        <v>44187</v>
      </c>
      <c r="C5334" s="104" t="s">
        <v>854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 x14ac:dyDescent="0.2">
      <c r="A5335" s="102">
        <v>44187</v>
      </c>
      <c r="B5335" s="103">
        <v>44187</v>
      </c>
      <c r="C5335" s="104" t="s">
        <v>797</v>
      </c>
      <c r="D5335" s="104">
        <v>40607</v>
      </c>
      <c r="E5335" s="104">
        <v>11</v>
      </c>
      <c r="F5335">
        <v>1</v>
      </c>
    </row>
    <row r="5336" spans="1:6" x14ac:dyDescent="0.2">
      <c r="A5336" s="102">
        <v>44187</v>
      </c>
      <c r="B5336" s="103">
        <v>44187</v>
      </c>
      <c r="C5336" s="104" t="s">
        <v>821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 x14ac:dyDescent="0.2">
      <c r="A5337" s="102">
        <v>44187</v>
      </c>
      <c r="B5337" s="103">
        <v>44187</v>
      </c>
      <c r="C5337" s="104" t="s">
        <v>855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 x14ac:dyDescent="0.2">
      <c r="A5338" s="102">
        <v>44187</v>
      </c>
      <c r="B5338" s="103">
        <v>44187</v>
      </c>
      <c r="C5338" s="104" t="s">
        <v>856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 x14ac:dyDescent="0.2">
      <c r="A5339" s="98">
        <v>44188</v>
      </c>
      <c r="B5339" s="99">
        <v>44188</v>
      </c>
      <c r="C5339" s="100" t="s">
        <v>540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 x14ac:dyDescent="0.2">
      <c r="A5340" s="98">
        <v>44188</v>
      </c>
      <c r="B5340" s="99">
        <v>44188</v>
      </c>
      <c r="C5340" s="100" t="s">
        <v>857</v>
      </c>
      <c r="D5340" s="101">
        <f>VLOOKUP(Pag_Inicio_Corr_mas_casos[[#This Row],[Corregimiento]],Hoja3!$A$2:$D$676,4,0)</f>
        <v>80809</v>
      </c>
      <c r="E5340" s="100">
        <v>92</v>
      </c>
    </row>
    <row r="5341" spans="1:6" x14ac:dyDescent="0.2">
      <c r="A5341" s="98">
        <v>44188</v>
      </c>
      <c r="B5341" s="99">
        <v>44188</v>
      </c>
      <c r="C5341" s="100" t="s">
        <v>858</v>
      </c>
      <c r="D5341" s="101">
        <f>VLOOKUP(Pag_Inicio_Corr_mas_casos[[#This Row],[Corregimiento]],Hoja3!$A$2:$D$676,4,0)</f>
        <v>80819</v>
      </c>
      <c r="E5341" s="100">
        <v>89</v>
      </c>
    </row>
    <row r="5342" spans="1:6" x14ac:dyDescent="0.2">
      <c r="A5342" s="98">
        <v>44188</v>
      </c>
      <c r="B5342" s="99">
        <v>44188</v>
      </c>
      <c r="C5342" s="100" t="s">
        <v>859</v>
      </c>
      <c r="D5342" s="101">
        <f>VLOOKUP(Pag_Inicio_Corr_mas_casos[[#This Row],[Corregimiento]],Hoja3!$A$2:$D$676,4,0)</f>
        <v>130106</v>
      </c>
      <c r="E5342" s="100">
        <v>82</v>
      </c>
    </row>
    <row r="5343" spans="1:6" x14ac:dyDescent="0.2">
      <c r="A5343" s="98">
        <v>44188</v>
      </c>
      <c r="B5343" s="99">
        <v>44188</v>
      </c>
      <c r="C5343" s="100" t="s">
        <v>860</v>
      </c>
      <c r="D5343" s="101">
        <f>VLOOKUP(Pag_Inicio_Corr_mas_casos[[#This Row],[Corregimiento]],Hoja3!$A$2:$D$676,4,0)</f>
        <v>130101</v>
      </c>
      <c r="E5343" s="100">
        <v>80</v>
      </c>
    </row>
    <row r="5344" spans="1:6" x14ac:dyDescent="0.2">
      <c r="A5344" s="98">
        <v>44188</v>
      </c>
      <c r="B5344" s="99">
        <v>44188</v>
      </c>
      <c r="C5344" s="100" t="s">
        <v>799</v>
      </c>
      <c r="D5344" s="101">
        <f>VLOOKUP(Pag_Inicio_Corr_mas_casos[[#This Row],[Corregimiento]],Hoja3!$A$2:$D$676,4,0)</f>
        <v>80817</v>
      </c>
      <c r="E5344" s="100">
        <v>78</v>
      </c>
    </row>
    <row r="5345" spans="1:5" x14ac:dyDescent="0.2">
      <c r="A5345" s="98">
        <v>44188</v>
      </c>
      <c r="B5345" s="99">
        <v>44188</v>
      </c>
      <c r="C5345" s="100" t="s">
        <v>618</v>
      </c>
      <c r="D5345" s="101">
        <f>VLOOKUP(Pag_Inicio_Corr_mas_casos[[#This Row],[Corregimiento]],Hoja3!$A$2:$D$676,4,0)</f>
        <v>80821</v>
      </c>
      <c r="E5345" s="100">
        <v>75</v>
      </c>
    </row>
    <row r="5346" spans="1:5" x14ac:dyDescent="0.2">
      <c r="A5346" s="98">
        <v>44188</v>
      </c>
      <c r="B5346" s="99">
        <v>44188</v>
      </c>
      <c r="C5346" s="100" t="s">
        <v>783</v>
      </c>
      <c r="D5346" s="101">
        <f>VLOOKUP(Pag_Inicio_Corr_mas_casos[[#This Row],[Corregimiento]],Hoja3!$A$2:$D$676,4,0)</f>
        <v>80810</v>
      </c>
      <c r="E5346" s="100">
        <v>69</v>
      </c>
    </row>
    <row r="5347" spans="1:5" x14ac:dyDescent="0.2">
      <c r="A5347" s="98">
        <v>44188</v>
      </c>
      <c r="B5347" s="99">
        <v>44188</v>
      </c>
      <c r="C5347" s="100" t="s">
        <v>800</v>
      </c>
      <c r="D5347" s="101">
        <f>VLOOKUP(Pag_Inicio_Corr_mas_casos[[#This Row],[Corregimiento]],Hoja3!$A$2:$D$676,4,0)</f>
        <v>80822</v>
      </c>
      <c r="E5347" s="100">
        <v>66</v>
      </c>
    </row>
    <row r="5348" spans="1:5" x14ac:dyDescent="0.2">
      <c r="A5348" s="98">
        <v>44188</v>
      </c>
      <c r="B5348" s="99">
        <v>44188</v>
      </c>
      <c r="C5348" s="100" t="s">
        <v>798</v>
      </c>
      <c r="D5348" s="101">
        <f>VLOOKUP(Pag_Inicio_Corr_mas_casos[[#This Row],[Corregimiento]],Hoja3!$A$2:$D$676,4,0)</f>
        <v>80820</v>
      </c>
      <c r="E5348" s="100">
        <v>64</v>
      </c>
    </row>
    <row r="5349" spans="1:5" x14ac:dyDescent="0.2">
      <c r="A5349" s="98">
        <v>44188</v>
      </c>
      <c r="B5349" s="99">
        <v>44188</v>
      </c>
      <c r="C5349" s="100" t="s">
        <v>794</v>
      </c>
      <c r="D5349" s="101">
        <f>VLOOKUP(Pag_Inicio_Corr_mas_casos[[#This Row],[Corregimiento]],Hoja3!$A$2:$D$676,4,0)</f>
        <v>80811</v>
      </c>
      <c r="E5349" s="100">
        <v>60</v>
      </c>
    </row>
    <row r="5350" spans="1:5" x14ac:dyDescent="0.2">
      <c r="A5350" s="98">
        <v>44188</v>
      </c>
      <c r="B5350" s="99">
        <v>44188</v>
      </c>
      <c r="C5350" s="100" t="s">
        <v>786</v>
      </c>
      <c r="D5350" s="101">
        <f>VLOOKUP(Pag_Inicio_Corr_mas_casos[[#This Row],[Corregimiento]],Hoja3!$A$2:$D$676,4,0)</f>
        <v>80806</v>
      </c>
      <c r="E5350" s="100">
        <v>57</v>
      </c>
    </row>
    <row r="5351" spans="1:5" x14ac:dyDescent="0.2">
      <c r="A5351" s="98">
        <v>44188</v>
      </c>
      <c r="B5351" s="99">
        <v>44188</v>
      </c>
      <c r="C5351" s="100" t="s">
        <v>861</v>
      </c>
      <c r="D5351" s="101">
        <f>VLOOKUP(Pag_Inicio_Corr_mas_casos[[#This Row],[Corregimiento]],Hoja3!$A$2:$D$676,4,0)</f>
        <v>130702</v>
      </c>
      <c r="E5351" s="100">
        <v>56</v>
      </c>
    </row>
    <row r="5352" spans="1:5" x14ac:dyDescent="0.2">
      <c r="A5352" s="98">
        <v>44188</v>
      </c>
      <c r="B5352" s="99">
        <v>44188</v>
      </c>
      <c r="C5352" s="100" t="s">
        <v>862</v>
      </c>
      <c r="D5352" s="101">
        <f>VLOOKUP(Pag_Inicio_Corr_mas_casos[[#This Row],[Corregimiento]],Hoja3!$A$2:$D$676,4,0)</f>
        <v>80807</v>
      </c>
      <c r="E5352" s="100">
        <v>55</v>
      </c>
    </row>
    <row r="5353" spans="1:5" x14ac:dyDescent="0.2">
      <c r="A5353" s="98">
        <v>44188</v>
      </c>
      <c r="B5353" s="99">
        <v>44188</v>
      </c>
      <c r="C5353" s="100" t="s">
        <v>792</v>
      </c>
      <c r="D5353" s="101">
        <f>VLOOKUP(Pag_Inicio_Corr_mas_casos[[#This Row],[Corregimiento]],Hoja3!$A$2:$D$676,4,0)</f>
        <v>80814</v>
      </c>
      <c r="E5353" s="100">
        <v>54</v>
      </c>
    </row>
    <row r="5354" spans="1:5" x14ac:dyDescent="0.2">
      <c r="A5354" s="98">
        <v>44188</v>
      </c>
      <c r="B5354" s="99">
        <v>44188</v>
      </c>
      <c r="C5354" s="100" t="s">
        <v>863</v>
      </c>
      <c r="D5354" s="101">
        <f>VLOOKUP(Pag_Inicio_Corr_mas_casos[[#This Row],[Corregimiento]],Hoja3!$A$2:$D$676,4,0)</f>
        <v>130102</v>
      </c>
      <c r="E5354" s="100">
        <v>53</v>
      </c>
    </row>
    <row r="5355" spans="1:5" x14ac:dyDescent="0.2">
      <c r="A5355" s="98">
        <v>44188</v>
      </c>
      <c r="B5355" s="99">
        <v>44188</v>
      </c>
      <c r="C5355" s="100" t="s">
        <v>864</v>
      </c>
      <c r="D5355" s="101">
        <f>VLOOKUP(Pag_Inicio_Corr_mas_casos[[#This Row],[Corregimiento]],Hoja3!$A$2:$D$676,4,0)</f>
        <v>81008</v>
      </c>
      <c r="E5355" s="100">
        <v>52</v>
      </c>
    </row>
    <row r="5356" spans="1:5" x14ac:dyDescent="0.2">
      <c r="A5356" s="98">
        <v>44188</v>
      </c>
      <c r="B5356" s="99">
        <v>44188</v>
      </c>
      <c r="C5356" s="100" t="s">
        <v>793</v>
      </c>
      <c r="D5356" s="101">
        <f>VLOOKUP(Pag_Inicio_Corr_mas_casos[[#This Row],[Corregimiento]],Hoja3!$A$2:$D$676,4,0)</f>
        <v>80826</v>
      </c>
      <c r="E5356" s="100">
        <v>52</v>
      </c>
    </row>
    <row r="5357" spans="1:5" x14ac:dyDescent="0.2">
      <c r="A5357" s="98">
        <v>44188</v>
      </c>
      <c r="B5357" s="99">
        <v>44188</v>
      </c>
      <c r="C5357" s="100" t="s">
        <v>802</v>
      </c>
      <c r="D5357" s="101">
        <f>VLOOKUP(Pag_Inicio_Corr_mas_casos[[#This Row],[Corregimiento]],Hoja3!$A$2:$D$676,4,0)</f>
        <v>80815</v>
      </c>
      <c r="E5357" s="100">
        <v>63</v>
      </c>
    </row>
    <row r="5358" spans="1:5" x14ac:dyDescent="0.2">
      <c r="A5358" s="98">
        <v>44188</v>
      </c>
      <c r="B5358" s="99">
        <v>44188</v>
      </c>
      <c r="C5358" s="100" t="s">
        <v>865</v>
      </c>
      <c r="D5358" s="101">
        <f>VLOOKUP(Pag_Inicio_Corr_mas_casos[[#This Row],[Corregimiento]],Hoja3!$A$2:$D$676,4,0)</f>
        <v>81001</v>
      </c>
      <c r="E5358" s="100">
        <v>49</v>
      </c>
    </row>
    <row r="5359" spans="1:5" x14ac:dyDescent="0.2">
      <c r="A5359" s="98">
        <v>44188</v>
      </c>
      <c r="B5359" s="99">
        <v>44188</v>
      </c>
      <c r="C5359" s="100" t="s">
        <v>787</v>
      </c>
      <c r="D5359" s="101">
        <f>VLOOKUP(Pag_Inicio_Corr_mas_casos[[#This Row],[Corregimiento]],Hoja3!$A$2:$D$676,4,0)</f>
        <v>80823</v>
      </c>
      <c r="E5359" s="100">
        <v>49</v>
      </c>
    </row>
    <row r="5360" spans="1:5" x14ac:dyDescent="0.2">
      <c r="A5360" s="98">
        <v>44188</v>
      </c>
      <c r="B5360" s="99">
        <v>44188</v>
      </c>
      <c r="C5360" s="100" t="s">
        <v>866</v>
      </c>
      <c r="D5360" s="101">
        <f>VLOOKUP(Pag_Inicio_Corr_mas_casos[[#This Row],[Corregimiento]],Hoja3!$A$2:$D$676,4,0)</f>
        <v>81002</v>
      </c>
      <c r="E5360" s="100">
        <v>46</v>
      </c>
    </row>
    <row r="5361" spans="1:5" x14ac:dyDescent="0.2">
      <c r="A5361" s="98">
        <v>44188</v>
      </c>
      <c r="B5361" s="99">
        <v>44188</v>
      </c>
      <c r="C5361" s="100" t="s">
        <v>789</v>
      </c>
      <c r="D5361" s="101">
        <f>VLOOKUP(Pag_Inicio_Corr_mas_casos[[#This Row],[Corregimiento]],Hoja3!$A$2:$D$676,4,0)</f>
        <v>80816</v>
      </c>
      <c r="E5361" s="100">
        <v>45</v>
      </c>
    </row>
    <row r="5362" spans="1:5" x14ac:dyDescent="0.2">
      <c r="A5362" s="98">
        <v>44188</v>
      </c>
      <c r="B5362" s="99">
        <v>44188</v>
      </c>
      <c r="C5362" s="100" t="s">
        <v>823</v>
      </c>
      <c r="D5362" s="101">
        <f>VLOOKUP(Pag_Inicio_Corr_mas_casos[[#This Row],[Corregimiento]],Hoja3!$A$2:$D$676,4,0)</f>
        <v>80803</v>
      </c>
      <c r="E5362" s="100">
        <v>43</v>
      </c>
    </row>
    <row r="5363" spans="1:5" x14ac:dyDescent="0.2">
      <c r="A5363" s="98">
        <v>44188</v>
      </c>
      <c r="B5363" s="99">
        <v>44188</v>
      </c>
      <c r="C5363" s="100" t="s">
        <v>791</v>
      </c>
      <c r="D5363" s="101">
        <f>VLOOKUP(Pag_Inicio_Corr_mas_casos[[#This Row],[Corregimiento]],Hoja3!$A$2:$D$676,4,0)</f>
        <v>81007</v>
      </c>
      <c r="E5363" s="100">
        <v>42</v>
      </c>
    </row>
    <row r="5364" spans="1:5" x14ac:dyDescent="0.2">
      <c r="A5364" s="98">
        <v>44188</v>
      </c>
      <c r="B5364" s="99">
        <v>44188</v>
      </c>
      <c r="C5364" s="100" t="s">
        <v>785</v>
      </c>
      <c r="D5364" s="101">
        <f>VLOOKUP(Pag_Inicio_Corr_mas_casos[[#This Row],[Corregimiento]],Hoja3!$A$2:$D$676,4,0)</f>
        <v>81009</v>
      </c>
      <c r="E5364" s="100">
        <v>41</v>
      </c>
    </row>
    <row r="5365" spans="1:5" x14ac:dyDescent="0.2">
      <c r="A5365" s="98">
        <v>44188</v>
      </c>
      <c r="B5365" s="99">
        <v>44188</v>
      </c>
      <c r="C5365" s="100" t="s">
        <v>790</v>
      </c>
      <c r="D5365" s="101">
        <f>VLOOKUP(Pag_Inicio_Corr_mas_casos[[#This Row],[Corregimiento]],Hoja3!$A$2:$D$676,4,0)</f>
        <v>130708</v>
      </c>
      <c r="E5365" s="100">
        <v>41</v>
      </c>
    </row>
    <row r="5366" spans="1:5" x14ac:dyDescent="0.2">
      <c r="A5366" s="98">
        <v>44188</v>
      </c>
      <c r="B5366" s="99">
        <v>44188</v>
      </c>
      <c r="C5366" s="100" t="s">
        <v>867</v>
      </c>
      <c r="D5366" s="101">
        <f>VLOOKUP(Pag_Inicio_Corr_mas_casos[[#This Row],[Corregimiento]],Hoja3!$A$2:$D$676,4,0)</f>
        <v>81003</v>
      </c>
      <c r="E5366" s="100">
        <v>40</v>
      </c>
    </row>
    <row r="5367" spans="1:5" x14ac:dyDescent="0.2">
      <c r="A5367" s="98">
        <v>44188</v>
      </c>
      <c r="B5367" s="99">
        <v>44188</v>
      </c>
      <c r="C5367" s="100" t="s">
        <v>797</v>
      </c>
      <c r="D5367" s="101">
        <f>VLOOKUP(Pag_Inicio_Corr_mas_casos[[#This Row],[Corregimiento]],Hoja3!$A$2:$D$676,4,0)</f>
        <v>80813</v>
      </c>
      <c r="E5367" s="100">
        <v>38</v>
      </c>
    </row>
    <row r="5368" spans="1:5" x14ac:dyDescent="0.2">
      <c r="A5368" s="98">
        <v>44188</v>
      </c>
      <c r="B5368" s="99">
        <v>44188</v>
      </c>
      <c r="C5368" s="100" t="s">
        <v>868</v>
      </c>
      <c r="D5368" s="101">
        <f>VLOOKUP(Pag_Inicio_Corr_mas_casos[[#This Row],[Corregimiento]],Hoja3!$A$2:$D$676,4,0)</f>
        <v>91001</v>
      </c>
      <c r="E5368" s="100">
        <v>36</v>
      </c>
    </row>
    <row r="5369" spans="1:5" x14ac:dyDescent="0.2">
      <c r="A5369" s="98">
        <v>44188</v>
      </c>
      <c r="B5369" s="99">
        <v>44188</v>
      </c>
      <c r="C5369" s="100" t="s">
        <v>839</v>
      </c>
      <c r="D5369" s="101">
        <f>VLOOKUP(Pag_Inicio_Corr_mas_casos[[#This Row],[Corregimiento]],Hoja3!$A$2:$D$676,4,0)</f>
        <v>130108</v>
      </c>
      <c r="E5369" s="100">
        <v>35</v>
      </c>
    </row>
    <row r="5370" spans="1:5" x14ac:dyDescent="0.2">
      <c r="A5370" s="98">
        <v>44188</v>
      </c>
      <c r="B5370" s="99">
        <v>44188</v>
      </c>
      <c r="C5370" s="100" t="s">
        <v>837</v>
      </c>
      <c r="D5370" s="101">
        <f>VLOOKUP(Pag_Inicio_Corr_mas_casos[[#This Row],[Corregimiento]],Hoja3!$A$2:$D$676,4,0)</f>
        <v>130706</v>
      </c>
      <c r="E5370" s="100">
        <v>33</v>
      </c>
    </row>
    <row r="5371" spans="1:5" x14ac:dyDescent="0.2">
      <c r="A5371" s="98">
        <v>44188</v>
      </c>
      <c r="B5371" s="99">
        <v>44188</v>
      </c>
      <c r="C5371" s="100" t="s">
        <v>842</v>
      </c>
      <c r="D5371" s="101">
        <f>VLOOKUP(Pag_Inicio_Corr_mas_casos[[#This Row],[Corregimiento]],Hoja3!$A$2:$D$676,4,0)</f>
        <v>80802</v>
      </c>
      <c r="E5371" s="100">
        <v>27</v>
      </c>
    </row>
    <row r="5372" spans="1:5" x14ac:dyDescent="0.2">
      <c r="A5372" s="98">
        <v>44188</v>
      </c>
      <c r="B5372" s="99">
        <v>44188</v>
      </c>
      <c r="C5372" s="100" t="s">
        <v>801</v>
      </c>
      <c r="D5372" s="101">
        <f>VLOOKUP(Pag_Inicio_Corr_mas_casos[[#This Row],[Corregimiento]],Hoja3!$A$2:$D$676,4,0)</f>
        <v>80501</v>
      </c>
      <c r="E5372" s="100">
        <v>27</v>
      </c>
    </row>
    <row r="5373" spans="1:5" x14ac:dyDescent="0.2">
      <c r="A5373" s="98">
        <v>44188</v>
      </c>
      <c r="B5373" s="99">
        <v>44188</v>
      </c>
      <c r="C5373" s="100" t="s">
        <v>815</v>
      </c>
      <c r="D5373" s="101">
        <f>VLOOKUP(Pag_Inicio_Corr_mas_casos[[#This Row],[Corregimiento]],Hoja3!$A$2:$D$676,4,0)</f>
        <v>130709</v>
      </c>
      <c r="E5373" s="100">
        <v>26</v>
      </c>
    </row>
    <row r="5374" spans="1:5" x14ac:dyDescent="0.2">
      <c r="A5374" s="98">
        <v>44188</v>
      </c>
      <c r="B5374" s="99">
        <v>44188</v>
      </c>
      <c r="C5374" s="100" t="s">
        <v>838</v>
      </c>
      <c r="D5374" s="101">
        <f>VLOOKUP(Pag_Inicio_Corr_mas_casos[[#This Row],[Corregimiento]],Hoja3!$A$2:$D$676,4,0)</f>
        <v>80808</v>
      </c>
      <c r="E5374" s="100">
        <v>25</v>
      </c>
    </row>
    <row r="5375" spans="1:5" x14ac:dyDescent="0.2">
      <c r="A5375" s="98">
        <v>44188</v>
      </c>
      <c r="B5375" s="99">
        <v>44188</v>
      </c>
      <c r="C5375" s="100" t="s">
        <v>847</v>
      </c>
      <c r="D5375" s="101">
        <f>VLOOKUP(Pag_Inicio_Corr_mas_casos[[#This Row],[Corregimiento]],Hoja3!$A$2:$D$676,4,0)</f>
        <v>40501</v>
      </c>
      <c r="E5375" s="100">
        <v>23</v>
      </c>
    </row>
    <row r="5376" spans="1:5" x14ac:dyDescent="0.2">
      <c r="A5376" s="98">
        <v>44188</v>
      </c>
      <c r="B5376" s="99">
        <v>44188</v>
      </c>
      <c r="C5376" s="100" t="s">
        <v>804</v>
      </c>
      <c r="D5376" s="101">
        <f>VLOOKUP(Pag_Inicio_Corr_mas_casos[[#This Row],[Corregimiento]],Hoja3!$A$2:$D$676,4,0)</f>
        <v>50208</v>
      </c>
      <c r="E5376" s="100">
        <v>23</v>
      </c>
    </row>
    <row r="5377" spans="1:5" x14ac:dyDescent="0.2">
      <c r="A5377" s="98">
        <v>44188</v>
      </c>
      <c r="B5377" s="99">
        <v>44188</v>
      </c>
      <c r="C5377" s="100" t="s">
        <v>869</v>
      </c>
      <c r="D5377" s="101">
        <f>VLOOKUP(Pag_Inicio_Corr_mas_casos[[#This Row],[Corregimiento]],Hoja3!$A$2:$D$676,4,0)</f>
        <v>30111</v>
      </c>
      <c r="E5377" s="100">
        <v>22</v>
      </c>
    </row>
    <row r="5378" spans="1:5" x14ac:dyDescent="0.2">
      <c r="A5378" s="98">
        <v>44188</v>
      </c>
      <c r="B5378" s="99">
        <v>44188</v>
      </c>
      <c r="C5378" s="100" t="s">
        <v>840</v>
      </c>
      <c r="D5378" s="101">
        <f>VLOOKUP(Pag_Inicio_Corr_mas_casos[[#This Row],[Corregimiento]],Hoja3!$A$2:$D$676,4,0)</f>
        <v>130105</v>
      </c>
      <c r="E5378" s="100">
        <v>22</v>
      </c>
    </row>
    <row r="5379" spans="1:5" x14ac:dyDescent="0.2">
      <c r="A5379" s="98">
        <v>44188</v>
      </c>
      <c r="B5379" s="99">
        <v>44188</v>
      </c>
      <c r="C5379" s="100" t="s">
        <v>796</v>
      </c>
      <c r="D5379" s="101">
        <f>VLOOKUP(Pag_Inicio_Corr_mas_casos[[#This Row],[Corregimiento]],Hoja3!$A$2:$D$676,4,0)</f>
        <v>130107</v>
      </c>
      <c r="E5379" s="100">
        <v>18</v>
      </c>
    </row>
    <row r="5380" spans="1:5" x14ac:dyDescent="0.2">
      <c r="A5380" s="98">
        <v>44188</v>
      </c>
      <c r="B5380" s="99">
        <v>44188</v>
      </c>
      <c r="C5380" s="100" t="s">
        <v>870</v>
      </c>
      <c r="D5380" s="101">
        <f>VLOOKUP(Pag_Inicio_Corr_mas_casos[[#This Row],[Corregimiento]],Hoja3!$A$2:$D$676,4,0)</f>
        <v>60704</v>
      </c>
      <c r="E5380" s="100">
        <v>18</v>
      </c>
    </row>
    <row r="5381" spans="1:5" x14ac:dyDescent="0.2">
      <c r="A5381" s="98">
        <v>44188</v>
      </c>
      <c r="B5381" s="99">
        <v>44188</v>
      </c>
      <c r="C5381" s="100" t="s">
        <v>805</v>
      </c>
      <c r="D5381" s="101">
        <f>VLOOKUP(Pag_Inicio_Corr_mas_casos[[#This Row],[Corregimiento]],Hoja3!$A$2:$D$676,4,0)</f>
        <v>130701</v>
      </c>
      <c r="E5381" s="100">
        <v>17</v>
      </c>
    </row>
    <row r="5382" spans="1:5" x14ac:dyDescent="0.2">
      <c r="A5382" s="98">
        <v>44188</v>
      </c>
      <c r="B5382" s="99">
        <v>44188</v>
      </c>
      <c r="C5382" s="100" t="s">
        <v>871</v>
      </c>
      <c r="D5382" s="101">
        <f>VLOOKUP(Pag_Inicio_Corr_mas_casos[[#This Row],[Corregimiento]],Hoja3!$A$2:$D$676,4,0)</f>
        <v>20601</v>
      </c>
      <c r="E5382" s="100">
        <v>17</v>
      </c>
    </row>
    <row r="5383" spans="1:5" x14ac:dyDescent="0.2">
      <c r="A5383" s="98">
        <v>44188</v>
      </c>
      <c r="B5383" s="99">
        <v>44188</v>
      </c>
      <c r="C5383" s="100" t="s">
        <v>539</v>
      </c>
      <c r="D5383" s="101">
        <f>VLOOKUP(Pag_Inicio_Corr_mas_casos[[#This Row],[Corregimiento]],Hoja3!$A$2:$D$676,4,0)</f>
        <v>81006</v>
      </c>
      <c r="E5383" s="100">
        <v>16</v>
      </c>
    </row>
    <row r="5384" spans="1:5" x14ac:dyDescent="0.2">
      <c r="A5384" s="98">
        <v>44188</v>
      </c>
      <c r="B5384" s="99">
        <v>44188</v>
      </c>
      <c r="C5384" s="100" t="s">
        <v>851</v>
      </c>
      <c r="D5384" s="101">
        <f>VLOOKUP(Pag_Inicio_Corr_mas_casos[[#This Row],[Corregimiento]],Hoja3!$A$2:$D$676,4,0)</f>
        <v>60103</v>
      </c>
      <c r="E5384" s="100">
        <v>16</v>
      </c>
    </row>
    <row r="5385" spans="1:5" x14ac:dyDescent="0.2">
      <c r="A5385" s="98">
        <v>44188</v>
      </c>
      <c r="B5385" s="99">
        <v>44188</v>
      </c>
      <c r="C5385" s="100" t="s">
        <v>872</v>
      </c>
      <c r="D5385" s="101">
        <f>VLOOKUP(Pag_Inicio_Corr_mas_casos[[#This Row],[Corregimiento]],Hoja3!$A$2:$D$676,4,0)</f>
        <v>91101</v>
      </c>
      <c r="E5385" s="100">
        <v>15</v>
      </c>
    </row>
    <row r="5386" spans="1:5" x14ac:dyDescent="0.2">
      <c r="A5386" s="98">
        <v>44188</v>
      </c>
      <c r="B5386" s="99">
        <v>44188</v>
      </c>
      <c r="C5386" s="100" t="s">
        <v>853</v>
      </c>
      <c r="D5386" s="101">
        <f>VLOOKUP(Pag_Inicio_Corr_mas_casos[[#This Row],[Corregimiento]],Hoja3!$A$2:$D$676,4,0)</f>
        <v>40612</v>
      </c>
      <c r="E5386" s="100">
        <v>15</v>
      </c>
    </row>
    <row r="5387" spans="1:5" x14ac:dyDescent="0.2">
      <c r="A5387" s="98">
        <v>44188</v>
      </c>
      <c r="B5387" s="99">
        <v>44188</v>
      </c>
      <c r="C5387" s="100" t="s">
        <v>852</v>
      </c>
      <c r="D5387" s="101">
        <f>VLOOKUP(Pag_Inicio_Corr_mas_casos[[#This Row],[Corregimiento]],Hoja3!$A$2:$D$676,4,0)</f>
        <v>60101</v>
      </c>
      <c r="E5387" s="100">
        <v>15</v>
      </c>
    </row>
    <row r="5388" spans="1:5" x14ac:dyDescent="0.2">
      <c r="A5388" s="98">
        <v>44188</v>
      </c>
      <c r="B5388" s="99">
        <v>44188</v>
      </c>
      <c r="C5388" s="100" t="s">
        <v>822</v>
      </c>
      <c r="D5388" s="101">
        <f>VLOOKUP(Pag_Inicio_Corr_mas_casos[[#This Row],[Corregimiento]],Hoja3!$A$2:$D$676,4,0)</f>
        <v>60105</v>
      </c>
      <c r="E5388" s="100">
        <v>14</v>
      </c>
    </row>
    <row r="5389" spans="1:5" x14ac:dyDescent="0.2">
      <c r="A5389" s="98">
        <v>44188</v>
      </c>
      <c r="B5389" s="99">
        <v>44188</v>
      </c>
      <c r="C5389" s="100" t="s">
        <v>841</v>
      </c>
      <c r="D5389" s="101">
        <f>VLOOKUP(Pag_Inicio_Corr_mas_casos[[#This Row],[Corregimiento]],Hoja3!$A$2:$D$676,4,0)</f>
        <v>81005</v>
      </c>
      <c r="E5389" s="100">
        <v>14</v>
      </c>
    </row>
    <row r="5390" spans="1:5" x14ac:dyDescent="0.2">
      <c r="A5390" s="98">
        <v>44188</v>
      </c>
      <c r="B5390" s="99">
        <v>44188</v>
      </c>
      <c r="C5390" s="100" t="s">
        <v>873</v>
      </c>
      <c r="D5390" s="101">
        <f>VLOOKUP(Pag_Inicio_Corr_mas_casos[[#This Row],[Corregimiento]],Hoja3!$A$2:$D$676,4,0)</f>
        <v>30103</v>
      </c>
      <c r="E5390" s="100">
        <v>13</v>
      </c>
    </row>
    <row r="5391" spans="1:5" x14ac:dyDescent="0.2">
      <c r="A5391" s="98">
        <v>44188</v>
      </c>
      <c r="B5391" s="99">
        <v>44188</v>
      </c>
      <c r="C5391" s="100" t="s">
        <v>874</v>
      </c>
      <c r="D5391" s="101">
        <f>VLOOKUP(Pag_Inicio_Corr_mas_casos[[#This Row],[Corregimiento]],Hoja3!$A$2:$D$676,4,0)</f>
        <v>20103</v>
      </c>
      <c r="E5391" s="100">
        <v>13</v>
      </c>
    </row>
    <row r="5392" spans="1:5" x14ac:dyDescent="0.2">
      <c r="A5392" s="98">
        <v>44188</v>
      </c>
      <c r="B5392" s="99">
        <v>44188</v>
      </c>
      <c r="C5392" s="100" t="s">
        <v>875</v>
      </c>
      <c r="D5392" s="101">
        <f>VLOOKUP(Pag_Inicio_Corr_mas_casos[[#This Row],[Corregimiento]],Hoja3!$A$2:$D$676,4,0)</f>
        <v>20609</v>
      </c>
      <c r="E5392" s="100">
        <v>13</v>
      </c>
    </row>
    <row r="5393" spans="1:6" x14ac:dyDescent="0.2">
      <c r="A5393" s="98">
        <v>44188</v>
      </c>
      <c r="B5393" s="99">
        <v>44188</v>
      </c>
      <c r="C5393" s="100" t="s">
        <v>876</v>
      </c>
      <c r="D5393" s="101">
        <f>VLOOKUP(Pag_Inicio_Corr_mas_casos[[#This Row],[Corregimiento]],Hoja3!$A$2:$D$676,4,0)</f>
        <v>70401</v>
      </c>
      <c r="E5393" s="100">
        <v>13</v>
      </c>
    </row>
    <row r="5394" spans="1:6" x14ac:dyDescent="0.2">
      <c r="A5394" s="98">
        <v>44188</v>
      </c>
      <c r="B5394" s="99">
        <v>44188</v>
      </c>
      <c r="C5394" s="100" t="s">
        <v>846</v>
      </c>
      <c r="D5394" s="101">
        <f>VLOOKUP(Pag_Inicio_Corr_mas_casos[[#This Row],[Corregimiento]],Hoja3!$A$2:$D$676,4,0)</f>
        <v>80805</v>
      </c>
      <c r="E5394" s="100">
        <v>13</v>
      </c>
    </row>
    <row r="5395" spans="1:6" x14ac:dyDescent="0.2">
      <c r="A5395" s="98">
        <v>44188</v>
      </c>
      <c r="B5395" s="99">
        <v>44188</v>
      </c>
      <c r="C5395" s="100" t="s">
        <v>877</v>
      </c>
      <c r="D5395" s="101">
        <f>VLOOKUP(Pag_Inicio_Corr_mas_casos[[#This Row],[Corregimiento]],Hoja3!$A$2:$D$676,4,0)</f>
        <v>60102</v>
      </c>
      <c r="E5395" s="100">
        <v>13</v>
      </c>
    </row>
    <row r="5396" spans="1:6" x14ac:dyDescent="0.2">
      <c r="A5396" s="98">
        <v>44188</v>
      </c>
      <c r="B5396" s="99">
        <v>44188</v>
      </c>
      <c r="C5396" s="100" t="s">
        <v>821</v>
      </c>
      <c r="D5396" s="101">
        <f>VLOOKUP(Pag_Inicio_Corr_mas_casos[[#This Row],[Corregimiento]],Hoja3!$A$2:$D$676,4,0)</f>
        <v>20207</v>
      </c>
      <c r="E5396" s="100">
        <v>12</v>
      </c>
    </row>
    <row r="5397" spans="1:6" x14ac:dyDescent="0.2">
      <c r="A5397" s="98">
        <v>44188</v>
      </c>
      <c r="B5397" s="99">
        <v>44188</v>
      </c>
      <c r="C5397" s="100" t="s">
        <v>854</v>
      </c>
      <c r="D5397" s="101">
        <f>VLOOKUP(Pag_Inicio_Corr_mas_casos[[#This Row],[Corregimiento]],Hoja3!$A$2:$D$676,4,0)</f>
        <v>60401</v>
      </c>
      <c r="E5397" s="100">
        <v>12</v>
      </c>
    </row>
    <row r="5398" spans="1:6" x14ac:dyDescent="0.2">
      <c r="A5398" s="98">
        <v>44188</v>
      </c>
      <c r="B5398" s="99">
        <v>44188</v>
      </c>
      <c r="C5398" s="100" t="s">
        <v>844</v>
      </c>
      <c r="D5398" s="101">
        <f>VLOOKUP(Pag_Inicio_Corr_mas_casos[[#This Row],[Corregimiento]],Hoja3!$A$2:$D$676,4,0)</f>
        <v>81004</v>
      </c>
      <c r="E5398" s="100">
        <v>12</v>
      </c>
    </row>
    <row r="5399" spans="1:6" x14ac:dyDescent="0.2">
      <c r="A5399" s="98">
        <v>44188</v>
      </c>
      <c r="B5399" s="99">
        <v>44188</v>
      </c>
      <c r="C5399" s="100" t="s">
        <v>803</v>
      </c>
      <c r="D5399" s="101">
        <f>VLOOKUP(Pag_Inicio_Corr_mas_casos[[#This Row],[Corregimiento]],Hoja3!$A$2:$D$676,4,0)</f>
        <v>130716</v>
      </c>
      <c r="E5399" s="100">
        <v>11</v>
      </c>
    </row>
    <row r="5400" spans="1:6" x14ac:dyDescent="0.2">
      <c r="A5400" s="98">
        <v>44188</v>
      </c>
      <c r="B5400" s="99">
        <v>44188</v>
      </c>
      <c r="C5400" s="100" t="s">
        <v>878</v>
      </c>
      <c r="D5400" s="101">
        <f>VLOOKUP(Pag_Inicio_Corr_mas_casos[[#This Row],[Corregimiento]],Hoja3!$A$2:$D$676,4,0)</f>
        <v>30104</v>
      </c>
      <c r="E5400" s="100">
        <v>11</v>
      </c>
    </row>
    <row r="5401" spans="1:6" x14ac:dyDescent="0.2">
      <c r="A5401" s="98">
        <v>44188</v>
      </c>
      <c r="B5401" s="99">
        <v>44188</v>
      </c>
      <c r="C5401" s="100" t="s">
        <v>816</v>
      </c>
      <c r="D5401" s="101">
        <f>VLOOKUP(Pag_Inicio_Corr_mas_casos[[#This Row],[Corregimiento]],Hoja3!$A$2:$D$676,4,0)</f>
        <v>40606</v>
      </c>
      <c r="E5401" s="100">
        <v>11</v>
      </c>
    </row>
    <row r="5402" spans="1:6" x14ac:dyDescent="0.2">
      <c r="A5402" s="98">
        <v>44188</v>
      </c>
      <c r="B5402" s="99">
        <v>44188</v>
      </c>
      <c r="C5402" s="100" t="s">
        <v>817</v>
      </c>
      <c r="D5402" s="101">
        <f>VLOOKUP(Pag_Inicio_Corr_mas_casos[[#This Row],[Corregimiento]],Hoja3!$A$2:$D$676,4,0)</f>
        <v>130103</v>
      </c>
      <c r="E5402" s="100">
        <v>11</v>
      </c>
    </row>
    <row r="5403" spans="1:6" x14ac:dyDescent="0.2">
      <c r="A5403" s="98">
        <v>44188</v>
      </c>
      <c r="B5403" s="99">
        <v>44188</v>
      </c>
      <c r="C5403" s="100" t="s">
        <v>879</v>
      </c>
      <c r="D5403" s="101">
        <f>VLOOKUP(Pag_Inicio_Corr_mas_casos[[#This Row],[Corregimiento]],Hoja3!$A$2:$D$676,4,0)</f>
        <v>91008</v>
      </c>
      <c r="E5403" s="100">
        <v>11</v>
      </c>
    </row>
    <row r="5404" spans="1:6" x14ac:dyDescent="0.2">
      <c r="A5404" s="127">
        <v>44189</v>
      </c>
      <c r="B5404" s="128">
        <v>44189</v>
      </c>
      <c r="C5404" s="129" t="s">
        <v>537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 x14ac:dyDescent="0.2">
      <c r="A5405" s="127">
        <v>44189</v>
      </c>
      <c r="B5405" s="128">
        <v>44189</v>
      </c>
      <c r="C5405" s="129" t="s">
        <v>540</v>
      </c>
      <c r="D5405" s="130">
        <f>VLOOKUP(Pag_Inicio_Corr_mas_casos[[#This Row],[Corregimiento]],Hoja3!$A$2:$D$676,4,0)</f>
        <v>80812</v>
      </c>
      <c r="E5405" s="129">
        <v>133</v>
      </c>
    </row>
    <row r="5406" spans="1:6" x14ac:dyDescent="0.2">
      <c r="A5406" s="127">
        <v>44189</v>
      </c>
      <c r="B5406" s="128">
        <v>44189</v>
      </c>
      <c r="C5406" s="129" t="s">
        <v>533</v>
      </c>
      <c r="D5406" s="130">
        <f>VLOOKUP(Pag_Inicio_Corr_mas_casos[[#This Row],[Corregimiento]],Hoja3!$A$2:$D$676,4,0)</f>
        <v>80817</v>
      </c>
      <c r="E5406" s="129">
        <v>114</v>
      </c>
    </row>
    <row r="5407" spans="1:6" x14ac:dyDescent="0.2">
      <c r="A5407" s="127">
        <v>44189</v>
      </c>
      <c r="B5407" s="128">
        <v>44189</v>
      </c>
      <c r="C5407" s="129" t="s">
        <v>565</v>
      </c>
      <c r="D5407" s="130">
        <f>VLOOKUP(Pag_Inicio_Corr_mas_casos[[#This Row],[Corregimiento]],Hoja3!$A$2:$D$676,4,0)</f>
        <v>80809</v>
      </c>
      <c r="E5407" s="129">
        <v>102</v>
      </c>
    </row>
    <row r="5408" spans="1:6" x14ac:dyDescent="0.2">
      <c r="A5408" s="127">
        <v>44189</v>
      </c>
      <c r="B5408" s="128">
        <v>44189</v>
      </c>
      <c r="C5408" s="129" t="s">
        <v>880</v>
      </c>
      <c r="D5408" s="130">
        <f>VLOOKUP(Pag_Inicio_Corr_mas_casos[[#This Row],[Corregimiento]],Hoja3!$A$2:$D$676,4,0)</f>
        <v>80822</v>
      </c>
      <c r="E5408" s="129">
        <v>93</v>
      </c>
    </row>
    <row r="5409" spans="1:5" x14ac:dyDescent="0.2">
      <c r="A5409" s="127">
        <v>44189</v>
      </c>
      <c r="B5409" s="128">
        <v>44189</v>
      </c>
      <c r="C5409" s="129" t="s">
        <v>618</v>
      </c>
      <c r="D5409" s="130">
        <f>VLOOKUP(Pag_Inicio_Corr_mas_casos[[#This Row],[Corregimiento]],Hoja3!$A$2:$D$676,4,0)</f>
        <v>80821</v>
      </c>
      <c r="E5409" s="129">
        <v>89</v>
      </c>
    </row>
    <row r="5410" spans="1:5" x14ac:dyDescent="0.2">
      <c r="A5410" s="127">
        <v>44189</v>
      </c>
      <c r="B5410" s="128">
        <v>44189</v>
      </c>
      <c r="C5410" s="129" t="s">
        <v>787</v>
      </c>
      <c r="D5410" s="130">
        <f>VLOOKUP(Pag_Inicio_Corr_mas_casos[[#This Row],[Corregimiento]],Hoja3!$A$2:$D$676,4,0)</f>
        <v>80823</v>
      </c>
      <c r="E5410" s="129">
        <v>86</v>
      </c>
    </row>
    <row r="5411" spans="1:5" x14ac:dyDescent="0.2">
      <c r="A5411" s="127">
        <v>44189</v>
      </c>
      <c r="B5411" s="128">
        <v>44189</v>
      </c>
      <c r="C5411" s="129" t="s">
        <v>797</v>
      </c>
      <c r="D5411" s="130">
        <f>VLOOKUP(Pag_Inicio_Corr_mas_casos[[#This Row],[Corregimiento]],Hoja3!$A$2:$D$676,4,0)</f>
        <v>80813</v>
      </c>
      <c r="E5411" s="129">
        <v>78</v>
      </c>
    </row>
    <row r="5412" spans="1:5" x14ac:dyDescent="0.2">
      <c r="A5412" s="127">
        <v>44189</v>
      </c>
      <c r="B5412" s="128">
        <v>44189</v>
      </c>
      <c r="C5412" s="129" t="s">
        <v>793</v>
      </c>
      <c r="D5412" s="130">
        <f>VLOOKUP(Pag_Inicio_Corr_mas_casos[[#This Row],[Corregimiento]],Hoja3!$A$2:$D$676,4,0)</f>
        <v>80826</v>
      </c>
      <c r="E5412" s="129">
        <v>74</v>
      </c>
    </row>
    <row r="5413" spans="1:5" x14ac:dyDescent="0.2">
      <c r="A5413" s="127">
        <v>44189</v>
      </c>
      <c r="B5413" s="128">
        <v>44189</v>
      </c>
      <c r="C5413" s="129" t="s">
        <v>881</v>
      </c>
      <c r="D5413" s="130">
        <f>VLOOKUP(Pag_Inicio_Corr_mas_casos[[#This Row],[Corregimiento]],Hoja3!$A$2:$D$676,4,0)</f>
        <v>130101</v>
      </c>
      <c r="E5413" s="129">
        <v>73</v>
      </c>
    </row>
    <row r="5414" spans="1:5" x14ac:dyDescent="0.2">
      <c r="A5414" s="127">
        <v>44189</v>
      </c>
      <c r="B5414" s="128">
        <v>44189</v>
      </c>
      <c r="C5414" s="129" t="s">
        <v>783</v>
      </c>
      <c r="D5414" s="130">
        <f>VLOOKUP(Pag_Inicio_Corr_mas_casos[[#This Row],[Corregimiento]],Hoja3!$A$2:$D$676,4,0)</f>
        <v>80810</v>
      </c>
      <c r="E5414" s="129">
        <v>71</v>
      </c>
    </row>
    <row r="5415" spans="1:5" x14ac:dyDescent="0.2">
      <c r="A5415" s="127">
        <v>44189</v>
      </c>
      <c r="B5415" s="128">
        <v>44189</v>
      </c>
      <c r="C5415" s="129" t="s">
        <v>862</v>
      </c>
      <c r="D5415" s="130">
        <f>VLOOKUP(Pag_Inicio_Corr_mas_casos[[#This Row],[Corregimiento]],Hoja3!$A$2:$D$676,4,0)</f>
        <v>80807</v>
      </c>
      <c r="E5415" s="129">
        <v>68</v>
      </c>
    </row>
    <row r="5416" spans="1:5" x14ac:dyDescent="0.2">
      <c r="A5416" s="127">
        <v>44189</v>
      </c>
      <c r="B5416" s="128">
        <v>44189</v>
      </c>
      <c r="C5416" s="129" t="s">
        <v>786</v>
      </c>
      <c r="D5416" s="130">
        <f>VLOOKUP(Pag_Inicio_Corr_mas_casos[[#This Row],[Corregimiento]],Hoja3!$A$2:$D$676,4,0)</f>
        <v>80806</v>
      </c>
      <c r="E5416" s="129">
        <v>68</v>
      </c>
    </row>
    <row r="5417" spans="1:5" x14ac:dyDescent="0.2">
      <c r="A5417" s="127">
        <v>44189</v>
      </c>
      <c r="B5417" s="128">
        <v>44189</v>
      </c>
      <c r="C5417" s="129" t="s">
        <v>791</v>
      </c>
      <c r="D5417" s="130">
        <f>VLOOKUP(Pag_Inicio_Corr_mas_casos[[#This Row],[Corregimiento]],Hoja3!$A$2:$D$676,4,0)</f>
        <v>81007</v>
      </c>
      <c r="E5417" s="129">
        <v>64</v>
      </c>
    </row>
    <row r="5418" spans="1:5" x14ac:dyDescent="0.2">
      <c r="A5418" s="127">
        <v>44189</v>
      </c>
      <c r="B5418" s="128">
        <v>44189</v>
      </c>
      <c r="C5418" s="129" t="s">
        <v>863</v>
      </c>
      <c r="D5418" s="130">
        <f>VLOOKUP(Pag_Inicio_Corr_mas_casos[[#This Row],[Corregimiento]],Hoja3!$A$2:$D$676,4,0)</f>
        <v>130102</v>
      </c>
      <c r="E5418" s="129">
        <v>61</v>
      </c>
    </row>
    <row r="5419" spans="1:5" x14ac:dyDescent="0.2">
      <c r="A5419" s="127">
        <v>44189</v>
      </c>
      <c r="B5419" s="128">
        <v>44189</v>
      </c>
      <c r="C5419" s="129" t="s">
        <v>802</v>
      </c>
      <c r="D5419" s="130">
        <f>VLOOKUP(Pag_Inicio_Corr_mas_casos[[#This Row],[Corregimiento]],Hoja3!$A$2:$D$676,4,0)</f>
        <v>80815</v>
      </c>
      <c r="E5419" s="129">
        <v>96</v>
      </c>
    </row>
    <row r="5420" spans="1:5" x14ac:dyDescent="0.2">
      <c r="A5420" s="127">
        <v>44189</v>
      </c>
      <c r="B5420" s="128">
        <v>44189</v>
      </c>
      <c r="C5420" s="129" t="s">
        <v>794</v>
      </c>
      <c r="D5420" s="130">
        <f>VLOOKUP(Pag_Inicio_Corr_mas_casos[[#This Row],[Corregimiento]],Hoja3!$A$2:$D$676,4,0)</f>
        <v>80811</v>
      </c>
      <c r="E5420" s="129">
        <v>58</v>
      </c>
    </row>
    <row r="5421" spans="1:5" x14ac:dyDescent="0.2">
      <c r="A5421" s="127">
        <v>44189</v>
      </c>
      <c r="B5421" s="128">
        <v>44189</v>
      </c>
      <c r="C5421" s="129" t="s">
        <v>785</v>
      </c>
      <c r="D5421" s="130">
        <f>VLOOKUP(Pag_Inicio_Corr_mas_casos[[#This Row],[Corregimiento]],Hoja3!$A$2:$D$676,4,0)</f>
        <v>81009</v>
      </c>
      <c r="E5421" s="129">
        <v>55</v>
      </c>
    </row>
    <row r="5422" spans="1:5" x14ac:dyDescent="0.2">
      <c r="A5422" s="127">
        <v>44189</v>
      </c>
      <c r="B5422" s="128">
        <v>44189</v>
      </c>
      <c r="C5422" s="129" t="s">
        <v>864</v>
      </c>
      <c r="D5422" s="130">
        <f>VLOOKUP(Pag_Inicio_Corr_mas_casos[[#This Row],[Corregimiento]],Hoja3!$A$2:$D$676,4,0)</f>
        <v>81008</v>
      </c>
      <c r="E5422" s="129">
        <v>53</v>
      </c>
    </row>
    <row r="5423" spans="1:5" x14ac:dyDescent="0.2">
      <c r="A5423" s="127">
        <v>44189</v>
      </c>
      <c r="B5423" s="128">
        <v>44189</v>
      </c>
      <c r="C5423" s="129" t="s">
        <v>784</v>
      </c>
      <c r="D5423" s="130">
        <f>VLOOKUP(Pag_Inicio_Corr_mas_casos[[#This Row],[Corregimiento]],Hoja3!$A$2:$D$676,4,0)</f>
        <v>130717</v>
      </c>
      <c r="E5423" s="129">
        <v>53</v>
      </c>
    </row>
    <row r="5424" spans="1:5" x14ac:dyDescent="0.2">
      <c r="A5424" s="127">
        <v>44189</v>
      </c>
      <c r="B5424" s="128">
        <v>44189</v>
      </c>
      <c r="C5424" s="129" t="s">
        <v>865</v>
      </c>
      <c r="D5424" s="130">
        <f>VLOOKUP(Pag_Inicio_Corr_mas_casos[[#This Row],[Corregimiento]],Hoja3!$A$2:$D$676,4,0)</f>
        <v>81001</v>
      </c>
      <c r="E5424" s="129">
        <v>52</v>
      </c>
    </row>
    <row r="5425" spans="1:5" x14ac:dyDescent="0.2">
      <c r="A5425" s="127">
        <v>44189</v>
      </c>
      <c r="B5425" s="128">
        <v>44189</v>
      </c>
      <c r="C5425" s="129" t="s">
        <v>866</v>
      </c>
      <c r="D5425" s="130">
        <f>VLOOKUP(Pag_Inicio_Corr_mas_casos[[#This Row],[Corregimiento]],Hoja3!$A$2:$D$676,4,0)</f>
        <v>81002</v>
      </c>
      <c r="E5425" s="129">
        <v>52</v>
      </c>
    </row>
    <row r="5426" spans="1:5" x14ac:dyDescent="0.2">
      <c r="A5426" s="127">
        <v>44189</v>
      </c>
      <c r="B5426" s="128">
        <v>44189</v>
      </c>
      <c r="C5426" s="129" t="s">
        <v>792</v>
      </c>
      <c r="D5426" s="130">
        <f>VLOOKUP(Pag_Inicio_Corr_mas_casos[[#This Row],[Corregimiento]],Hoja3!$A$2:$D$676,4,0)</f>
        <v>80814</v>
      </c>
      <c r="E5426" s="129">
        <v>50</v>
      </c>
    </row>
    <row r="5427" spans="1:5" x14ac:dyDescent="0.2">
      <c r="A5427" s="127">
        <v>44189</v>
      </c>
      <c r="B5427" s="128">
        <v>44189</v>
      </c>
      <c r="C5427" s="129" t="s">
        <v>798</v>
      </c>
      <c r="D5427" s="130">
        <f>VLOOKUP(Pag_Inicio_Corr_mas_casos[[#This Row],[Corregimiento]],Hoja3!$A$2:$D$676,4,0)</f>
        <v>80820</v>
      </c>
      <c r="E5427" s="129">
        <v>48</v>
      </c>
    </row>
    <row r="5428" spans="1:5" x14ac:dyDescent="0.2">
      <c r="A5428" s="127">
        <v>44189</v>
      </c>
      <c r="B5428" s="128">
        <v>44189</v>
      </c>
      <c r="C5428" s="129" t="s">
        <v>882</v>
      </c>
      <c r="D5428" s="130">
        <f>VLOOKUP(Pag_Inicio_Corr_mas_casos[[#This Row],[Corregimiento]],Hoja3!$A$2:$D$676,4,0)</f>
        <v>130106</v>
      </c>
      <c r="E5428" s="129">
        <v>47</v>
      </c>
    </row>
    <row r="5429" spans="1:5" x14ac:dyDescent="0.2">
      <c r="A5429" s="127">
        <v>44189</v>
      </c>
      <c r="B5429" s="128">
        <v>44189</v>
      </c>
      <c r="C5429" s="129" t="s">
        <v>883</v>
      </c>
      <c r="D5429" s="130">
        <f>VLOOKUP(Pag_Inicio_Corr_mas_casos[[#This Row],[Corregimiento]],Hoja3!$A$2:$D$676,4,0)</f>
        <v>40601</v>
      </c>
      <c r="E5429" s="129">
        <v>42</v>
      </c>
    </row>
    <row r="5430" spans="1:5" x14ac:dyDescent="0.2">
      <c r="A5430" s="127">
        <v>44189</v>
      </c>
      <c r="B5430" s="128">
        <v>44189</v>
      </c>
      <c r="C5430" s="129" t="s">
        <v>813</v>
      </c>
      <c r="D5430" s="130">
        <f>VLOOKUP(Pag_Inicio_Corr_mas_casos[[#This Row],[Corregimiento]],Hoja3!$A$2:$D$676,4,0)</f>
        <v>30107</v>
      </c>
      <c r="E5430" s="129">
        <v>40</v>
      </c>
    </row>
    <row r="5431" spans="1:5" x14ac:dyDescent="0.2">
      <c r="A5431" s="127">
        <v>44189</v>
      </c>
      <c r="B5431" s="128">
        <v>44189</v>
      </c>
      <c r="C5431" s="129" t="s">
        <v>790</v>
      </c>
      <c r="D5431" s="130">
        <f>VLOOKUP(Pag_Inicio_Corr_mas_casos[[#This Row],[Corregimiento]],Hoja3!$A$2:$D$676,4,0)</f>
        <v>130708</v>
      </c>
      <c r="E5431" s="129">
        <v>40</v>
      </c>
    </row>
    <row r="5432" spans="1:5" x14ac:dyDescent="0.2">
      <c r="A5432" s="127">
        <v>44189</v>
      </c>
      <c r="B5432" s="128">
        <v>44189</v>
      </c>
      <c r="C5432" s="129" t="s">
        <v>838</v>
      </c>
      <c r="D5432" s="130">
        <f>VLOOKUP(Pag_Inicio_Corr_mas_casos[[#This Row],[Corregimiento]],Hoja3!$A$2:$D$676,4,0)</f>
        <v>80808</v>
      </c>
      <c r="E5432" s="129">
        <v>38</v>
      </c>
    </row>
    <row r="5433" spans="1:5" x14ac:dyDescent="0.2">
      <c r="A5433" s="127">
        <v>44189</v>
      </c>
      <c r="B5433" s="128">
        <v>44189</v>
      </c>
      <c r="C5433" s="129" t="s">
        <v>861</v>
      </c>
      <c r="D5433" s="130">
        <f>VLOOKUP(Pag_Inicio_Corr_mas_casos[[#This Row],[Corregimiento]],Hoja3!$A$2:$D$676,4,0)</f>
        <v>130702</v>
      </c>
      <c r="E5433" s="129">
        <v>34</v>
      </c>
    </row>
    <row r="5434" spans="1:5" x14ac:dyDescent="0.2">
      <c r="A5434" s="127">
        <v>44189</v>
      </c>
      <c r="B5434" s="128">
        <v>44189</v>
      </c>
      <c r="C5434" s="129" t="s">
        <v>805</v>
      </c>
      <c r="D5434" s="130">
        <f>VLOOKUP(Pag_Inicio_Corr_mas_casos[[#This Row],[Corregimiento]],Hoja3!$A$2:$D$676,4,0)</f>
        <v>130701</v>
      </c>
      <c r="E5434" s="129">
        <v>32</v>
      </c>
    </row>
    <row r="5435" spans="1:5" x14ac:dyDescent="0.2">
      <c r="A5435" s="127">
        <v>44189</v>
      </c>
      <c r="B5435" s="128">
        <v>44189</v>
      </c>
      <c r="C5435" s="129" t="s">
        <v>868</v>
      </c>
      <c r="D5435" s="130">
        <f>VLOOKUP(Pag_Inicio_Corr_mas_casos[[#This Row],[Corregimiento]],Hoja3!$A$2:$D$676,4,0)</f>
        <v>91001</v>
      </c>
      <c r="E5435" s="129">
        <v>32</v>
      </c>
    </row>
    <row r="5436" spans="1:5" x14ac:dyDescent="0.2">
      <c r="A5436" s="127">
        <v>44189</v>
      </c>
      <c r="B5436" s="128">
        <v>44189</v>
      </c>
      <c r="C5436" s="129" t="s">
        <v>806</v>
      </c>
      <c r="D5436" s="130">
        <f>VLOOKUP(Pag_Inicio_Corr_mas_casos[[#This Row],[Corregimiento]],Hoja3!$A$2:$D$676,4,0)</f>
        <v>80804</v>
      </c>
      <c r="E5436" s="129">
        <v>31</v>
      </c>
    </row>
    <row r="5437" spans="1:5" x14ac:dyDescent="0.2">
      <c r="A5437" s="127">
        <v>44189</v>
      </c>
      <c r="B5437" s="128">
        <v>44189</v>
      </c>
      <c r="C5437" s="129" t="s">
        <v>801</v>
      </c>
      <c r="D5437" s="130">
        <f>VLOOKUP(Pag_Inicio_Corr_mas_casos[[#This Row],[Corregimiento]],Hoja3!$A$2:$D$676,4,0)</f>
        <v>80501</v>
      </c>
      <c r="E5437" s="129">
        <v>31</v>
      </c>
    </row>
    <row r="5438" spans="1:5" x14ac:dyDescent="0.2">
      <c r="A5438" s="127">
        <v>44189</v>
      </c>
      <c r="B5438" s="128">
        <v>44189</v>
      </c>
      <c r="C5438" s="129" t="s">
        <v>823</v>
      </c>
      <c r="D5438" s="130">
        <f>VLOOKUP(Pag_Inicio_Corr_mas_casos[[#This Row],[Corregimiento]],Hoja3!$A$2:$D$676,4,0)</f>
        <v>80803</v>
      </c>
      <c r="E5438" s="129">
        <v>28</v>
      </c>
    </row>
    <row r="5439" spans="1:5" x14ac:dyDescent="0.2">
      <c r="A5439" s="127">
        <v>44189</v>
      </c>
      <c r="B5439" s="128">
        <v>44189</v>
      </c>
      <c r="C5439" s="129" t="s">
        <v>796</v>
      </c>
      <c r="D5439" s="130">
        <f>VLOOKUP(Pag_Inicio_Corr_mas_casos[[#This Row],[Corregimiento]],Hoja3!$A$2:$D$676,4,0)</f>
        <v>130107</v>
      </c>
      <c r="E5439" s="129">
        <v>27</v>
      </c>
    </row>
    <row r="5440" spans="1:5" x14ac:dyDescent="0.2">
      <c r="A5440" s="127">
        <v>44189</v>
      </c>
      <c r="B5440" s="128">
        <v>44189</v>
      </c>
      <c r="C5440" s="129" t="s">
        <v>804</v>
      </c>
      <c r="D5440" s="130">
        <f>VLOOKUP(Pag_Inicio_Corr_mas_casos[[#This Row],[Corregimiento]],Hoja3!$A$2:$D$676,4,0)</f>
        <v>50208</v>
      </c>
      <c r="E5440" s="129">
        <v>27</v>
      </c>
    </row>
    <row r="5441" spans="1:5" x14ac:dyDescent="0.2">
      <c r="A5441" s="127">
        <v>44189</v>
      </c>
      <c r="B5441" s="128">
        <v>44189</v>
      </c>
      <c r="C5441" s="129" t="s">
        <v>840</v>
      </c>
      <c r="D5441" s="130">
        <f>VLOOKUP(Pag_Inicio_Corr_mas_casos[[#This Row],[Corregimiento]],Hoja3!$A$2:$D$676,4,0)</f>
        <v>130105</v>
      </c>
      <c r="E5441" s="129">
        <v>23</v>
      </c>
    </row>
    <row r="5442" spans="1:5" x14ac:dyDescent="0.2">
      <c r="A5442" s="127">
        <v>44189</v>
      </c>
      <c r="B5442" s="128">
        <v>44189</v>
      </c>
      <c r="C5442" s="129" t="s">
        <v>539</v>
      </c>
      <c r="D5442" s="130">
        <f>VLOOKUP(Pag_Inicio_Corr_mas_casos[[#This Row],[Corregimiento]],Hoja3!$A$2:$D$676,4,0)</f>
        <v>81006</v>
      </c>
      <c r="E5442" s="129">
        <v>21</v>
      </c>
    </row>
    <row r="5443" spans="1:5" x14ac:dyDescent="0.2">
      <c r="A5443" s="127">
        <v>44189</v>
      </c>
      <c r="B5443" s="128">
        <v>44189</v>
      </c>
      <c r="C5443" s="129" t="s">
        <v>873</v>
      </c>
      <c r="D5443" s="130">
        <f>VLOOKUP(Pag_Inicio_Corr_mas_casos[[#This Row],[Corregimiento]],Hoja3!$A$2:$D$676,4,0)</f>
        <v>30103</v>
      </c>
      <c r="E5443" s="129">
        <v>19</v>
      </c>
    </row>
    <row r="5444" spans="1:5" x14ac:dyDescent="0.2">
      <c r="A5444" s="127">
        <v>44189</v>
      </c>
      <c r="B5444" s="128">
        <v>44189</v>
      </c>
      <c r="C5444" s="129" t="s">
        <v>878</v>
      </c>
      <c r="D5444" s="130">
        <f>VLOOKUP(Pag_Inicio_Corr_mas_casos[[#This Row],[Corregimiento]],Hoja3!$A$2:$D$676,4,0)</f>
        <v>30104</v>
      </c>
      <c r="E5444" s="129">
        <v>18</v>
      </c>
    </row>
    <row r="5445" spans="1:5" x14ac:dyDescent="0.2">
      <c r="A5445" s="127">
        <v>44189</v>
      </c>
      <c r="B5445" s="128">
        <v>44189</v>
      </c>
      <c r="C5445" s="129" t="s">
        <v>837</v>
      </c>
      <c r="D5445" s="130">
        <f>VLOOKUP(Pag_Inicio_Corr_mas_casos[[#This Row],[Corregimiento]],Hoja3!$A$2:$D$676,4,0)</f>
        <v>130706</v>
      </c>
      <c r="E5445" s="129">
        <v>17</v>
      </c>
    </row>
    <row r="5446" spans="1:5" x14ac:dyDescent="0.2">
      <c r="A5446" s="127">
        <v>44189</v>
      </c>
      <c r="B5446" s="128">
        <v>44189</v>
      </c>
      <c r="C5446" s="129" t="s">
        <v>803</v>
      </c>
      <c r="D5446" s="130">
        <f>VLOOKUP(Pag_Inicio_Corr_mas_casos[[#This Row],[Corregimiento]],Hoja3!$A$2:$D$676,4,0)</f>
        <v>130716</v>
      </c>
      <c r="E5446" s="129">
        <v>17</v>
      </c>
    </row>
    <row r="5447" spans="1:5" x14ac:dyDescent="0.2">
      <c r="A5447" s="127">
        <v>44189</v>
      </c>
      <c r="B5447" s="128">
        <v>44189</v>
      </c>
      <c r="C5447" s="129" t="s">
        <v>884</v>
      </c>
      <c r="D5447" s="130">
        <f>VLOOKUP(Pag_Inicio_Corr_mas_casos[[#This Row],[Corregimiento]],Hoja3!$A$2:$D$676,4,0)</f>
        <v>130108</v>
      </c>
      <c r="E5447" s="129">
        <v>16</v>
      </c>
    </row>
    <row r="5448" spans="1:5" x14ac:dyDescent="0.2">
      <c r="A5448" s="127">
        <v>44189</v>
      </c>
      <c r="B5448" s="128">
        <v>44189</v>
      </c>
      <c r="C5448" s="129" t="s">
        <v>885</v>
      </c>
      <c r="D5448" s="130">
        <f>VLOOKUP(Pag_Inicio_Corr_mas_casos[[#This Row],[Corregimiento]],Hoja3!$A$2:$D$676,4,0)</f>
        <v>60101</v>
      </c>
      <c r="E5448" s="129">
        <v>16</v>
      </c>
    </row>
    <row r="5449" spans="1:5" x14ac:dyDescent="0.2">
      <c r="A5449" s="127">
        <v>44189</v>
      </c>
      <c r="B5449" s="128">
        <v>44189</v>
      </c>
      <c r="C5449" s="129" t="s">
        <v>822</v>
      </c>
      <c r="D5449" s="130">
        <f>VLOOKUP(Pag_Inicio_Corr_mas_casos[[#This Row],[Corregimiento]],Hoja3!$A$2:$D$676,4,0)</f>
        <v>60105</v>
      </c>
      <c r="E5449" s="129">
        <v>16</v>
      </c>
    </row>
    <row r="5450" spans="1:5" x14ac:dyDescent="0.2">
      <c r="A5450" s="127">
        <v>44189</v>
      </c>
      <c r="B5450" s="128">
        <v>44189</v>
      </c>
      <c r="C5450" s="129" t="s">
        <v>841</v>
      </c>
      <c r="D5450" s="130">
        <f>VLOOKUP(Pag_Inicio_Corr_mas_casos[[#This Row],[Corregimiento]],Hoja3!$A$2:$D$676,4,0)</f>
        <v>81005</v>
      </c>
      <c r="E5450" s="129">
        <v>16</v>
      </c>
    </row>
    <row r="5451" spans="1:5" x14ac:dyDescent="0.2">
      <c r="A5451" s="127">
        <v>44189</v>
      </c>
      <c r="B5451" s="128">
        <v>44189</v>
      </c>
      <c r="C5451" s="129" t="s">
        <v>886</v>
      </c>
      <c r="D5451" s="130">
        <f>VLOOKUP(Pag_Inicio_Corr_mas_casos[[#This Row],[Corregimiento]],Hoja3!$A$2:$D$676,4,0)</f>
        <v>50316</v>
      </c>
      <c r="E5451" s="129">
        <v>16</v>
      </c>
    </row>
    <row r="5452" spans="1:5" x14ac:dyDescent="0.2">
      <c r="A5452" s="127">
        <v>44189</v>
      </c>
      <c r="B5452" s="128">
        <v>44189</v>
      </c>
      <c r="C5452" s="129" t="s">
        <v>854</v>
      </c>
      <c r="D5452" s="130">
        <f>VLOOKUP(Pag_Inicio_Corr_mas_casos[[#This Row],[Corregimiento]],Hoja3!$A$2:$D$676,4,0)</f>
        <v>60401</v>
      </c>
      <c r="E5452" s="129">
        <v>15</v>
      </c>
    </row>
    <row r="5453" spans="1:5" x14ac:dyDescent="0.2">
      <c r="A5453" s="127">
        <v>44189</v>
      </c>
      <c r="B5453" s="128">
        <v>44189</v>
      </c>
      <c r="C5453" s="129" t="s">
        <v>871</v>
      </c>
      <c r="D5453" s="130">
        <f>VLOOKUP(Pag_Inicio_Corr_mas_casos[[#This Row],[Corregimiento]],Hoja3!$A$2:$D$676,4,0)</f>
        <v>20601</v>
      </c>
      <c r="E5453" s="129">
        <v>15</v>
      </c>
    </row>
    <row r="5454" spans="1:5" x14ac:dyDescent="0.2">
      <c r="A5454" s="127">
        <v>44189</v>
      </c>
      <c r="B5454" s="128">
        <v>44189</v>
      </c>
      <c r="C5454" s="129" t="s">
        <v>887</v>
      </c>
      <c r="D5454" s="130">
        <f>VLOOKUP(Pag_Inicio_Corr_mas_casos[[#This Row],[Corregimiento]],Hoja3!$A$2:$D$676,4,0)</f>
        <v>70301</v>
      </c>
      <c r="E5454" s="129">
        <v>14</v>
      </c>
    </row>
    <row r="5455" spans="1:5" x14ac:dyDescent="0.2">
      <c r="A5455" s="127">
        <v>44189</v>
      </c>
      <c r="B5455" s="128">
        <v>44189</v>
      </c>
      <c r="C5455" s="129" t="s">
        <v>846</v>
      </c>
      <c r="D5455" s="130">
        <f>VLOOKUP(Pag_Inicio_Corr_mas_casos[[#This Row],[Corregimiento]],Hoja3!$A$2:$D$676,4,0)</f>
        <v>80805</v>
      </c>
      <c r="E5455" s="129">
        <v>13</v>
      </c>
    </row>
    <row r="5456" spans="1:5" x14ac:dyDescent="0.2">
      <c r="A5456" s="127">
        <v>44189</v>
      </c>
      <c r="B5456" s="128">
        <v>44189</v>
      </c>
      <c r="C5456" s="129" t="s">
        <v>842</v>
      </c>
      <c r="D5456" s="130">
        <f>VLOOKUP(Pag_Inicio_Corr_mas_casos[[#This Row],[Corregimiento]],Hoja3!$A$2:$D$676,4,0)</f>
        <v>80802</v>
      </c>
      <c r="E5456" s="129">
        <v>13</v>
      </c>
    </row>
    <row r="5457" spans="1:6" x14ac:dyDescent="0.2">
      <c r="A5457" s="127">
        <v>44189</v>
      </c>
      <c r="B5457" s="128">
        <v>44189</v>
      </c>
      <c r="C5457" s="129" t="s">
        <v>851</v>
      </c>
      <c r="D5457" s="130">
        <f>VLOOKUP(Pag_Inicio_Corr_mas_casos[[#This Row],[Corregimiento]],Hoja3!$A$2:$D$676,4,0)</f>
        <v>60103</v>
      </c>
      <c r="E5457" s="129">
        <v>13</v>
      </c>
    </row>
    <row r="5458" spans="1:6" x14ac:dyDescent="0.2">
      <c r="A5458" s="127">
        <v>44189</v>
      </c>
      <c r="B5458" s="128">
        <v>44189</v>
      </c>
      <c r="C5458" s="129" t="s">
        <v>869</v>
      </c>
      <c r="D5458" s="130">
        <f>VLOOKUP(Pag_Inicio_Corr_mas_casos[[#This Row],[Corregimiento]],Hoja3!$A$2:$D$676,4,0)</f>
        <v>30111</v>
      </c>
      <c r="E5458" s="129">
        <v>13</v>
      </c>
    </row>
    <row r="5459" spans="1:6" x14ac:dyDescent="0.2">
      <c r="A5459" s="127">
        <v>44189</v>
      </c>
      <c r="B5459" s="128">
        <v>44189</v>
      </c>
      <c r="C5459" s="129" t="s">
        <v>815</v>
      </c>
      <c r="D5459" s="130">
        <f>VLOOKUP(Pag_Inicio_Corr_mas_casos[[#This Row],[Corregimiento]],Hoja3!$A$2:$D$676,4,0)</f>
        <v>130709</v>
      </c>
      <c r="E5459" s="129">
        <v>12</v>
      </c>
    </row>
    <row r="5460" spans="1:6" x14ac:dyDescent="0.2">
      <c r="A5460" s="127">
        <v>44189</v>
      </c>
      <c r="B5460" s="128">
        <v>44189</v>
      </c>
      <c r="C5460" s="129" t="s">
        <v>888</v>
      </c>
      <c r="D5460" s="130">
        <f>VLOOKUP(Pag_Inicio_Corr_mas_casos[[#This Row],[Corregimiento]],Hoja3!$A$2:$D$676,4,0)</f>
        <v>20401</v>
      </c>
      <c r="E5460" s="129">
        <v>12</v>
      </c>
    </row>
    <row r="5461" spans="1:6" x14ac:dyDescent="0.2">
      <c r="A5461" s="127">
        <v>44189</v>
      </c>
      <c r="B5461" s="128">
        <v>44189</v>
      </c>
      <c r="C5461" s="129" t="s">
        <v>810</v>
      </c>
      <c r="D5461" s="130">
        <f>VLOOKUP(Pag_Inicio_Corr_mas_casos[[#This Row],[Corregimiento]],Hoja3!$A$2:$D$676,4,0)</f>
        <v>30113</v>
      </c>
      <c r="E5461" s="129">
        <v>12</v>
      </c>
    </row>
    <row r="5462" spans="1:6" x14ac:dyDescent="0.2">
      <c r="A5462" s="127">
        <v>44189</v>
      </c>
      <c r="B5462" s="128">
        <v>44189</v>
      </c>
      <c r="C5462" s="129" t="s">
        <v>889</v>
      </c>
      <c r="D5462" s="130">
        <f>VLOOKUP(Pag_Inicio_Corr_mas_casos[[#This Row],[Corregimiento]],Hoja3!$A$2:$D$676,4,0)</f>
        <v>20602</v>
      </c>
      <c r="E5462" s="129">
        <v>11</v>
      </c>
    </row>
    <row r="5463" spans="1:6" x14ac:dyDescent="0.2">
      <c r="A5463" s="127">
        <v>44189</v>
      </c>
      <c r="B5463" s="128">
        <v>44189</v>
      </c>
      <c r="C5463" s="129" t="s">
        <v>890</v>
      </c>
      <c r="D5463" s="130">
        <f>VLOOKUP(Pag_Inicio_Corr_mas_casos[[#This Row],[Corregimiento]],Hoja3!$A$2:$D$676,4,0)</f>
        <v>90301</v>
      </c>
      <c r="E5463" s="129">
        <v>11</v>
      </c>
    </row>
    <row r="5464" spans="1:6" x14ac:dyDescent="0.2">
      <c r="A5464" s="127">
        <v>44189</v>
      </c>
      <c r="B5464" s="128">
        <v>44189</v>
      </c>
      <c r="C5464" s="129" t="s">
        <v>849</v>
      </c>
      <c r="D5464" s="130">
        <f>VLOOKUP(Pag_Inicio_Corr_mas_casos[[#This Row],[Corregimiento]],Hoja3!$A$2:$D$676,4,0)</f>
        <v>40611</v>
      </c>
      <c r="E5464" s="129">
        <v>11</v>
      </c>
    </row>
    <row r="5465" spans="1:6" x14ac:dyDescent="0.2">
      <c r="A5465" s="127">
        <v>44189</v>
      </c>
      <c r="B5465" s="128">
        <v>44189</v>
      </c>
      <c r="C5465" s="129" t="s">
        <v>891</v>
      </c>
      <c r="D5465" s="130">
        <f>VLOOKUP(Pag_Inicio_Corr_mas_casos[[#This Row],[Corregimiento]],Hoja3!$A$2:$D$676,4,0)</f>
        <v>40508</v>
      </c>
      <c r="E5465" s="129">
        <v>11</v>
      </c>
    </row>
    <row r="5466" spans="1:6" x14ac:dyDescent="0.2">
      <c r="A5466" s="86">
        <v>44190</v>
      </c>
      <c r="B5466" s="87">
        <v>44190</v>
      </c>
      <c r="C5466" s="88" t="s">
        <v>882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 x14ac:dyDescent="0.2">
      <c r="A5467" s="86">
        <v>44190</v>
      </c>
      <c r="B5467" s="87">
        <v>44190</v>
      </c>
      <c r="C5467" s="88" t="s">
        <v>892</v>
      </c>
      <c r="D5467" s="89">
        <f>VLOOKUP(Pag_Inicio_Corr_mas_casos[[#This Row],[Corregimiento]],Hoja3!$A$2:$D$676,4,0)</f>
        <v>80812</v>
      </c>
      <c r="E5467" s="88">
        <v>90</v>
      </c>
    </row>
    <row r="5468" spans="1:6" x14ac:dyDescent="0.2">
      <c r="A5468" s="86">
        <v>44190</v>
      </c>
      <c r="B5468" s="87">
        <v>44190</v>
      </c>
      <c r="C5468" s="88" t="s">
        <v>858</v>
      </c>
      <c r="D5468" s="89">
        <f>VLOOKUP(Pag_Inicio_Corr_mas_casos[[#This Row],[Corregimiento]],Hoja3!$A$2:$D$676,4,0)</f>
        <v>80819</v>
      </c>
      <c r="E5468" s="88">
        <v>88</v>
      </c>
    </row>
    <row r="5469" spans="1:6" x14ac:dyDescent="0.2">
      <c r="A5469" s="86">
        <v>44190</v>
      </c>
      <c r="B5469" s="87">
        <v>44190</v>
      </c>
      <c r="C5469" s="88" t="s">
        <v>881</v>
      </c>
      <c r="D5469" s="89">
        <f>VLOOKUP(Pag_Inicio_Corr_mas_casos[[#This Row],[Corregimiento]],Hoja3!$A$2:$D$676,4,0)</f>
        <v>130101</v>
      </c>
      <c r="E5469" s="88">
        <v>84</v>
      </c>
    </row>
    <row r="5470" spans="1:6" x14ac:dyDescent="0.2">
      <c r="A5470" s="86">
        <v>44190</v>
      </c>
      <c r="B5470" s="87">
        <v>44190</v>
      </c>
      <c r="C5470" s="88" t="s">
        <v>863</v>
      </c>
      <c r="D5470" s="89">
        <f>VLOOKUP(Pag_Inicio_Corr_mas_casos[[#This Row],[Corregimiento]],Hoja3!$A$2:$D$676,4,0)</f>
        <v>130102</v>
      </c>
      <c r="E5470" s="88">
        <v>74</v>
      </c>
    </row>
    <row r="5471" spans="1:6" x14ac:dyDescent="0.2">
      <c r="A5471" s="86">
        <v>44190</v>
      </c>
      <c r="B5471" s="87">
        <v>44190</v>
      </c>
      <c r="C5471" s="88" t="s">
        <v>794</v>
      </c>
      <c r="D5471" s="89">
        <f>VLOOKUP(Pag_Inicio_Corr_mas_casos[[#This Row],[Corregimiento]],Hoja3!$A$2:$D$676,4,0)</f>
        <v>80811</v>
      </c>
      <c r="E5471" s="88">
        <v>69</v>
      </c>
    </row>
    <row r="5472" spans="1:6" x14ac:dyDescent="0.2">
      <c r="A5472" s="86">
        <v>44190</v>
      </c>
      <c r="B5472" s="87">
        <v>44190</v>
      </c>
      <c r="C5472" s="88" t="s">
        <v>787</v>
      </c>
      <c r="D5472" s="89">
        <f>VLOOKUP(Pag_Inicio_Corr_mas_casos[[#This Row],[Corregimiento]],Hoja3!$A$2:$D$676,4,0)</f>
        <v>80823</v>
      </c>
      <c r="E5472" s="88">
        <v>68</v>
      </c>
    </row>
    <row r="5473" spans="1:5" x14ac:dyDescent="0.2">
      <c r="A5473" s="86">
        <v>44190</v>
      </c>
      <c r="B5473" s="87">
        <v>44190</v>
      </c>
      <c r="C5473" s="88" t="s">
        <v>618</v>
      </c>
      <c r="D5473" s="89">
        <f>VLOOKUP(Pag_Inicio_Corr_mas_casos[[#This Row],[Corregimiento]],Hoja3!$A$2:$D$676,4,0)</f>
        <v>80821</v>
      </c>
      <c r="E5473" s="88">
        <v>67</v>
      </c>
    </row>
    <row r="5474" spans="1:5" x14ac:dyDescent="0.2">
      <c r="A5474" s="86">
        <v>44190</v>
      </c>
      <c r="B5474" s="87">
        <v>44190</v>
      </c>
      <c r="C5474" s="88" t="s">
        <v>797</v>
      </c>
      <c r="D5474" s="89">
        <f>VLOOKUP(Pag_Inicio_Corr_mas_casos[[#This Row],[Corregimiento]],Hoja3!$A$2:$D$676,4,0)</f>
        <v>80813</v>
      </c>
      <c r="E5474" s="88">
        <v>65</v>
      </c>
    </row>
    <row r="5475" spans="1:5" x14ac:dyDescent="0.2">
      <c r="A5475" s="86">
        <v>44190</v>
      </c>
      <c r="B5475" s="87">
        <v>44190</v>
      </c>
      <c r="C5475" s="88" t="s">
        <v>864</v>
      </c>
      <c r="D5475" s="89">
        <f>VLOOKUP(Pag_Inicio_Corr_mas_casos[[#This Row],[Corregimiento]],Hoja3!$A$2:$D$676,4,0)</f>
        <v>81008</v>
      </c>
      <c r="E5475" s="88">
        <v>64</v>
      </c>
    </row>
    <row r="5476" spans="1:5" x14ac:dyDescent="0.2">
      <c r="A5476" s="86">
        <v>44190</v>
      </c>
      <c r="B5476" s="87">
        <v>44190</v>
      </c>
      <c r="C5476" s="88" t="s">
        <v>790</v>
      </c>
      <c r="D5476" s="89">
        <f>VLOOKUP(Pag_Inicio_Corr_mas_casos[[#This Row],[Corregimiento]],Hoja3!$A$2:$D$676,4,0)</f>
        <v>130708</v>
      </c>
      <c r="E5476" s="88">
        <v>62</v>
      </c>
    </row>
    <row r="5477" spans="1:5" x14ac:dyDescent="0.2">
      <c r="A5477" s="86">
        <v>44190</v>
      </c>
      <c r="B5477" s="87">
        <v>44190</v>
      </c>
      <c r="C5477" s="88" t="s">
        <v>783</v>
      </c>
      <c r="D5477" s="89">
        <f>VLOOKUP(Pag_Inicio_Corr_mas_casos[[#This Row],[Corregimiento]],Hoja3!$A$2:$D$676,4,0)</f>
        <v>80810</v>
      </c>
      <c r="E5477" s="88">
        <v>62</v>
      </c>
    </row>
    <row r="5478" spans="1:5" x14ac:dyDescent="0.2">
      <c r="A5478" s="86">
        <v>44190</v>
      </c>
      <c r="B5478" s="87">
        <v>44190</v>
      </c>
      <c r="C5478" s="88" t="s">
        <v>788</v>
      </c>
      <c r="D5478" s="89">
        <f>VLOOKUP(Pag_Inicio_Corr_mas_casos[[#This Row],[Corregimiento]],Hoja3!$A$2:$D$676,4,0)</f>
        <v>80807</v>
      </c>
      <c r="E5478" s="88">
        <v>61</v>
      </c>
    </row>
    <row r="5479" spans="1:5" x14ac:dyDescent="0.2">
      <c r="A5479" s="86">
        <v>44190</v>
      </c>
      <c r="B5479" s="87">
        <v>44190</v>
      </c>
      <c r="C5479" s="88" t="s">
        <v>789</v>
      </c>
      <c r="D5479" s="89">
        <f>VLOOKUP(Pag_Inicio_Corr_mas_casos[[#This Row],[Corregimiento]],Hoja3!$A$2:$D$676,4,0)</f>
        <v>80816</v>
      </c>
      <c r="E5479" s="88">
        <v>61</v>
      </c>
    </row>
    <row r="5480" spans="1:5" x14ac:dyDescent="0.2">
      <c r="A5480" s="86">
        <v>44190</v>
      </c>
      <c r="B5480" s="87">
        <v>44190</v>
      </c>
      <c r="C5480" s="88" t="s">
        <v>533</v>
      </c>
      <c r="D5480" s="89">
        <f>VLOOKUP(Pag_Inicio_Corr_mas_casos[[#This Row],[Corregimiento]],Hoja3!$A$2:$D$676,4,0)</f>
        <v>80817</v>
      </c>
      <c r="E5480" s="88">
        <v>60</v>
      </c>
    </row>
    <row r="5481" spans="1:5" x14ac:dyDescent="0.2">
      <c r="A5481" s="86">
        <v>44190</v>
      </c>
      <c r="B5481" s="87">
        <v>44190</v>
      </c>
      <c r="C5481" s="88" t="s">
        <v>866</v>
      </c>
      <c r="D5481" s="89">
        <f>VLOOKUP(Pag_Inicio_Corr_mas_casos[[#This Row],[Corregimiento]],Hoja3!$A$2:$D$676,4,0)</f>
        <v>81002</v>
      </c>
      <c r="E5481" s="88">
        <v>58</v>
      </c>
    </row>
    <row r="5482" spans="1:5" x14ac:dyDescent="0.2">
      <c r="A5482" s="86">
        <v>44190</v>
      </c>
      <c r="B5482" s="87">
        <v>44190</v>
      </c>
      <c r="C5482" s="88" t="s">
        <v>565</v>
      </c>
      <c r="D5482" s="89">
        <f>VLOOKUP(Pag_Inicio_Corr_mas_casos[[#This Row],[Corregimiento]],Hoja3!$A$2:$D$676,4,0)</f>
        <v>80809</v>
      </c>
      <c r="E5482" s="88">
        <v>57</v>
      </c>
    </row>
    <row r="5483" spans="1:5" x14ac:dyDescent="0.2">
      <c r="A5483" s="86">
        <v>44190</v>
      </c>
      <c r="B5483" s="87">
        <v>44190</v>
      </c>
      <c r="C5483" s="88" t="s">
        <v>786</v>
      </c>
      <c r="D5483" s="89">
        <f>VLOOKUP(Pag_Inicio_Corr_mas_casos[[#This Row],[Corregimiento]],Hoja3!$A$2:$D$676,4,0)</f>
        <v>80806</v>
      </c>
      <c r="E5483" s="88">
        <v>52</v>
      </c>
    </row>
    <row r="5484" spans="1:5" x14ac:dyDescent="0.2">
      <c r="A5484" s="86">
        <v>44190</v>
      </c>
      <c r="B5484" s="87">
        <v>44190</v>
      </c>
      <c r="C5484" s="88" t="s">
        <v>784</v>
      </c>
      <c r="D5484" s="89">
        <f>VLOOKUP(Pag_Inicio_Corr_mas_casos[[#This Row],[Corregimiento]],Hoja3!$A$2:$D$676,4,0)</f>
        <v>130717</v>
      </c>
      <c r="E5484" s="88">
        <v>52</v>
      </c>
    </row>
    <row r="5485" spans="1:5" x14ac:dyDescent="0.2">
      <c r="A5485" s="86">
        <v>44190</v>
      </c>
      <c r="B5485" s="87">
        <v>44190</v>
      </c>
      <c r="C5485" s="88" t="s">
        <v>791</v>
      </c>
      <c r="D5485" s="89">
        <f>VLOOKUP(Pag_Inicio_Corr_mas_casos[[#This Row],[Corregimiento]],Hoja3!$A$2:$D$676,4,0)</f>
        <v>81007</v>
      </c>
      <c r="E5485" s="88">
        <v>51</v>
      </c>
    </row>
    <row r="5486" spans="1:5" x14ac:dyDescent="0.2">
      <c r="A5486" s="86">
        <v>44190</v>
      </c>
      <c r="B5486" s="87">
        <v>44190</v>
      </c>
      <c r="C5486" s="88" t="s">
        <v>785</v>
      </c>
      <c r="D5486" s="89">
        <f>VLOOKUP(Pag_Inicio_Corr_mas_casos[[#This Row],[Corregimiento]],Hoja3!$A$2:$D$676,4,0)</f>
        <v>81009</v>
      </c>
      <c r="E5486" s="88">
        <v>51</v>
      </c>
    </row>
    <row r="5487" spans="1:5" x14ac:dyDescent="0.2">
      <c r="A5487" s="86">
        <v>44190</v>
      </c>
      <c r="B5487" s="87">
        <v>44190</v>
      </c>
      <c r="C5487" s="88" t="s">
        <v>867</v>
      </c>
      <c r="D5487" s="89">
        <f>VLOOKUP(Pag_Inicio_Corr_mas_casos[[#This Row],[Corregimiento]],Hoja3!$A$2:$D$676,4,0)</f>
        <v>81003</v>
      </c>
      <c r="E5487" s="88">
        <v>47</v>
      </c>
    </row>
    <row r="5488" spans="1:5" x14ac:dyDescent="0.2">
      <c r="A5488" s="86">
        <v>44190</v>
      </c>
      <c r="B5488" s="87">
        <v>44190</v>
      </c>
      <c r="C5488" s="88" t="s">
        <v>865</v>
      </c>
      <c r="D5488" s="89">
        <f>VLOOKUP(Pag_Inicio_Corr_mas_casos[[#This Row],[Corregimiento]],Hoja3!$A$2:$D$676,4,0)</f>
        <v>81001</v>
      </c>
      <c r="E5488" s="88">
        <v>46</v>
      </c>
    </row>
    <row r="5489" spans="1:5" x14ac:dyDescent="0.2">
      <c r="A5489" s="86">
        <v>44190</v>
      </c>
      <c r="B5489" s="87">
        <v>44190</v>
      </c>
      <c r="C5489" s="88" t="s">
        <v>793</v>
      </c>
      <c r="D5489" s="89">
        <f>VLOOKUP(Pag_Inicio_Corr_mas_casos[[#This Row],[Corregimiento]],Hoja3!$A$2:$D$676,4,0)</f>
        <v>80826</v>
      </c>
      <c r="E5489" s="88">
        <v>44</v>
      </c>
    </row>
    <row r="5490" spans="1:5" x14ac:dyDescent="0.2">
      <c r="A5490" s="86">
        <v>44190</v>
      </c>
      <c r="B5490" s="87">
        <v>44190</v>
      </c>
      <c r="C5490" s="88" t="s">
        <v>840</v>
      </c>
      <c r="D5490" s="89">
        <f>VLOOKUP(Pag_Inicio_Corr_mas_casos[[#This Row],[Corregimiento]],Hoja3!$A$2:$D$676,4,0)</f>
        <v>130105</v>
      </c>
      <c r="E5490" s="88">
        <v>44</v>
      </c>
    </row>
    <row r="5491" spans="1:5" x14ac:dyDescent="0.2">
      <c r="A5491" s="86">
        <v>44190</v>
      </c>
      <c r="B5491" s="87">
        <v>44190</v>
      </c>
      <c r="C5491" s="88" t="s">
        <v>796</v>
      </c>
      <c r="D5491" s="89">
        <f>VLOOKUP(Pag_Inicio_Corr_mas_casos[[#This Row],[Corregimiento]],Hoja3!$A$2:$D$676,4,0)</f>
        <v>130107</v>
      </c>
      <c r="E5491" s="88">
        <v>41</v>
      </c>
    </row>
    <row r="5492" spans="1:5" x14ac:dyDescent="0.2">
      <c r="A5492" s="86">
        <v>44190</v>
      </c>
      <c r="B5492" s="87">
        <v>44190</v>
      </c>
      <c r="C5492" s="88" t="s">
        <v>802</v>
      </c>
      <c r="D5492" s="89">
        <f>VLOOKUP(Pag_Inicio_Corr_mas_casos[[#This Row],[Corregimiento]],Hoja3!$A$2:$D$676,4,0)</f>
        <v>80815</v>
      </c>
      <c r="E5492" s="88">
        <v>57</v>
      </c>
    </row>
    <row r="5493" spans="1:5" x14ac:dyDescent="0.2">
      <c r="A5493" s="86">
        <v>44190</v>
      </c>
      <c r="B5493" s="87">
        <v>44190</v>
      </c>
      <c r="C5493" s="88" t="s">
        <v>868</v>
      </c>
      <c r="D5493" s="89">
        <f>VLOOKUP(Pag_Inicio_Corr_mas_casos[[#This Row],[Corregimiento]],Hoja3!$A$2:$D$676,4,0)</f>
        <v>91001</v>
      </c>
      <c r="E5493" s="88">
        <v>39</v>
      </c>
    </row>
    <row r="5494" spans="1:5" x14ac:dyDescent="0.2">
      <c r="A5494" s="86">
        <v>44190</v>
      </c>
      <c r="B5494" s="87">
        <v>44190</v>
      </c>
      <c r="C5494" s="88" t="s">
        <v>798</v>
      </c>
      <c r="D5494" s="89">
        <f>VLOOKUP(Pag_Inicio_Corr_mas_casos[[#This Row],[Corregimiento]],Hoja3!$A$2:$D$676,4,0)</f>
        <v>80820</v>
      </c>
      <c r="E5494" s="88">
        <v>37</v>
      </c>
    </row>
    <row r="5495" spans="1:5" x14ac:dyDescent="0.2">
      <c r="A5495" s="86">
        <v>44190</v>
      </c>
      <c r="B5495" s="87">
        <v>44190</v>
      </c>
      <c r="C5495" s="88" t="s">
        <v>861</v>
      </c>
      <c r="D5495" s="89">
        <f>VLOOKUP(Pag_Inicio_Corr_mas_casos[[#This Row],[Corregimiento]],Hoja3!$A$2:$D$676,4,0)</f>
        <v>130702</v>
      </c>
      <c r="E5495" s="88">
        <v>36</v>
      </c>
    </row>
    <row r="5496" spans="1:5" x14ac:dyDescent="0.2">
      <c r="A5496" s="86">
        <v>44190</v>
      </c>
      <c r="B5496" s="87">
        <v>44190</v>
      </c>
      <c r="C5496" s="88" t="s">
        <v>805</v>
      </c>
      <c r="D5496" s="89">
        <f>VLOOKUP(Pag_Inicio_Corr_mas_casos[[#This Row],[Corregimiento]],Hoja3!$A$2:$D$676,4,0)</f>
        <v>130701</v>
      </c>
      <c r="E5496" s="88">
        <v>35</v>
      </c>
    </row>
    <row r="5497" spans="1:5" x14ac:dyDescent="0.2">
      <c r="A5497" s="86">
        <v>44190</v>
      </c>
      <c r="B5497" s="87">
        <v>44190</v>
      </c>
      <c r="C5497" s="88" t="s">
        <v>878</v>
      </c>
      <c r="D5497" s="89">
        <f>VLOOKUP(Pag_Inicio_Corr_mas_casos[[#This Row],[Corregimiento]],Hoja3!$A$2:$D$676,4,0)</f>
        <v>30104</v>
      </c>
      <c r="E5497" s="88">
        <v>35</v>
      </c>
    </row>
    <row r="5498" spans="1:5" x14ac:dyDescent="0.2">
      <c r="A5498" s="86">
        <v>44190</v>
      </c>
      <c r="B5498" s="87">
        <v>44190</v>
      </c>
      <c r="C5498" s="88" t="s">
        <v>803</v>
      </c>
      <c r="D5498" s="89">
        <f>VLOOKUP(Pag_Inicio_Corr_mas_casos[[#This Row],[Corregimiento]],Hoja3!$A$2:$D$676,4,0)</f>
        <v>130716</v>
      </c>
      <c r="E5498" s="88">
        <v>33</v>
      </c>
    </row>
    <row r="5499" spans="1:5" x14ac:dyDescent="0.2">
      <c r="A5499" s="86">
        <v>44190</v>
      </c>
      <c r="B5499" s="87">
        <v>44190</v>
      </c>
      <c r="C5499" s="88" t="s">
        <v>880</v>
      </c>
      <c r="D5499" s="89">
        <f>VLOOKUP(Pag_Inicio_Corr_mas_casos[[#This Row],[Corregimiento]],Hoja3!$A$2:$D$676,4,0)</f>
        <v>80822</v>
      </c>
      <c r="E5499" s="88">
        <v>32</v>
      </c>
    </row>
    <row r="5500" spans="1:5" x14ac:dyDescent="0.2">
      <c r="A5500" s="86">
        <v>44190</v>
      </c>
      <c r="B5500" s="87">
        <v>44190</v>
      </c>
      <c r="C5500" s="88" t="s">
        <v>815</v>
      </c>
      <c r="D5500" s="89">
        <f>VLOOKUP(Pag_Inicio_Corr_mas_casos[[#This Row],[Corregimiento]],Hoja3!$A$2:$D$676,4,0)</f>
        <v>130709</v>
      </c>
      <c r="E5500" s="88">
        <v>32</v>
      </c>
    </row>
    <row r="5501" spans="1:5" x14ac:dyDescent="0.2">
      <c r="A5501" s="86">
        <v>44190</v>
      </c>
      <c r="B5501" s="87">
        <v>44190</v>
      </c>
      <c r="C5501" s="88" t="s">
        <v>837</v>
      </c>
      <c r="D5501" s="89">
        <f>VLOOKUP(Pag_Inicio_Corr_mas_casos[[#This Row],[Corregimiento]],Hoja3!$A$2:$D$676,4,0)</f>
        <v>130706</v>
      </c>
      <c r="E5501" s="88">
        <v>31</v>
      </c>
    </row>
    <row r="5502" spans="1:5" x14ac:dyDescent="0.2">
      <c r="A5502" s="86">
        <v>44190</v>
      </c>
      <c r="B5502" s="87">
        <v>44190</v>
      </c>
      <c r="C5502" s="88" t="s">
        <v>838</v>
      </c>
      <c r="D5502" s="89">
        <f>VLOOKUP(Pag_Inicio_Corr_mas_casos[[#This Row],[Corregimiento]],Hoja3!$A$2:$D$676,4,0)</f>
        <v>80808</v>
      </c>
      <c r="E5502" s="88">
        <v>28</v>
      </c>
    </row>
    <row r="5503" spans="1:5" x14ac:dyDescent="0.2">
      <c r="A5503" s="86">
        <v>44190</v>
      </c>
      <c r="B5503" s="87">
        <v>44190</v>
      </c>
      <c r="C5503" s="88" t="s">
        <v>792</v>
      </c>
      <c r="D5503" s="89">
        <f>VLOOKUP(Pag_Inicio_Corr_mas_casos[[#This Row],[Corregimiento]],Hoja3!$A$2:$D$676,4,0)</f>
        <v>80814</v>
      </c>
      <c r="E5503" s="88">
        <v>27</v>
      </c>
    </row>
    <row r="5504" spans="1:5" x14ac:dyDescent="0.2">
      <c r="A5504" s="86">
        <v>44190</v>
      </c>
      <c r="B5504" s="87">
        <v>44190</v>
      </c>
      <c r="C5504" s="88" t="s">
        <v>844</v>
      </c>
      <c r="D5504" s="89">
        <f>VLOOKUP(Pag_Inicio_Corr_mas_casos[[#This Row],[Corregimiento]],Hoja3!$A$2:$D$676,4,0)</f>
        <v>81004</v>
      </c>
      <c r="E5504" s="88">
        <v>27</v>
      </c>
    </row>
    <row r="5505" spans="1:5" x14ac:dyDescent="0.2">
      <c r="A5505" s="86">
        <v>44190</v>
      </c>
      <c r="B5505" s="87">
        <v>44190</v>
      </c>
      <c r="C5505" s="88" t="s">
        <v>801</v>
      </c>
      <c r="D5505" s="89">
        <f>VLOOKUP(Pag_Inicio_Corr_mas_casos[[#This Row],[Corregimiento]],Hoja3!$A$2:$D$676,4,0)</f>
        <v>80501</v>
      </c>
      <c r="E5505" s="88">
        <v>25</v>
      </c>
    </row>
    <row r="5506" spans="1:5" x14ac:dyDescent="0.2">
      <c r="A5506" s="86">
        <v>44190</v>
      </c>
      <c r="B5506" s="87">
        <v>44190</v>
      </c>
      <c r="C5506" s="88" t="s">
        <v>813</v>
      </c>
      <c r="D5506" s="89">
        <f>VLOOKUP(Pag_Inicio_Corr_mas_casos[[#This Row],[Corregimiento]],Hoja3!$A$2:$D$676,4,0)</f>
        <v>30107</v>
      </c>
      <c r="E5506" s="88">
        <v>22</v>
      </c>
    </row>
    <row r="5507" spans="1:5" x14ac:dyDescent="0.2">
      <c r="A5507" s="86">
        <v>44190</v>
      </c>
      <c r="B5507" s="87">
        <v>44190</v>
      </c>
      <c r="C5507" s="88" t="s">
        <v>806</v>
      </c>
      <c r="D5507" s="89">
        <f>VLOOKUP(Pag_Inicio_Corr_mas_casos[[#This Row],[Corregimiento]],Hoja3!$A$2:$D$676,4,0)</f>
        <v>80804</v>
      </c>
      <c r="E5507" s="88">
        <v>21</v>
      </c>
    </row>
    <row r="5508" spans="1:5" x14ac:dyDescent="0.2">
      <c r="A5508" s="86">
        <v>44190</v>
      </c>
      <c r="B5508" s="87">
        <v>44190</v>
      </c>
      <c r="C5508" s="88" t="s">
        <v>842</v>
      </c>
      <c r="D5508" s="89">
        <f>VLOOKUP(Pag_Inicio_Corr_mas_casos[[#This Row],[Corregimiento]],Hoja3!$A$2:$D$676,4,0)</f>
        <v>80802</v>
      </c>
      <c r="E5508" s="88">
        <v>21</v>
      </c>
    </row>
    <row r="5509" spans="1:5" x14ac:dyDescent="0.2">
      <c r="A5509" s="86">
        <v>44190</v>
      </c>
      <c r="B5509" s="87">
        <v>44190</v>
      </c>
      <c r="C5509" s="88" t="s">
        <v>851</v>
      </c>
      <c r="D5509" s="89">
        <f>VLOOKUP(Pag_Inicio_Corr_mas_casos[[#This Row],[Corregimiento]],Hoja3!$A$2:$D$676,4,0)</f>
        <v>60103</v>
      </c>
      <c r="E5509" s="88">
        <v>21</v>
      </c>
    </row>
    <row r="5510" spans="1:5" x14ac:dyDescent="0.2">
      <c r="A5510" s="86">
        <v>44190</v>
      </c>
      <c r="B5510" s="87">
        <v>44190</v>
      </c>
      <c r="C5510" s="88" t="s">
        <v>821</v>
      </c>
      <c r="D5510" s="89">
        <f>VLOOKUP(Pag_Inicio_Corr_mas_casos[[#This Row],[Corregimiento]],Hoja3!$A$2:$D$676,4,0)</f>
        <v>20207</v>
      </c>
      <c r="E5510" s="88">
        <v>21</v>
      </c>
    </row>
    <row r="5511" spans="1:5" x14ac:dyDescent="0.2">
      <c r="A5511" s="86">
        <v>44190</v>
      </c>
      <c r="B5511" s="87">
        <v>44190</v>
      </c>
      <c r="C5511" s="88" t="s">
        <v>841</v>
      </c>
      <c r="D5511" s="89">
        <f>VLOOKUP(Pag_Inicio_Corr_mas_casos[[#This Row],[Corregimiento]],Hoja3!$A$2:$D$676,4,0)</f>
        <v>81005</v>
      </c>
      <c r="E5511" s="88">
        <v>20</v>
      </c>
    </row>
    <row r="5512" spans="1:5" x14ac:dyDescent="0.2">
      <c r="A5512" s="86">
        <v>44190</v>
      </c>
      <c r="B5512" s="87">
        <v>44190</v>
      </c>
      <c r="C5512" s="88" t="s">
        <v>808</v>
      </c>
      <c r="D5512" s="89">
        <f>VLOOKUP(Pag_Inicio_Corr_mas_casos[[#This Row],[Corregimiento]],Hoja3!$A$2:$D$676,4,0)</f>
        <v>81006</v>
      </c>
      <c r="E5512" s="88">
        <v>19</v>
      </c>
    </row>
    <row r="5513" spans="1:5" x14ac:dyDescent="0.2">
      <c r="A5513" s="86">
        <v>44190</v>
      </c>
      <c r="B5513" s="87">
        <v>44190</v>
      </c>
      <c r="C5513" s="88" t="s">
        <v>884</v>
      </c>
      <c r="D5513" s="89">
        <f>VLOOKUP(Pag_Inicio_Corr_mas_casos[[#This Row],[Corregimiento]],Hoja3!$A$2:$D$676,4,0)</f>
        <v>130108</v>
      </c>
      <c r="E5513" s="88">
        <v>19</v>
      </c>
    </row>
    <row r="5514" spans="1:5" x14ac:dyDescent="0.2">
      <c r="A5514" s="86">
        <v>44190</v>
      </c>
      <c r="B5514" s="87">
        <v>44190</v>
      </c>
      <c r="C5514" s="88" t="s">
        <v>845</v>
      </c>
      <c r="D5514" s="89">
        <f>VLOOKUP(Pag_Inicio_Corr_mas_casos[[#This Row],[Corregimiento]],Hoja3!$A$2:$D$676,4,0)</f>
        <v>60104</v>
      </c>
      <c r="E5514" s="88">
        <v>17</v>
      </c>
    </row>
    <row r="5515" spans="1:5" x14ac:dyDescent="0.2">
      <c r="A5515" s="86">
        <v>44190</v>
      </c>
      <c r="B5515" s="87">
        <v>44190</v>
      </c>
      <c r="C5515" s="88" t="s">
        <v>817</v>
      </c>
      <c r="D5515" s="89">
        <f>VLOOKUP(Pag_Inicio_Corr_mas_casos[[#This Row],[Corregimiento]],Hoja3!$A$2:$D$676,4,0)</f>
        <v>130103</v>
      </c>
      <c r="E5515" s="88">
        <v>17</v>
      </c>
    </row>
    <row r="5516" spans="1:5" x14ac:dyDescent="0.2">
      <c r="A5516" s="86">
        <v>44190</v>
      </c>
      <c r="B5516" s="87">
        <v>44190</v>
      </c>
      <c r="C5516" s="88" t="s">
        <v>893</v>
      </c>
      <c r="D5516" s="89">
        <f>VLOOKUP(Pag_Inicio_Corr_mas_casos[[#This Row],[Corregimiento]],Hoja3!$A$2:$D$676,4,0)</f>
        <v>40601</v>
      </c>
      <c r="E5516" s="88">
        <v>16</v>
      </c>
    </row>
    <row r="5517" spans="1:5" x14ac:dyDescent="0.2">
      <c r="A5517" s="86">
        <v>44190</v>
      </c>
      <c r="B5517" s="87">
        <v>44190</v>
      </c>
      <c r="C5517" s="88" t="s">
        <v>809</v>
      </c>
      <c r="D5517" s="89">
        <f>VLOOKUP(Pag_Inicio_Corr_mas_casos[[#This Row],[Corregimiento]],Hoja3!$A$2:$D$676,4,0)</f>
        <v>130908</v>
      </c>
      <c r="E5517" s="88">
        <v>16</v>
      </c>
    </row>
    <row r="5518" spans="1:5" x14ac:dyDescent="0.2">
      <c r="A5518" s="86">
        <v>44190</v>
      </c>
      <c r="B5518" s="87">
        <v>44190</v>
      </c>
      <c r="C5518" s="88" t="s">
        <v>823</v>
      </c>
      <c r="D5518" s="89">
        <f>VLOOKUP(Pag_Inicio_Corr_mas_casos[[#This Row],[Corregimiento]],Hoja3!$A$2:$D$676,4,0)</f>
        <v>80803</v>
      </c>
      <c r="E5518" s="88">
        <v>16</v>
      </c>
    </row>
    <row r="5519" spans="1:5" x14ac:dyDescent="0.2">
      <c r="A5519" s="86">
        <v>44190</v>
      </c>
      <c r="B5519" s="87">
        <v>44190</v>
      </c>
      <c r="C5519" s="88" t="s">
        <v>879</v>
      </c>
      <c r="D5519" s="89">
        <f>VLOOKUP(Pag_Inicio_Corr_mas_casos[[#This Row],[Corregimiento]],Hoja3!$A$2:$D$676,4,0)</f>
        <v>91008</v>
      </c>
      <c r="E5519" s="88">
        <v>15</v>
      </c>
    </row>
    <row r="5520" spans="1:5" x14ac:dyDescent="0.2">
      <c r="A5520" s="86">
        <v>44190</v>
      </c>
      <c r="B5520" s="87">
        <v>44190</v>
      </c>
      <c r="C5520" s="88" t="s">
        <v>804</v>
      </c>
      <c r="D5520" s="89">
        <f>VLOOKUP(Pag_Inicio_Corr_mas_casos[[#This Row],[Corregimiento]],Hoja3!$A$2:$D$676,4,0)</f>
        <v>50208</v>
      </c>
      <c r="E5520" s="88">
        <v>15</v>
      </c>
    </row>
    <row r="5521" spans="1:9" x14ac:dyDescent="0.2">
      <c r="A5521" s="86">
        <v>44190</v>
      </c>
      <c r="B5521" s="87">
        <v>44190</v>
      </c>
      <c r="C5521" s="88" t="s">
        <v>885</v>
      </c>
      <c r="D5521" s="89">
        <f>VLOOKUP(Pag_Inicio_Corr_mas_casos[[#This Row],[Corregimiento]],Hoja3!$A$2:$D$676,4,0)</f>
        <v>60101</v>
      </c>
      <c r="E5521" s="88">
        <v>14</v>
      </c>
    </row>
    <row r="5522" spans="1:9" x14ac:dyDescent="0.2">
      <c r="A5522" s="86">
        <v>44190</v>
      </c>
      <c r="B5522" s="87">
        <v>44190</v>
      </c>
      <c r="C5522" s="88" t="s">
        <v>822</v>
      </c>
      <c r="D5522" s="89">
        <f>VLOOKUP(Pag_Inicio_Corr_mas_casos[[#This Row],[Corregimiento]],Hoja3!$A$2:$D$676,4,0)</f>
        <v>60105</v>
      </c>
      <c r="E5522" s="88">
        <v>14</v>
      </c>
    </row>
    <row r="5523" spans="1:9" x14ac:dyDescent="0.2">
      <c r="A5523" s="86">
        <v>44190</v>
      </c>
      <c r="B5523" s="87">
        <v>44190</v>
      </c>
      <c r="C5523" s="88" t="s">
        <v>816</v>
      </c>
      <c r="D5523" s="89">
        <f>VLOOKUP(Pag_Inicio_Corr_mas_casos[[#This Row],[Corregimiento]],Hoja3!$A$2:$D$676,4,0)</f>
        <v>40606</v>
      </c>
      <c r="E5523" s="88">
        <v>13</v>
      </c>
    </row>
    <row r="5524" spans="1:9" x14ac:dyDescent="0.2">
      <c r="A5524" s="86">
        <v>44190</v>
      </c>
      <c r="B5524" s="87">
        <v>44190</v>
      </c>
      <c r="C5524" s="88" t="s">
        <v>807</v>
      </c>
      <c r="D5524" s="89">
        <f>VLOOKUP(Pag_Inicio_Corr_mas_casos[[#This Row],[Corregimiento]],Hoja3!$A$2:$D$676,4,0)</f>
        <v>20601</v>
      </c>
      <c r="E5524" s="88">
        <v>12</v>
      </c>
    </row>
    <row r="5525" spans="1:9" x14ac:dyDescent="0.2">
      <c r="A5525" s="86">
        <v>44190</v>
      </c>
      <c r="B5525" s="87">
        <v>44190</v>
      </c>
      <c r="C5525" s="88" t="s">
        <v>849</v>
      </c>
      <c r="D5525" s="89">
        <f>VLOOKUP(Pag_Inicio_Corr_mas_casos[[#This Row],[Corregimiento]],Hoja3!$A$2:$D$676,4,0)</f>
        <v>40611</v>
      </c>
      <c r="E5525" s="88">
        <v>11</v>
      </c>
    </row>
    <row r="5526" spans="1:9" x14ac:dyDescent="0.2">
      <c r="A5526" s="86">
        <v>44190</v>
      </c>
      <c r="B5526" s="87">
        <v>44190</v>
      </c>
      <c r="C5526" s="88" t="s">
        <v>853</v>
      </c>
      <c r="D5526" s="89">
        <f>VLOOKUP(Pag_Inicio_Corr_mas_casos[[#This Row],[Corregimiento]],Hoja3!$A$2:$D$676,4,0)</f>
        <v>40612</v>
      </c>
      <c r="E5526" s="88">
        <v>11</v>
      </c>
    </row>
    <row r="5527" spans="1:9" x14ac:dyDescent="0.2">
      <c r="A5527" s="86">
        <v>44190</v>
      </c>
      <c r="B5527" s="87">
        <v>44190</v>
      </c>
      <c r="C5527" s="88" t="s">
        <v>797</v>
      </c>
      <c r="D5527" s="88">
        <v>40607</v>
      </c>
      <c r="E5527" s="88">
        <v>11</v>
      </c>
      <c r="F5527" s="7" t="s">
        <v>894</v>
      </c>
    </row>
    <row r="5528" spans="1:9" x14ac:dyDescent="0.2">
      <c r="A5528" s="86">
        <v>44190</v>
      </c>
      <c r="B5528" s="87">
        <v>44190</v>
      </c>
      <c r="C5528" s="88" t="s">
        <v>895</v>
      </c>
      <c r="D5528" s="89">
        <f>VLOOKUP(Pag_Inicio_Corr_mas_casos[[#This Row],[Corregimiento]],Hoja3!$A$2:$D$676,4,0)</f>
        <v>50316</v>
      </c>
      <c r="E5528" s="88">
        <v>11</v>
      </c>
    </row>
    <row r="5529" spans="1:9" x14ac:dyDescent="0.2">
      <c r="A5529" s="90">
        <v>44191</v>
      </c>
      <c r="B5529" s="91">
        <v>44191</v>
      </c>
      <c r="C5529" s="92" t="s">
        <v>882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I5529" s="167"/>
    </row>
    <row r="5530" spans="1:9" x14ac:dyDescent="0.2">
      <c r="A5530" s="90">
        <v>44191</v>
      </c>
      <c r="B5530" s="91">
        <v>44191</v>
      </c>
      <c r="C5530" s="92" t="s">
        <v>881</v>
      </c>
      <c r="D5530" s="93">
        <f>VLOOKUP(Pag_Inicio_Corr_mas_casos[[#This Row],[Corregimiento]],Hoja3!$A$2:$D$676,4,0)</f>
        <v>130101</v>
      </c>
      <c r="E5530" s="92">
        <v>69</v>
      </c>
      <c r="I5530" s="166"/>
    </row>
    <row r="5531" spans="1:9" x14ac:dyDescent="0.2">
      <c r="A5531" s="90">
        <v>44191</v>
      </c>
      <c r="B5531" s="91">
        <v>44191</v>
      </c>
      <c r="C5531" s="92" t="s">
        <v>863</v>
      </c>
      <c r="D5531" s="93">
        <f>VLOOKUP(Pag_Inicio_Corr_mas_casos[[#This Row],[Corregimiento]],Hoja3!$A$2:$D$676,4,0)</f>
        <v>130102</v>
      </c>
      <c r="E5531" s="92">
        <v>58</v>
      </c>
      <c r="I5531" s="166"/>
    </row>
    <row r="5532" spans="1:9" x14ac:dyDescent="0.2">
      <c r="A5532" s="90">
        <v>44191</v>
      </c>
      <c r="B5532" s="91">
        <v>44191</v>
      </c>
      <c r="C5532" s="92" t="s">
        <v>797</v>
      </c>
      <c r="D5532" s="93">
        <f>VLOOKUP(Pag_Inicio_Corr_mas_casos[[#This Row],[Corregimiento]],Hoja3!$A$2:$D$676,4,0)</f>
        <v>80813</v>
      </c>
      <c r="E5532" s="92">
        <v>58</v>
      </c>
      <c r="I5532" s="166"/>
    </row>
    <row r="5533" spans="1:9" x14ac:dyDescent="0.2">
      <c r="A5533" s="90">
        <v>44191</v>
      </c>
      <c r="B5533" s="91">
        <v>44191</v>
      </c>
      <c r="C5533" s="92" t="s">
        <v>787</v>
      </c>
      <c r="D5533" s="93">
        <f>VLOOKUP(Pag_Inicio_Corr_mas_casos[[#This Row],[Corregimiento]],Hoja3!$A$2:$D$676,4,0)</f>
        <v>80823</v>
      </c>
      <c r="E5533" s="92">
        <v>54</v>
      </c>
      <c r="I5533" s="166"/>
    </row>
    <row r="5534" spans="1:9" x14ac:dyDescent="0.2">
      <c r="A5534" s="90">
        <v>44191</v>
      </c>
      <c r="B5534" s="91">
        <v>44191</v>
      </c>
      <c r="C5534" s="92" t="s">
        <v>793</v>
      </c>
      <c r="D5534" s="93">
        <f>VLOOKUP(Pag_Inicio_Corr_mas_casos[[#This Row],[Corregimiento]],Hoja3!$A$2:$D$676,4,0)</f>
        <v>80826</v>
      </c>
      <c r="E5534" s="92">
        <v>46</v>
      </c>
      <c r="I5534" s="166"/>
    </row>
    <row r="5535" spans="1:9" x14ac:dyDescent="0.2">
      <c r="A5535" s="90">
        <v>44191</v>
      </c>
      <c r="B5535" s="91">
        <v>44191</v>
      </c>
      <c r="C5535" s="92" t="s">
        <v>892</v>
      </c>
      <c r="D5535" s="93">
        <f>VLOOKUP(Pag_Inicio_Corr_mas_casos[[#This Row],[Corregimiento]],Hoja3!$A$2:$D$676,4,0)</f>
        <v>80812</v>
      </c>
      <c r="E5535" s="92">
        <v>46</v>
      </c>
      <c r="I5535" s="166"/>
    </row>
    <row r="5536" spans="1:9" x14ac:dyDescent="0.2">
      <c r="A5536" s="90">
        <v>44191</v>
      </c>
      <c r="B5536" s="91">
        <v>44191</v>
      </c>
      <c r="C5536" s="92" t="s">
        <v>858</v>
      </c>
      <c r="D5536" s="93">
        <f>VLOOKUP(Pag_Inicio_Corr_mas_casos[[#This Row],[Corregimiento]],Hoja3!$A$2:$D$676,4,0)</f>
        <v>80819</v>
      </c>
      <c r="E5536" s="92">
        <v>46</v>
      </c>
      <c r="I5536" s="166"/>
    </row>
    <row r="5537" spans="1:9" x14ac:dyDescent="0.2">
      <c r="A5537" s="90">
        <v>44191</v>
      </c>
      <c r="B5537" s="91">
        <v>44191</v>
      </c>
      <c r="C5537" s="92" t="s">
        <v>802</v>
      </c>
      <c r="D5537" s="93">
        <f>VLOOKUP(Pag_Inicio_Corr_mas_casos[[#This Row],[Corregimiento]],Hoja3!$A$2:$D$676,4,0)</f>
        <v>80815</v>
      </c>
      <c r="E5537" s="92">
        <v>38</v>
      </c>
      <c r="I5537" s="166"/>
    </row>
    <row r="5538" spans="1:9" x14ac:dyDescent="0.2">
      <c r="A5538" s="90">
        <v>44191</v>
      </c>
      <c r="B5538" s="91">
        <v>44191</v>
      </c>
      <c r="C5538" s="92" t="s">
        <v>618</v>
      </c>
      <c r="D5538" s="93">
        <f>VLOOKUP(Pag_Inicio_Corr_mas_casos[[#This Row],[Corregimiento]],Hoja3!$A$2:$D$676,4,0)</f>
        <v>80821</v>
      </c>
      <c r="E5538" s="92">
        <v>37</v>
      </c>
      <c r="I5538" s="166"/>
    </row>
    <row r="5539" spans="1:9" x14ac:dyDescent="0.2">
      <c r="A5539" s="90">
        <v>44191</v>
      </c>
      <c r="B5539" s="91">
        <v>44191</v>
      </c>
      <c r="C5539" s="92" t="s">
        <v>865</v>
      </c>
      <c r="D5539" s="93">
        <f>VLOOKUP(Pag_Inicio_Corr_mas_casos[[#This Row],[Corregimiento]],Hoja3!$A$2:$D$676,4,0)</f>
        <v>81001</v>
      </c>
      <c r="E5539" s="92">
        <v>35</v>
      </c>
      <c r="I5539" s="166"/>
    </row>
    <row r="5540" spans="1:9" x14ac:dyDescent="0.2">
      <c r="A5540" s="90">
        <v>44191</v>
      </c>
      <c r="B5540" s="91">
        <v>44191</v>
      </c>
      <c r="C5540" s="92" t="s">
        <v>861</v>
      </c>
      <c r="D5540" s="93">
        <f>VLOOKUP(Pag_Inicio_Corr_mas_casos[[#This Row],[Corregimiento]],Hoja3!$A$2:$D$676,4,0)</f>
        <v>130702</v>
      </c>
      <c r="E5540" s="92">
        <v>35</v>
      </c>
      <c r="I5540" s="166"/>
    </row>
    <row r="5541" spans="1:9" x14ac:dyDescent="0.2">
      <c r="A5541" s="90">
        <v>44191</v>
      </c>
      <c r="B5541" s="91">
        <v>44191</v>
      </c>
      <c r="C5541" s="92" t="s">
        <v>791</v>
      </c>
      <c r="D5541" s="93">
        <f>VLOOKUP(Pag_Inicio_Corr_mas_casos[[#This Row],[Corregimiento]],Hoja3!$A$2:$D$676,4,0)</f>
        <v>81007</v>
      </c>
      <c r="E5541" s="92">
        <v>34</v>
      </c>
      <c r="I5541" s="166"/>
    </row>
    <row r="5542" spans="1:9" x14ac:dyDescent="0.2">
      <c r="A5542" s="90">
        <v>44191</v>
      </c>
      <c r="B5542" s="91">
        <v>44191</v>
      </c>
      <c r="C5542" s="92" t="s">
        <v>884</v>
      </c>
      <c r="D5542" s="93">
        <f>VLOOKUP(Pag_Inicio_Corr_mas_casos[[#This Row],[Corregimiento]],Hoja3!$A$2:$D$676,4,0)</f>
        <v>130108</v>
      </c>
      <c r="E5542" s="92">
        <v>34</v>
      </c>
      <c r="I5542" s="166"/>
    </row>
    <row r="5543" spans="1:9" x14ac:dyDescent="0.2">
      <c r="A5543" s="90">
        <v>44191</v>
      </c>
      <c r="B5543" s="91">
        <v>44191</v>
      </c>
      <c r="C5543" s="92" t="s">
        <v>867</v>
      </c>
      <c r="D5543" s="93">
        <f>VLOOKUP(Pag_Inicio_Corr_mas_casos[[#This Row],[Corregimiento]],Hoja3!$A$2:$D$676,4,0)</f>
        <v>81003</v>
      </c>
      <c r="E5543" s="92">
        <v>34</v>
      </c>
      <c r="I5543" s="166"/>
    </row>
    <row r="5544" spans="1:9" x14ac:dyDescent="0.2">
      <c r="A5544" s="90">
        <v>44191</v>
      </c>
      <c r="B5544" s="91">
        <v>44191</v>
      </c>
      <c r="C5544" s="92" t="s">
        <v>790</v>
      </c>
      <c r="D5544" s="93">
        <f>VLOOKUP(Pag_Inicio_Corr_mas_casos[[#This Row],[Corregimiento]],Hoja3!$A$2:$D$676,4,0)</f>
        <v>130708</v>
      </c>
      <c r="E5544" s="92">
        <v>31</v>
      </c>
      <c r="I5544" s="166"/>
    </row>
    <row r="5545" spans="1:9" x14ac:dyDescent="0.2">
      <c r="A5545" s="90">
        <v>44191</v>
      </c>
      <c r="B5545" s="91">
        <v>44191</v>
      </c>
      <c r="C5545" s="92" t="s">
        <v>786</v>
      </c>
      <c r="D5545" s="93">
        <f>VLOOKUP(Pag_Inicio_Corr_mas_casos[[#This Row],[Corregimiento]],Hoja3!$A$2:$D$676,4,0)</f>
        <v>80806</v>
      </c>
      <c r="E5545" s="92">
        <v>30</v>
      </c>
      <c r="I5545" s="166"/>
    </row>
    <row r="5546" spans="1:9" x14ac:dyDescent="0.2">
      <c r="A5546" s="90">
        <v>44191</v>
      </c>
      <c r="B5546" s="91">
        <v>44191</v>
      </c>
      <c r="C5546" s="92" t="s">
        <v>864</v>
      </c>
      <c r="D5546" s="93">
        <f>VLOOKUP(Pag_Inicio_Corr_mas_casos[[#This Row],[Corregimiento]],Hoja3!$A$2:$D$676,4,0)</f>
        <v>81008</v>
      </c>
      <c r="E5546" s="92">
        <v>30</v>
      </c>
      <c r="I5546" s="166"/>
    </row>
    <row r="5547" spans="1:9" x14ac:dyDescent="0.2">
      <c r="A5547" s="90">
        <v>44191</v>
      </c>
      <c r="B5547" s="91">
        <v>44191</v>
      </c>
      <c r="C5547" s="92" t="s">
        <v>783</v>
      </c>
      <c r="D5547" s="93">
        <f>VLOOKUP(Pag_Inicio_Corr_mas_casos[[#This Row],[Corregimiento]],Hoja3!$A$2:$D$676,4,0)</f>
        <v>80810</v>
      </c>
      <c r="E5547" s="92">
        <v>30</v>
      </c>
      <c r="I5547" s="166"/>
    </row>
    <row r="5548" spans="1:9" x14ac:dyDescent="0.2">
      <c r="A5548" s="90">
        <v>44191</v>
      </c>
      <c r="B5548" s="91">
        <v>44191</v>
      </c>
      <c r="C5548" s="92" t="s">
        <v>785</v>
      </c>
      <c r="D5548" s="93">
        <f>VLOOKUP(Pag_Inicio_Corr_mas_casos[[#This Row],[Corregimiento]],Hoja3!$A$2:$D$676,4,0)</f>
        <v>81009</v>
      </c>
      <c r="E5548" s="92">
        <v>30</v>
      </c>
      <c r="I5548" s="166"/>
    </row>
    <row r="5549" spans="1:9" x14ac:dyDescent="0.2">
      <c r="A5549" s="90">
        <v>44191</v>
      </c>
      <c r="B5549" s="91">
        <v>44191</v>
      </c>
      <c r="C5549" s="92" t="s">
        <v>803</v>
      </c>
      <c r="D5549" s="93">
        <f>VLOOKUP(Pag_Inicio_Corr_mas_casos[[#This Row],[Corregimiento]],Hoja3!$A$2:$D$676,4,0)</f>
        <v>130716</v>
      </c>
      <c r="E5549" s="92">
        <v>29</v>
      </c>
      <c r="I5549" s="166"/>
    </row>
    <row r="5550" spans="1:9" x14ac:dyDescent="0.2">
      <c r="A5550" s="90">
        <v>44191</v>
      </c>
      <c r="B5550" s="91">
        <v>44191</v>
      </c>
      <c r="C5550" s="92" t="s">
        <v>784</v>
      </c>
      <c r="D5550" s="93">
        <f>VLOOKUP(Pag_Inicio_Corr_mas_casos[[#This Row],[Corregimiento]],Hoja3!$A$2:$D$676,4,0)</f>
        <v>130717</v>
      </c>
      <c r="E5550" s="92">
        <v>29</v>
      </c>
      <c r="I5550" s="166"/>
    </row>
    <row r="5551" spans="1:9" x14ac:dyDescent="0.2">
      <c r="A5551" s="90">
        <v>44191</v>
      </c>
      <c r="B5551" s="91">
        <v>44191</v>
      </c>
      <c r="C5551" s="92" t="s">
        <v>794</v>
      </c>
      <c r="D5551" s="93">
        <f>VLOOKUP(Pag_Inicio_Corr_mas_casos[[#This Row],[Corregimiento]],Hoja3!$A$2:$D$676,4,0)</f>
        <v>80811</v>
      </c>
      <c r="E5551" s="92">
        <v>29</v>
      </c>
      <c r="I5551" s="166"/>
    </row>
    <row r="5552" spans="1:9" x14ac:dyDescent="0.2">
      <c r="A5552" s="90">
        <v>44191</v>
      </c>
      <c r="B5552" s="91">
        <v>44191</v>
      </c>
      <c r="C5552" s="92" t="s">
        <v>565</v>
      </c>
      <c r="D5552" s="93">
        <f>VLOOKUP(Pag_Inicio_Corr_mas_casos[[#This Row],[Corregimiento]],Hoja3!$A$2:$D$676,4,0)</f>
        <v>80809</v>
      </c>
      <c r="E5552" s="92">
        <v>29</v>
      </c>
      <c r="I5552" s="166"/>
    </row>
    <row r="5553" spans="1:9" x14ac:dyDescent="0.2">
      <c r="A5553" s="90">
        <v>44191</v>
      </c>
      <c r="B5553" s="91">
        <v>44191</v>
      </c>
      <c r="C5553" s="92" t="s">
        <v>796</v>
      </c>
      <c r="D5553" s="93">
        <f>VLOOKUP(Pag_Inicio_Corr_mas_casos[[#This Row],[Corregimiento]],Hoja3!$A$2:$D$676,4,0)</f>
        <v>130107</v>
      </c>
      <c r="E5553" s="92">
        <v>28</v>
      </c>
      <c r="I5553" s="166"/>
    </row>
    <row r="5554" spans="1:9" x14ac:dyDescent="0.2">
      <c r="A5554" s="90">
        <v>44191</v>
      </c>
      <c r="B5554" s="91">
        <v>44191</v>
      </c>
      <c r="C5554" s="92" t="s">
        <v>872</v>
      </c>
      <c r="D5554" s="93">
        <f>VLOOKUP(Pag_Inicio_Corr_mas_casos[[#This Row],[Corregimiento]],Hoja3!$A$2:$D$676,4,0)</f>
        <v>91101</v>
      </c>
      <c r="E5554" s="92">
        <v>27</v>
      </c>
      <c r="I5554" s="166"/>
    </row>
    <row r="5555" spans="1:9" x14ac:dyDescent="0.2">
      <c r="A5555" s="90">
        <v>44191</v>
      </c>
      <c r="B5555" s="91">
        <v>44191</v>
      </c>
      <c r="C5555" s="92" t="s">
        <v>789</v>
      </c>
      <c r="D5555" s="93">
        <f>VLOOKUP(Pag_Inicio_Corr_mas_casos[[#This Row],[Corregimiento]],Hoja3!$A$2:$D$676,4,0)</f>
        <v>80816</v>
      </c>
      <c r="E5555" s="92">
        <v>26</v>
      </c>
      <c r="I5555" s="166"/>
    </row>
    <row r="5556" spans="1:9" x14ac:dyDescent="0.2">
      <c r="A5556" s="90">
        <v>44191</v>
      </c>
      <c r="B5556" s="91">
        <v>44191</v>
      </c>
      <c r="C5556" s="92" t="s">
        <v>813</v>
      </c>
      <c r="D5556" s="93">
        <f>VLOOKUP(Pag_Inicio_Corr_mas_casos[[#This Row],[Corregimiento]],Hoja3!$A$2:$D$676,4,0)</f>
        <v>30107</v>
      </c>
      <c r="E5556" s="92">
        <v>25</v>
      </c>
      <c r="I5556" s="166"/>
    </row>
    <row r="5557" spans="1:9" x14ac:dyDescent="0.2">
      <c r="A5557" s="90">
        <v>44191</v>
      </c>
      <c r="B5557" s="91">
        <v>44191</v>
      </c>
      <c r="C5557" s="92" t="s">
        <v>810</v>
      </c>
      <c r="D5557" s="93">
        <f>VLOOKUP(Pag_Inicio_Corr_mas_casos[[#This Row],[Corregimiento]],Hoja3!$A$2:$D$676,4,0)</f>
        <v>30113</v>
      </c>
      <c r="E5557" s="92">
        <v>25</v>
      </c>
      <c r="I5557" s="166"/>
    </row>
    <row r="5558" spans="1:9" x14ac:dyDescent="0.2">
      <c r="A5558" s="90">
        <v>44191</v>
      </c>
      <c r="B5558" s="91">
        <v>44191</v>
      </c>
      <c r="C5558" s="92" t="s">
        <v>788</v>
      </c>
      <c r="D5558" s="93">
        <f>VLOOKUP(Pag_Inicio_Corr_mas_casos[[#This Row],[Corregimiento]],Hoja3!$A$2:$D$676,4,0)</f>
        <v>80807</v>
      </c>
      <c r="E5558" s="92">
        <v>24</v>
      </c>
      <c r="I5558" s="166"/>
    </row>
    <row r="5559" spans="1:9" x14ac:dyDescent="0.2">
      <c r="A5559" s="90">
        <v>44191</v>
      </c>
      <c r="B5559" s="91">
        <v>44191</v>
      </c>
      <c r="C5559" s="92" t="s">
        <v>847</v>
      </c>
      <c r="D5559" s="93">
        <f>VLOOKUP(Pag_Inicio_Corr_mas_casos[[#This Row],[Corregimiento]],Hoja3!$A$2:$D$676,4,0)</f>
        <v>40501</v>
      </c>
      <c r="E5559" s="92">
        <v>24</v>
      </c>
      <c r="I5559" s="166"/>
    </row>
    <row r="5560" spans="1:9" x14ac:dyDescent="0.2">
      <c r="A5560" s="90">
        <v>44191</v>
      </c>
      <c r="B5560" s="91">
        <v>44191</v>
      </c>
      <c r="C5560" s="92" t="s">
        <v>878</v>
      </c>
      <c r="D5560" s="93">
        <f>VLOOKUP(Pag_Inicio_Corr_mas_casos[[#This Row],[Corregimiento]],Hoja3!$A$2:$D$676,4,0)</f>
        <v>30104</v>
      </c>
      <c r="E5560" s="92">
        <v>22</v>
      </c>
      <c r="I5560" s="166"/>
    </row>
    <row r="5561" spans="1:9" x14ac:dyDescent="0.2">
      <c r="A5561" s="90">
        <v>44191</v>
      </c>
      <c r="B5561" s="91">
        <v>44191</v>
      </c>
      <c r="C5561" s="92" t="s">
        <v>888</v>
      </c>
      <c r="D5561" s="93">
        <f>VLOOKUP(Pag_Inicio_Corr_mas_casos[[#This Row],[Corregimiento]],Hoja3!$A$2:$D$676,4,0)</f>
        <v>20401</v>
      </c>
      <c r="E5561" s="92">
        <v>22</v>
      </c>
      <c r="I5561" s="166"/>
    </row>
    <row r="5562" spans="1:9" x14ac:dyDescent="0.2">
      <c r="A5562" s="90">
        <v>44191</v>
      </c>
      <c r="B5562" s="91">
        <v>44191</v>
      </c>
      <c r="C5562" s="92" t="s">
        <v>880</v>
      </c>
      <c r="D5562" s="93">
        <f>VLOOKUP(Pag_Inicio_Corr_mas_casos[[#This Row],[Corregimiento]],Hoja3!$A$2:$D$676,4,0)</f>
        <v>80822</v>
      </c>
      <c r="E5562" s="92">
        <v>21</v>
      </c>
      <c r="I5562" s="166"/>
    </row>
    <row r="5563" spans="1:9" x14ac:dyDescent="0.2">
      <c r="A5563" s="90">
        <v>44191</v>
      </c>
      <c r="B5563" s="91">
        <v>44191</v>
      </c>
      <c r="C5563" s="92" t="s">
        <v>805</v>
      </c>
      <c r="D5563" s="93">
        <f>VLOOKUP(Pag_Inicio_Corr_mas_casos[[#This Row],[Corregimiento]],Hoja3!$A$2:$D$676,4,0)</f>
        <v>130701</v>
      </c>
      <c r="E5563" s="92">
        <v>19</v>
      </c>
      <c r="I5563" s="166"/>
    </row>
    <row r="5564" spans="1:9" x14ac:dyDescent="0.2">
      <c r="A5564" s="90">
        <v>44191</v>
      </c>
      <c r="B5564" s="91">
        <v>44191</v>
      </c>
      <c r="C5564" s="92" t="s">
        <v>799</v>
      </c>
      <c r="D5564" s="93">
        <f>VLOOKUP(Pag_Inicio_Corr_mas_casos[[#This Row],[Corregimiento]],Hoja3!$A$2:$D$676,4,0)</f>
        <v>80817</v>
      </c>
      <c r="E5564" s="92">
        <v>19</v>
      </c>
      <c r="I5564" s="166"/>
    </row>
    <row r="5565" spans="1:9" x14ac:dyDescent="0.2">
      <c r="A5565" s="90">
        <v>44191</v>
      </c>
      <c r="B5565" s="91">
        <v>44191</v>
      </c>
      <c r="C5565" s="92" t="s">
        <v>822</v>
      </c>
      <c r="D5565" s="93">
        <f>VLOOKUP(Pag_Inicio_Corr_mas_casos[[#This Row],[Corregimiento]],Hoja3!$A$2:$D$676,4,0)</f>
        <v>60105</v>
      </c>
      <c r="E5565" s="92">
        <v>18</v>
      </c>
      <c r="I5565" s="166"/>
    </row>
    <row r="5566" spans="1:9" x14ac:dyDescent="0.2">
      <c r="A5566" s="90">
        <v>44191</v>
      </c>
      <c r="B5566" s="91">
        <v>44191</v>
      </c>
      <c r="C5566" s="92" t="s">
        <v>893</v>
      </c>
      <c r="D5566" s="93">
        <f>VLOOKUP(Pag_Inicio_Corr_mas_casos[[#This Row],[Corregimiento]],Hoja3!$A$2:$D$676,4,0)</f>
        <v>40601</v>
      </c>
      <c r="E5566" s="92">
        <v>17</v>
      </c>
      <c r="I5566" s="166"/>
    </row>
    <row r="5567" spans="1:9" x14ac:dyDescent="0.2">
      <c r="A5567" s="90">
        <v>44191</v>
      </c>
      <c r="B5567" s="91">
        <v>44191</v>
      </c>
      <c r="C5567" s="92" t="s">
        <v>869</v>
      </c>
      <c r="D5567" s="93">
        <f>VLOOKUP(Pag_Inicio_Corr_mas_casos[[#This Row],[Corregimiento]],Hoja3!$A$2:$D$676,4,0)</f>
        <v>30111</v>
      </c>
      <c r="E5567" s="92">
        <v>17</v>
      </c>
      <c r="I5567" s="166"/>
    </row>
    <row r="5568" spans="1:9" x14ac:dyDescent="0.2">
      <c r="A5568" s="90">
        <v>44191</v>
      </c>
      <c r="B5568" s="91">
        <v>44191</v>
      </c>
      <c r="C5568" s="92" t="s">
        <v>806</v>
      </c>
      <c r="D5568" s="93">
        <f>VLOOKUP(Pag_Inicio_Corr_mas_casos[[#This Row],[Corregimiento]],Hoja3!$A$2:$D$676,4,0)</f>
        <v>80804</v>
      </c>
      <c r="E5568" s="92">
        <v>16</v>
      </c>
      <c r="I5568" s="166"/>
    </row>
    <row r="5569" spans="1:9" x14ac:dyDescent="0.2">
      <c r="A5569" s="90">
        <v>44191</v>
      </c>
      <c r="B5569" s="91">
        <v>44191</v>
      </c>
      <c r="C5569" s="92" t="s">
        <v>798</v>
      </c>
      <c r="D5569" s="93">
        <f>VLOOKUP(Pag_Inicio_Corr_mas_casos[[#This Row],[Corregimiento]],Hoja3!$A$2:$D$676,4,0)</f>
        <v>80820</v>
      </c>
      <c r="E5569" s="92">
        <v>16</v>
      </c>
      <c r="I5569" s="166"/>
    </row>
    <row r="5570" spans="1:9" x14ac:dyDescent="0.2">
      <c r="A5570" s="90">
        <v>44191</v>
      </c>
      <c r="B5570" s="91">
        <v>44191</v>
      </c>
      <c r="C5570" s="92" t="s">
        <v>792</v>
      </c>
      <c r="D5570" s="93">
        <f>VLOOKUP(Pag_Inicio_Corr_mas_casos[[#This Row],[Corregimiento]],Hoja3!$A$2:$D$676,4,0)</f>
        <v>80814</v>
      </c>
      <c r="E5570" s="92">
        <v>15</v>
      </c>
      <c r="I5570" s="166"/>
    </row>
    <row r="5571" spans="1:9" x14ac:dyDescent="0.2">
      <c r="A5571" s="90">
        <v>44191</v>
      </c>
      <c r="B5571" s="91">
        <v>44191</v>
      </c>
      <c r="C5571" s="92" t="s">
        <v>838</v>
      </c>
      <c r="D5571" s="93">
        <f>VLOOKUP(Pag_Inicio_Corr_mas_casos[[#This Row],[Corregimiento]],Hoja3!$A$2:$D$676,4,0)</f>
        <v>80808</v>
      </c>
      <c r="E5571" s="92">
        <v>15</v>
      </c>
      <c r="I5571" s="166"/>
    </row>
    <row r="5572" spans="1:9" x14ac:dyDescent="0.2">
      <c r="A5572" s="90">
        <v>44191</v>
      </c>
      <c r="B5572" s="91">
        <v>44191</v>
      </c>
      <c r="C5572" s="92" t="s">
        <v>841</v>
      </c>
      <c r="D5572" s="93">
        <f>VLOOKUP(Pag_Inicio_Corr_mas_casos[[#This Row],[Corregimiento]],Hoja3!$A$2:$D$676,4,0)</f>
        <v>81005</v>
      </c>
      <c r="E5572" s="92">
        <v>15</v>
      </c>
      <c r="I5572" s="166"/>
    </row>
    <row r="5573" spans="1:9" x14ac:dyDescent="0.2">
      <c r="A5573" s="90">
        <v>44191</v>
      </c>
      <c r="B5573" s="91">
        <v>44191</v>
      </c>
      <c r="C5573" s="92" t="s">
        <v>866</v>
      </c>
      <c r="D5573" s="93">
        <f>VLOOKUP(Pag_Inicio_Corr_mas_casos[[#This Row],[Corregimiento]],Hoja3!$A$2:$D$676,4,0)</f>
        <v>81002</v>
      </c>
      <c r="E5573" s="92">
        <v>14</v>
      </c>
      <c r="I5573" s="166"/>
    </row>
    <row r="5574" spans="1:9" x14ac:dyDescent="0.2">
      <c r="A5574" s="90">
        <v>44191</v>
      </c>
      <c r="B5574" s="91">
        <v>44191</v>
      </c>
      <c r="C5574" s="92" t="s">
        <v>896</v>
      </c>
      <c r="D5574" s="93">
        <f>VLOOKUP(Pag_Inicio_Corr_mas_casos[[#This Row],[Corregimiento]],Hoja3!$A$2:$D$676,4,0)</f>
        <v>80501</v>
      </c>
      <c r="E5574" s="92">
        <v>14</v>
      </c>
      <c r="I5574" s="166"/>
    </row>
    <row r="5575" spans="1:9" x14ac:dyDescent="0.2">
      <c r="A5575" s="90">
        <v>44191</v>
      </c>
      <c r="B5575" s="91">
        <v>44191</v>
      </c>
      <c r="C5575" s="92" t="s">
        <v>897</v>
      </c>
      <c r="D5575" s="93">
        <f>VLOOKUP(Pag_Inicio_Corr_mas_casos[[#This Row],[Corregimiento]],Hoja3!$A$2:$D$676,4,0)</f>
        <v>20105</v>
      </c>
      <c r="E5575" s="92">
        <v>13</v>
      </c>
      <c r="I5575" s="166"/>
    </row>
    <row r="5576" spans="1:9" x14ac:dyDescent="0.2">
      <c r="A5576" s="90">
        <v>44191</v>
      </c>
      <c r="B5576" s="91">
        <v>44191</v>
      </c>
      <c r="C5576" s="92" t="s">
        <v>874</v>
      </c>
      <c r="D5576" s="93">
        <f>VLOOKUP(Pag_Inicio_Corr_mas_casos[[#This Row],[Corregimiento]],Hoja3!$A$2:$D$676,4,0)</f>
        <v>20103</v>
      </c>
      <c r="E5576" s="92">
        <v>13</v>
      </c>
      <c r="I5576" s="166"/>
    </row>
    <row r="5577" spans="1:9" x14ac:dyDescent="0.2">
      <c r="A5577" s="90">
        <v>44191</v>
      </c>
      <c r="B5577" s="91">
        <v>44191</v>
      </c>
      <c r="C5577" s="92" t="s">
        <v>815</v>
      </c>
      <c r="D5577" s="93">
        <f>VLOOKUP(Pag_Inicio_Corr_mas_casos[[#This Row],[Corregimiento]],Hoja3!$A$2:$D$676,4,0)</f>
        <v>130709</v>
      </c>
      <c r="E5577" s="92">
        <v>13</v>
      </c>
      <c r="I5577" s="166"/>
    </row>
    <row r="5578" spans="1:9" x14ac:dyDescent="0.2">
      <c r="A5578" s="90">
        <v>44191</v>
      </c>
      <c r="B5578" s="91">
        <v>44191</v>
      </c>
      <c r="C5578" s="92" t="s">
        <v>807</v>
      </c>
      <c r="D5578" s="93">
        <f>VLOOKUP(Pag_Inicio_Corr_mas_casos[[#This Row],[Corregimiento]],Hoja3!$A$2:$D$676,4,0)</f>
        <v>20601</v>
      </c>
      <c r="E5578" s="92">
        <v>13</v>
      </c>
      <c r="I5578" s="166"/>
    </row>
    <row r="5579" spans="1:9" x14ac:dyDescent="0.2">
      <c r="A5579" s="90">
        <v>44191</v>
      </c>
      <c r="B5579" s="91">
        <v>44191</v>
      </c>
      <c r="C5579" s="92" t="s">
        <v>898</v>
      </c>
      <c r="D5579" s="93">
        <f>VLOOKUP(Pag_Inicio_Corr_mas_casos[[#This Row],[Corregimiento]],Hoja3!$A$2:$D$676,4,0)</f>
        <v>40201</v>
      </c>
      <c r="E5579" s="92">
        <v>13</v>
      </c>
      <c r="I5579" s="166"/>
    </row>
    <row r="5580" spans="1:9" x14ac:dyDescent="0.2">
      <c r="A5580" s="90">
        <v>44191</v>
      </c>
      <c r="B5580" s="91">
        <v>44191</v>
      </c>
      <c r="C5580" s="92" t="s">
        <v>899</v>
      </c>
      <c r="D5580" s="93">
        <f>VLOOKUP(Pag_Inicio_Corr_mas_casos[[#This Row],[Corregimiento]],Hoja3!$A$2:$D$676,4,0)</f>
        <v>130301</v>
      </c>
      <c r="E5580" s="92">
        <v>12</v>
      </c>
      <c r="I5580" s="166"/>
    </row>
    <row r="5581" spans="1:9" x14ac:dyDescent="0.2">
      <c r="A5581" s="90">
        <v>44191</v>
      </c>
      <c r="B5581" s="91">
        <v>44191</v>
      </c>
      <c r="C5581" s="92" t="s">
        <v>816</v>
      </c>
      <c r="D5581" s="93">
        <f>VLOOKUP(Pag_Inicio_Corr_mas_casos[[#This Row],[Corregimiento]],Hoja3!$A$2:$D$676,4,0)</f>
        <v>40606</v>
      </c>
      <c r="E5581" s="92">
        <v>12</v>
      </c>
      <c r="I5581" s="166"/>
    </row>
    <row r="5582" spans="1:9" x14ac:dyDescent="0.2">
      <c r="A5582" s="90">
        <v>44191</v>
      </c>
      <c r="B5582" s="91">
        <v>44191</v>
      </c>
      <c r="C5582" s="92" t="s">
        <v>797</v>
      </c>
      <c r="D5582" s="92">
        <v>40607</v>
      </c>
      <c r="E5582" s="92">
        <v>12</v>
      </c>
      <c r="F5582" s="7" t="s">
        <v>894</v>
      </c>
      <c r="I5582" s="166"/>
    </row>
    <row r="5583" spans="1:9" x14ac:dyDescent="0.2">
      <c r="A5583" s="90">
        <v>44191</v>
      </c>
      <c r="B5583" s="91">
        <v>44191</v>
      </c>
      <c r="C5583" s="92" t="s">
        <v>837</v>
      </c>
      <c r="D5583" s="93">
        <f>VLOOKUP(Pag_Inicio_Corr_mas_casos[[#This Row],[Corregimiento]],Hoja3!$A$2:$D$676,4,0)</f>
        <v>130706</v>
      </c>
      <c r="E5583" s="92">
        <v>11</v>
      </c>
      <c r="I5583" s="166"/>
    </row>
    <row r="5584" spans="1:9" x14ac:dyDescent="0.2">
      <c r="A5584" s="102">
        <v>44192</v>
      </c>
      <c r="B5584" s="103">
        <v>44192</v>
      </c>
      <c r="C5584" s="104" t="s">
        <v>565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I5584" s="166"/>
    </row>
    <row r="5585" spans="1:9" x14ac:dyDescent="0.2">
      <c r="A5585" s="102">
        <v>44192</v>
      </c>
      <c r="B5585" s="103">
        <v>44192</v>
      </c>
      <c r="C5585" s="104" t="s">
        <v>892</v>
      </c>
      <c r="D5585" s="105">
        <f>VLOOKUP(Pag_Inicio_Corr_mas_casos[[#This Row],[Corregimiento]],Hoja3!$A$2:$D$676,4,0)</f>
        <v>80812</v>
      </c>
      <c r="E5585" s="104">
        <v>82</v>
      </c>
      <c r="I5585" s="166"/>
    </row>
    <row r="5586" spans="1:9" x14ac:dyDescent="0.2">
      <c r="A5586" s="102">
        <v>44192</v>
      </c>
      <c r="B5586" s="103">
        <v>44192</v>
      </c>
      <c r="C5586" s="104" t="s">
        <v>858</v>
      </c>
      <c r="D5586" s="105">
        <f>VLOOKUP(Pag_Inicio_Corr_mas_casos[[#This Row],[Corregimiento]],Hoja3!$A$2:$D$676,4,0)</f>
        <v>80819</v>
      </c>
      <c r="E5586" s="104">
        <v>75</v>
      </c>
      <c r="I5586" s="166"/>
    </row>
    <row r="5587" spans="1:9" x14ac:dyDescent="0.2">
      <c r="A5587" s="102">
        <v>44192</v>
      </c>
      <c r="B5587" s="103">
        <v>44192</v>
      </c>
      <c r="C5587" s="104" t="s">
        <v>786</v>
      </c>
      <c r="D5587" s="105">
        <f>VLOOKUP(Pag_Inicio_Corr_mas_casos[[#This Row],[Corregimiento]],Hoja3!$A$2:$D$676,4,0)</f>
        <v>80806</v>
      </c>
      <c r="E5587" s="104">
        <v>65</v>
      </c>
      <c r="I5587" s="166"/>
    </row>
    <row r="5588" spans="1:9" x14ac:dyDescent="0.2">
      <c r="A5588" s="102">
        <v>44192</v>
      </c>
      <c r="B5588" s="103">
        <v>44192</v>
      </c>
      <c r="C5588" s="104" t="s">
        <v>900</v>
      </c>
      <c r="D5588" s="105">
        <f>VLOOKUP(Pag_Inicio_Corr_mas_casos[[#This Row],[Corregimiento]],Hoja3!$A$2:$D$676,4,0)</f>
        <v>130102</v>
      </c>
      <c r="E5588" s="104">
        <v>63</v>
      </c>
      <c r="I5588" s="166"/>
    </row>
    <row r="5589" spans="1:9" x14ac:dyDescent="0.2">
      <c r="A5589" s="102">
        <v>44192</v>
      </c>
      <c r="B5589" s="103">
        <v>44192</v>
      </c>
      <c r="C5589" s="104" t="s">
        <v>789</v>
      </c>
      <c r="D5589" s="105">
        <f>VLOOKUP(Pag_Inicio_Corr_mas_casos[[#This Row],[Corregimiento]],Hoja3!$A$2:$D$676,4,0)</f>
        <v>80816</v>
      </c>
      <c r="E5589" s="104">
        <v>60</v>
      </c>
      <c r="I5589" s="166"/>
    </row>
    <row r="5590" spans="1:9" x14ac:dyDescent="0.2">
      <c r="A5590" s="102">
        <v>44192</v>
      </c>
      <c r="B5590" s="103">
        <v>44192</v>
      </c>
      <c r="C5590" s="104" t="s">
        <v>798</v>
      </c>
      <c r="D5590" s="105">
        <f>VLOOKUP(Pag_Inicio_Corr_mas_casos[[#This Row],[Corregimiento]],Hoja3!$A$2:$D$676,4,0)</f>
        <v>80820</v>
      </c>
      <c r="E5590" s="104">
        <v>59</v>
      </c>
      <c r="I5590" s="166"/>
    </row>
    <row r="5591" spans="1:9" x14ac:dyDescent="0.2">
      <c r="A5591" s="102">
        <v>44192</v>
      </c>
      <c r="B5591" s="103">
        <v>44192</v>
      </c>
      <c r="C5591" s="104" t="s">
        <v>787</v>
      </c>
      <c r="D5591" s="105">
        <f>VLOOKUP(Pag_Inicio_Corr_mas_casos[[#This Row],[Corregimiento]],Hoja3!$A$2:$D$676,4,0)</f>
        <v>80823</v>
      </c>
      <c r="E5591" s="104">
        <v>55</v>
      </c>
      <c r="I5591" s="166"/>
    </row>
    <row r="5592" spans="1:9" x14ac:dyDescent="0.2">
      <c r="A5592" s="102">
        <v>44192</v>
      </c>
      <c r="B5592" s="103">
        <v>44192</v>
      </c>
      <c r="C5592" s="104" t="s">
        <v>882</v>
      </c>
      <c r="D5592" s="105">
        <f>VLOOKUP(Pag_Inicio_Corr_mas_casos[[#This Row],[Corregimiento]],Hoja3!$A$2:$D$676,4,0)</f>
        <v>130106</v>
      </c>
      <c r="E5592" s="104">
        <v>55</v>
      </c>
      <c r="I5592" s="166"/>
    </row>
    <row r="5593" spans="1:9" x14ac:dyDescent="0.2">
      <c r="A5593" s="102">
        <v>44192</v>
      </c>
      <c r="B5593" s="103">
        <v>44192</v>
      </c>
      <c r="C5593" s="104" t="s">
        <v>802</v>
      </c>
      <c r="D5593" s="105">
        <f>VLOOKUP(Pag_Inicio_Corr_mas_casos[[#This Row],[Corregimiento]],Hoja3!$A$2:$D$676,4,0)</f>
        <v>80815</v>
      </c>
      <c r="E5593" s="104">
        <v>53</v>
      </c>
      <c r="I5593" s="166"/>
    </row>
    <row r="5594" spans="1:9" x14ac:dyDescent="0.2">
      <c r="A5594" s="102">
        <v>44192</v>
      </c>
      <c r="B5594" s="103">
        <v>44192</v>
      </c>
      <c r="C5594" s="104" t="s">
        <v>867</v>
      </c>
      <c r="D5594" s="105">
        <f>VLOOKUP(Pag_Inicio_Corr_mas_casos[[#This Row],[Corregimiento]],Hoja3!$A$2:$D$676,4,0)</f>
        <v>81003</v>
      </c>
      <c r="E5594" s="104">
        <v>51</v>
      </c>
      <c r="I5594" s="166"/>
    </row>
    <row r="5595" spans="1:9" x14ac:dyDescent="0.2">
      <c r="A5595" s="102">
        <v>44192</v>
      </c>
      <c r="B5595" s="103">
        <v>44192</v>
      </c>
      <c r="C5595" s="104" t="s">
        <v>791</v>
      </c>
      <c r="D5595" s="105">
        <f>VLOOKUP(Pag_Inicio_Corr_mas_casos[[#This Row],[Corregimiento]],Hoja3!$A$2:$D$676,4,0)</f>
        <v>81007</v>
      </c>
      <c r="E5595" s="104">
        <v>50</v>
      </c>
      <c r="I5595" s="166"/>
    </row>
    <row r="5596" spans="1:9" x14ac:dyDescent="0.2">
      <c r="A5596" s="102">
        <v>44192</v>
      </c>
      <c r="B5596" s="103">
        <v>44192</v>
      </c>
      <c r="C5596" s="104" t="s">
        <v>865</v>
      </c>
      <c r="D5596" s="105">
        <f>VLOOKUP(Pag_Inicio_Corr_mas_casos[[#This Row],[Corregimiento]],Hoja3!$A$2:$D$676,4,0)</f>
        <v>81001</v>
      </c>
      <c r="E5596" s="104">
        <v>49</v>
      </c>
      <c r="I5596" s="166"/>
    </row>
    <row r="5597" spans="1:9" x14ac:dyDescent="0.2">
      <c r="A5597" s="102">
        <v>44192</v>
      </c>
      <c r="B5597" s="103">
        <v>44192</v>
      </c>
      <c r="C5597" s="104" t="s">
        <v>864</v>
      </c>
      <c r="D5597" s="105">
        <f>VLOOKUP(Pag_Inicio_Corr_mas_casos[[#This Row],[Corregimiento]],Hoja3!$A$2:$D$676,4,0)</f>
        <v>81008</v>
      </c>
      <c r="E5597" s="104">
        <v>49</v>
      </c>
      <c r="I5597" s="166"/>
    </row>
    <row r="5598" spans="1:9" x14ac:dyDescent="0.2">
      <c r="A5598" s="102">
        <v>44192</v>
      </c>
      <c r="B5598" s="103">
        <v>44192</v>
      </c>
      <c r="C5598" s="104" t="s">
        <v>788</v>
      </c>
      <c r="D5598" s="105">
        <f>VLOOKUP(Pag_Inicio_Corr_mas_casos[[#This Row],[Corregimiento]],Hoja3!$A$2:$D$676,4,0)</f>
        <v>80807</v>
      </c>
      <c r="E5598" s="104">
        <v>46</v>
      </c>
      <c r="I5598" s="166"/>
    </row>
    <row r="5599" spans="1:9" x14ac:dyDescent="0.2">
      <c r="A5599" s="102">
        <v>44192</v>
      </c>
      <c r="B5599" s="103">
        <v>44192</v>
      </c>
      <c r="C5599" s="104" t="s">
        <v>866</v>
      </c>
      <c r="D5599" s="105">
        <f>VLOOKUP(Pag_Inicio_Corr_mas_casos[[#This Row],[Corregimiento]],Hoja3!$A$2:$D$676,4,0)</f>
        <v>81002</v>
      </c>
      <c r="E5599" s="104">
        <v>45</v>
      </c>
      <c r="I5599" s="166"/>
    </row>
    <row r="5600" spans="1:9" x14ac:dyDescent="0.2">
      <c r="A5600" s="102">
        <v>44192</v>
      </c>
      <c r="B5600" s="103">
        <v>44192</v>
      </c>
      <c r="C5600" s="104" t="s">
        <v>785</v>
      </c>
      <c r="D5600" s="105">
        <f>VLOOKUP(Pag_Inicio_Corr_mas_casos[[#This Row],[Corregimiento]],Hoja3!$A$2:$D$676,4,0)</f>
        <v>81009</v>
      </c>
      <c r="E5600" s="104">
        <v>45</v>
      </c>
      <c r="I5600" s="166"/>
    </row>
    <row r="5601" spans="1:9" x14ac:dyDescent="0.2">
      <c r="A5601" s="102">
        <v>44192</v>
      </c>
      <c r="B5601" s="103">
        <v>44192</v>
      </c>
      <c r="C5601" s="104" t="s">
        <v>618</v>
      </c>
      <c r="D5601" s="105">
        <f>VLOOKUP(Pag_Inicio_Corr_mas_casos[[#This Row],[Corregimiento]],Hoja3!$A$2:$D$676,4,0)</f>
        <v>80821</v>
      </c>
      <c r="E5601" s="104">
        <v>44</v>
      </c>
      <c r="I5601" s="166"/>
    </row>
    <row r="5602" spans="1:9" x14ac:dyDescent="0.2">
      <c r="A5602" s="102">
        <v>44192</v>
      </c>
      <c r="B5602" s="103">
        <v>44192</v>
      </c>
      <c r="C5602" s="104" t="s">
        <v>796</v>
      </c>
      <c r="D5602" s="105">
        <f>VLOOKUP(Pag_Inicio_Corr_mas_casos[[#This Row],[Corregimiento]],Hoja3!$A$2:$D$676,4,0)</f>
        <v>130107</v>
      </c>
      <c r="E5602" s="104">
        <v>44</v>
      </c>
      <c r="I5602" s="166"/>
    </row>
    <row r="5603" spans="1:9" x14ac:dyDescent="0.2">
      <c r="A5603" s="102">
        <v>44192</v>
      </c>
      <c r="B5603" s="103">
        <v>44192</v>
      </c>
      <c r="C5603" s="104" t="s">
        <v>793</v>
      </c>
      <c r="D5603" s="105">
        <f>VLOOKUP(Pag_Inicio_Corr_mas_casos[[#This Row],[Corregimiento]],Hoja3!$A$2:$D$676,4,0)</f>
        <v>80826</v>
      </c>
      <c r="E5603" s="104">
        <v>43</v>
      </c>
      <c r="I5603" s="166"/>
    </row>
    <row r="5604" spans="1:9" x14ac:dyDescent="0.2">
      <c r="A5604" s="102">
        <v>44192</v>
      </c>
      <c r="B5604" s="103">
        <v>44192</v>
      </c>
      <c r="C5604" s="104" t="s">
        <v>799</v>
      </c>
      <c r="D5604" s="105">
        <f>VLOOKUP(Pag_Inicio_Corr_mas_casos[[#This Row],[Corregimiento]],Hoja3!$A$2:$D$676,4,0)</f>
        <v>80817</v>
      </c>
      <c r="E5604" s="104">
        <v>42</v>
      </c>
      <c r="I5604" s="166"/>
    </row>
    <row r="5605" spans="1:9" x14ac:dyDescent="0.2">
      <c r="A5605" s="102">
        <v>44192</v>
      </c>
      <c r="B5605" s="103">
        <v>44192</v>
      </c>
      <c r="C5605" s="104" t="s">
        <v>881</v>
      </c>
      <c r="D5605" s="105">
        <f>VLOOKUP(Pag_Inicio_Corr_mas_casos[[#This Row],[Corregimiento]],Hoja3!$A$2:$D$676,4,0)</f>
        <v>130101</v>
      </c>
      <c r="E5605" s="104">
        <v>41</v>
      </c>
      <c r="I5605" s="166"/>
    </row>
    <row r="5606" spans="1:9" x14ac:dyDescent="0.2">
      <c r="A5606" s="102">
        <v>44192</v>
      </c>
      <c r="B5606" s="103">
        <v>44192</v>
      </c>
      <c r="C5606" s="104" t="s">
        <v>880</v>
      </c>
      <c r="D5606" s="105">
        <f>VLOOKUP(Pag_Inicio_Corr_mas_casos[[#This Row],[Corregimiento]],Hoja3!$A$2:$D$676,4,0)</f>
        <v>80822</v>
      </c>
      <c r="E5606" s="104">
        <v>38</v>
      </c>
      <c r="I5606" s="166"/>
    </row>
    <row r="5607" spans="1:9" x14ac:dyDescent="0.2">
      <c r="A5607" s="102">
        <v>44192</v>
      </c>
      <c r="B5607" s="103">
        <v>44192</v>
      </c>
      <c r="C5607" s="104" t="s">
        <v>792</v>
      </c>
      <c r="D5607" s="105">
        <f>VLOOKUP(Pag_Inicio_Corr_mas_casos[[#This Row],[Corregimiento]],Hoja3!$A$2:$D$676,4,0)</f>
        <v>80814</v>
      </c>
      <c r="E5607" s="104">
        <v>37</v>
      </c>
      <c r="I5607" s="166"/>
    </row>
    <row r="5608" spans="1:9" x14ac:dyDescent="0.2">
      <c r="A5608" s="102">
        <v>44192</v>
      </c>
      <c r="B5608" s="103">
        <v>44192</v>
      </c>
      <c r="C5608" s="104" t="s">
        <v>783</v>
      </c>
      <c r="D5608" s="105">
        <f>VLOOKUP(Pag_Inicio_Corr_mas_casos[[#This Row],[Corregimiento]],Hoja3!$A$2:$D$676,4,0)</f>
        <v>80810</v>
      </c>
      <c r="E5608" s="104">
        <v>37</v>
      </c>
      <c r="I5608" s="166"/>
    </row>
    <row r="5609" spans="1:9" x14ac:dyDescent="0.2">
      <c r="A5609" s="102">
        <v>44192</v>
      </c>
      <c r="B5609" s="103">
        <v>44192</v>
      </c>
      <c r="C5609" s="104" t="s">
        <v>797</v>
      </c>
      <c r="D5609" s="105">
        <f>VLOOKUP(Pag_Inicio_Corr_mas_casos[[#This Row],[Corregimiento]],Hoja3!$A$2:$D$676,4,0)</f>
        <v>80813</v>
      </c>
      <c r="E5609" s="104">
        <v>34</v>
      </c>
      <c r="I5609" s="166"/>
    </row>
    <row r="5610" spans="1:9" x14ac:dyDescent="0.2">
      <c r="A5610" s="102">
        <v>44192</v>
      </c>
      <c r="B5610" s="103">
        <v>44192</v>
      </c>
      <c r="C5610" s="104" t="s">
        <v>807</v>
      </c>
      <c r="D5610" s="105">
        <f>VLOOKUP(Pag_Inicio_Corr_mas_casos[[#This Row],[Corregimiento]],Hoja3!$A$2:$D$676,4,0)</f>
        <v>20601</v>
      </c>
      <c r="E5610" s="104">
        <v>33</v>
      </c>
      <c r="I5610" s="166"/>
    </row>
    <row r="5611" spans="1:9" x14ac:dyDescent="0.2">
      <c r="A5611" s="102">
        <v>44192</v>
      </c>
      <c r="B5611" s="103">
        <v>44192</v>
      </c>
      <c r="C5611" s="104" t="s">
        <v>861</v>
      </c>
      <c r="D5611" s="105">
        <f>VLOOKUP(Pag_Inicio_Corr_mas_casos[[#This Row],[Corregimiento]],Hoja3!$A$2:$D$676,4,0)</f>
        <v>130702</v>
      </c>
      <c r="E5611" s="104">
        <v>32</v>
      </c>
      <c r="I5611" s="166"/>
    </row>
    <row r="5612" spans="1:9" x14ac:dyDescent="0.2">
      <c r="A5612" s="102">
        <v>44192</v>
      </c>
      <c r="B5612" s="103">
        <v>44192</v>
      </c>
      <c r="C5612" s="104" t="s">
        <v>838</v>
      </c>
      <c r="D5612" s="105">
        <f>VLOOKUP(Pag_Inicio_Corr_mas_casos[[#This Row],[Corregimiento]],Hoja3!$A$2:$D$676,4,0)</f>
        <v>80808</v>
      </c>
      <c r="E5612" s="104">
        <v>31</v>
      </c>
      <c r="I5612" s="166"/>
    </row>
    <row r="5613" spans="1:9" x14ac:dyDescent="0.2">
      <c r="A5613" s="102">
        <v>44192</v>
      </c>
      <c r="B5613" s="103">
        <v>44192</v>
      </c>
      <c r="C5613" s="104" t="s">
        <v>819</v>
      </c>
      <c r="D5613" s="105">
        <f>VLOOKUP(Pag_Inicio_Corr_mas_casos[[#This Row],[Corregimiento]],Hoja3!$A$2:$D$676,4,0)</f>
        <v>20606</v>
      </c>
      <c r="E5613" s="104">
        <v>29</v>
      </c>
      <c r="I5613" s="166"/>
    </row>
    <row r="5614" spans="1:9" x14ac:dyDescent="0.2">
      <c r="A5614" s="102">
        <v>44192</v>
      </c>
      <c r="B5614" s="103">
        <v>44192</v>
      </c>
      <c r="C5614" s="104" t="s">
        <v>884</v>
      </c>
      <c r="D5614" s="105">
        <f>VLOOKUP(Pag_Inicio_Corr_mas_casos[[#This Row],[Corregimiento]],Hoja3!$A$2:$D$676,4,0)</f>
        <v>130108</v>
      </c>
      <c r="E5614" s="104">
        <v>28</v>
      </c>
      <c r="I5614" s="166"/>
    </row>
    <row r="5615" spans="1:9" x14ac:dyDescent="0.2">
      <c r="A5615" s="102">
        <v>44192</v>
      </c>
      <c r="B5615" s="103">
        <v>44192</v>
      </c>
      <c r="C5615" s="104" t="s">
        <v>790</v>
      </c>
      <c r="D5615" s="105">
        <f>VLOOKUP(Pag_Inicio_Corr_mas_casos[[#This Row],[Corregimiento]],Hoja3!$A$2:$D$676,4,0)</f>
        <v>130708</v>
      </c>
      <c r="E5615" s="104">
        <v>28</v>
      </c>
      <c r="I5615" s="166"/>
    </row>
    <row r="5616" spans="1:9" x14ac:dyDescent="0.2">
      <c r="A5616" s="102">
        <v>44192</v>
      </c>
      <c r="B5616" s="103">
        <v>44192</v>
      </c>
      <c r="C5616" s="104" t="s">
        <v>804</v>
      </c>
      <c r="D5616" s="105">
        <f>VLOOKUP(Pag_Inicio_Corr_mas_casos[[#This Row],[Corregimiento]],Hoja3!$A$2:$D$676,4,0)</f>
        <v>50208</v>
      </c>
      <c r="E5616" s="104">
        <v>28</v>
      </c>
      <c r="I5616" s="166"/>
    </row>
    <row r="5617" spans="1:9" x14ac:dyDescent="0.2">
      <c r="A5617" s="102">
        <v>44192</v>
      </c>
      <c r="B5617" s="103">
        <v>44192</v>
      </c>
      <c r="C5617" s="104" t="s">
        <v>875</v>
      </c>
      <c r="D5617" s="105">
        <f>VLOOKUP(Pag_Inicio_Corr_mas_casos[[#This Row],[Corregimiento]],Hoja3!$A$2:$D$676,4,0)</f>
        <v>20609</v>
      </c>
      <c r="E5617" s="104">
        <v>23</v>
      </c>
      <c r="I5617" s="166"/>
    </row>
    <row r="5618" spans="1:9" x14ac:dyDescent="0.2">
      <c r="A5618" s="102">
        <v>44192</v>
      </c>
      <c r="B5618" s="103">
        <v>44192</v>
      </c>
      <c r="C5618" s="104" t="s">
        <v>898</v>
      </c>
      <c r="D5618" s="105">
        <f>VLOOKUP(Pag_Inicio_Corr_mas_casos[[#This Row],[Corregimiento]],Hoja3!$A$2:$D$676,4,0)</f>
        <v>40201</v>
      </c>
      <c r="E5618" s="104">
        <v>22</v>
      </c>
      <c r="I5618" s="166"/>
    </row>
    <row r="5619" spans="1:9" x14ac:dyDescent="0.2">
      <c r="A5619" s="102">
        <v>44192</v>
      </c>
      <c r="B5619" s="103">
        <v>44192</v>
      </c>
      <c r="C5619" s="104" t="s">
        <v>784</v>
      </c>
      <c r="D5619" s="105">
        <f>VLOOKUP(Pag_Inicio_Corr_mas_casos[[#This Row],[Corregimiento]],Hoja3!$A$2:$D$676,4,0)</f>
        <v>130717</v>
      </c>
      <c r="E5619" s="104">
        <v>22</v>
      </c>
      <c r="I5619" s="166"/>
    </row>
    <row r="5620" spans="1:9" x14ac:dyDescent="0.2">
      <c r="A5620" s="102">
        <v>44192</v>
      </c>
      <c r="B5620" s="103">
        <v>44192</v>
      </c>
      <c r="C5620" s="104" t="s">
        <v>868</v>
      </c>
      <c r="D5620" s="105">
        <f>VLOOKUP(Pag_Inicio_Corr_mas_casos[[#This Row],[Corregimiento]],Hoja3!$A$2:$D$676,4,0)</f>
        <v>91001</v>
      </c>
      <c r="E5620" s="104">
        <v>22</v>
      </c>
      <c r="I5620" s="166"/>
    </row>
    <row r="5621" spans="1:9" x14ac:dyDescent="0.2">
      <c r="A5621" s="102">
        <v>44192</v>
      </c>
      <c r="B5621" s="103">
        <v>44192</v>
      </c>
      <c r="C5621" s="104" t="s">
        <v>896</v>
      </c>
      <c r="D5621" s="105">
        <f>VLOOKUP(Pag_Inicio_Corr_mas_casos[[#This Row],[Corregimiento]],Hoja3!$A$2:$D$676,4,0)</f>
        <v>80501</v>
      </c>
      <c r="E5621" s="104">
        <v>21</v>
      </c>
      <c r="I5621" s="166"/>
    </row>
    <row r="5622" spans="1:9" x14ac:dyDescent="0.2">
      <c r="A5622" s="102">
        <v>44192</v>
      </c>
      <c r="B5622" s="103">
        <v>44192</v>
      </c>
      <c r="C5622" s="104" t="s">
        <v>813</v>
      </c>
      <c r="D5622" s="105">
        <f>VLOOKUP(Pag_Inicio_Corr_mas_casos[[#This Row],[Corregimiento]],Hoja3!$A$2:$D$676,4,0)</f>
        <v>30107</v>
      </c>
      <c r="E5622" s="104">
        <v>21</v>
      </c>
      <c r="I5622" s="166"/>
    </row>
    <row r="5623" spans="1:9" x14ac:dyDescent="0.2">
      <c r="A5623" s="102">
        <v>44192</v>
      </c>
      <c r="B5623" s="103">
        <v>44192</v>
      </c>
      <c r="C5623" s="104" t="s">
        <v>897</v>
      </c>
      <c r="D5623" s="105">
        <f>VLOOKUP(Pag_Inicio_Corr_mas_casos[[#This Row],[Corregimiento]],Hoja3!$A$2:$D$676,4,0)</f>
        <v>20105</v>
      </c>
      <c r="E5623" s="104">
        <v>20</v>
      </c>
      <c r="I5623" s="166"/>
    </row>
    <row r="5624" spans="1:9" x14ac:dyDescent="0.2">
      <c r="A5624" s="102">
        <v>44192</v>
      </c>
      <c r="B5624" s="103">
        <v>44192</v>
      </c>
      <c r="C5624" s="104" t="s">
        <v>852</v>
      </c>
      <c r="D5624" s="105">
        <f>VLOOKUP(Pag_Inicio_Corr_mas_casos[[#This Row],[Corregimiento]],Hoja3!$A$2:$D$676,4,0)</f>
        <v>60101</v>
      </c>
      <c r="E5624" s="104">
        <v>20</v>
      </c>
      <c r="I5624" s="166"/>
    </row>
    <row r="5625" spans="1:9" x14ac:dyDescent="0.2">
      <c r="A5625" s="102">
        <v>44192</v>
      </c>
      <c r="B5625" s="103">
        <v>44192</v>
      </c>
      <c r="C5625" s="104" t="s">
        <v>806</v>
      </c>
      <c r="D5625" s="105">
        <f>VLOOKUP(Pag_Inicio_Corr_mas_casos[[#This Row],[Corregimiento]],Hoja3!$A$2:$D$676,4,0)</f>
        <v>80804</v>
      </c>
      <c r="E5625" s="104">
        <v>19</v>
      </c>
      <c r="I5625" s="166"/>
    </row>
    <row r="5626" spans="1:9" x14ac:dyDescent="0.2">
      <c r="A5626" s="102">
        <v>44192</v>
      </c>
      <c r="B5626" s="103">
        <v>44192</v>
      </c>
      <c r="C5626" s="104" t="s">
        <v>794</v>
      </c>
      <c r="D5626" s="105">
        <f>VLOOKUP(Pag_Inicio_Corr_mas_casos[[#This Row],[Corregimiento]],Hoja3!$A$2:$D$676,4,0)</f>
        <v>80811</v>
      </c>
      <c r="E5626" s="104">
        <v>19</v>
      </c>
      <c r="I5626" s="166"/>
    </row>
    <row r="5627" spans="1:9" x14ac:dyDescent="0.2">
      <c r="A5627" s="102">
        <v>44192</v>
      </c>
      <c r="B5627" s="103">
        <v>44192</v>
      </c>
      <c r="C5627" s="104" t="s">
        <v>889</v>
      </c>
      <c r="D5627" s="105">
        <f>VLOOKUP(Pag_Inicio_Corr_mas_casos[[#This Row],[Corregimiento]],Hoja3!$A$2:$D$676,4,0)</f>
        <v>20602</v>
      </c>
      <c r="E5627" s="104">
        <v>18</v>
      </c>
      <c r="I5627" s="166"/>
    </row>
    <row r="5628" spans="1:9" x14ac:dyDescent="0.2">
      <c r="A5628" s="102">
        <v>44192</v>
      </c>
      <c r="B5628" s="103">
        <v>44192</v>
      </c>
      <c r="C5628" s="165" t="s">
        <v>817</v>
      </c>
      <c r="D5628" s="105">
        <f>VLOOKUP(Pag_Inicio_Corr_mas_casos[[#This Row],[Corregimiento]],Hoja3!$A$2:$D$676,4,0)</f>
        <v>130103</v>
      </c>
      <c r="E5628" s="104">
        <v>18</v>
      </c>
      <c r="I5628" s="166"/>
    </row>
    <row r="5629" spans="1:9" x14ac:dyDescent="0.2">
      <c r="A5629" s="102">
        <v>44192</v>
      </c>
      <c r="B5629" s="103">
        <v>44192</v>
      </c>
      <c r="C5629" s="104" t="s">
        <v>805</v>
      </c>
      <c r="D5629" s="105">
        <f>VLOOKUP(Pag_Inicio_Corr_mas_casos[[#This Row],[Corregimiento]],Hoja3!$A$2:$D$676,4,0)</f>
        <v>130701</v>
      </c>
      <c r="E5629" s="104">
        <v>17</v>
      </c>
      <c r="I5629" s="166"/>
    </row>
    <row r="5630" spans="1:9" x14ac:dyDescent="0.2">
      <c r="A5630" s="102">
        <v>44192</v>
      </c>
      <c r="B5630" s="103">
        <v>44192</v>
      </c>
      <c r="C5630" s="104" t="s">
        <v>837</v>
      </c>
      <c r="D5630" s="105">
        <f>VLOOKUP(Pag_Inicio_Corr_mas_casos[[#This Row],[Corregimiento]],Hoja3!$A$2:$D$676,4,0)</f>
        <v>130706</v>
      </c>
      <c r="E5630" s="104">
        <v>17</v>
      </c>
      <c r="I5630" s="166"/>
    </row>
    <row r="5631" spans="1:9" x14ac:dyDescent="0.2">
      <c r="A5631" s="102">
        <v>44192</v>
      </c>
      <c r="B5631" s="103">
        <v>44192</v>
      </c>
      <c r="C5631" s="104" t="s">
        <v>808</v>
      </c>
      <c r="D5631" s="105">
        <f>VLOOKUP(Pag_Inicio_Corr_mas_casos[[#This Row],[Corregimiento]],Hoja3!$A$2:$D$676,4,0)</f>
        <v>81006</v>
      </c>
      <c r="E5631" s="104">
        <v>16</v>
      </c>
      <c r="I5631" s="166"/>
    </row>
    <row r="5632" spans="1:9" x14ac:dyDescent="0.2">
      <c r="A5632" s="102">
        <v>44192</v>
      </c>
      <c r="B5632" s="103">
        <v>44192</v>
      </c>
      <c r="C5632" s="104" t="s">
        <v>853</v>
      </c>
      <c r="D5632" s="105">
        <f>VLOOKUP(Pag_Inicio_Corr_mas_casos[[#This Row],[Corregimiento]],Hoja3!$A$2:$D$676,4,0)</f>
        <v>40612</v>
      </c>
      <c r="E5632" s="104">
        <v>16</v>
      </c>
      <c r="I5632" s="166"/>
    </row>
    <row r="5633" spans="1:9" x14ac:dyDescent="0.2">
      <c r="A5633" s="102">
        <v>44192</v>
      </c>
      <c r="B5633" s="103">
        <v>44192</v>
      </c>
      <c r="C5633" s="104" t="s">
        <v>803</v>
      </c>
      <c r="D5633" s="105">
        <f>VLOOKUP(Pag_Inicio_Corr_mas_casos[[#This Row],[Corregimiento]],Hoja3!$A$2:$D$676,4,0)</f>
        <v>130716</v>
      </c>
      <c r="E5633" s="104">
        <v>16</v>
      </c>
      <c r="I5633" s="166"/>
    </row>
    <row r="5634" spans="1:9" x14ac:dyDescent="0.2">
      <c r="A5634" s="102">
        <v>44192</v>
      </c>
      <c r="B5634" s="103">
        <v>44192</v>
      </c>
      <c r="C5634" s="104" t="s">
        <v>901</v>
      </c>
      <c r="D5634" s="105">
        <f>VLOOKUP(Pag_Inicio_Corr_mas_casos[[#This Row],[Corregimiento]],Hoja3!$A$2:$D$676,4,0)</f>
        <v>90301</v>
      </c>
      <c r="E5634" s="104">
        <v>115</v>
      </c>
      <c r="I5634" s="166"/>
    </row>
    <row r="5635" spans="1:9" x14ac:dyDescent="0.2">
      <c r="A5635" s="102">
        <v>44192</v>
      </c>
      <c r="B5635" s="103">
        <v>44192</v>
      </c>
      <c r="C5635" s="104" t="s">
        <v>878</v>
      </c>
      <c r="D5635" s="105">
        <f>VLOOKUP(Pag_Inicio_Corr_mas_casos[[#This Row],[Corregimiento]],Hoja3!$A$2:$D$676,4,0)</f>
        <v>30104</v>
      </c>
      <c r="E5635" s="104">
        <v>15</v>
      </c>
      <c r="I5635" s="166"/>
    </row>
    <row r="5636" spans="1:9" x14ac:dyDescent="0.2">
      <c r="A5636" s="102">
        <v>44192</v>
      </c>
      <c r="B5636" s="103">
        <v>44192</v>
      </c>
      <c r="C5636" s="104" t="s">
        <v>851</v>
      </c>
      <c r="D5636" s="105">
        <f>VLOOKUP(Pag_Inicio_Corr_mas_casos[[#This Row],[Corregimiento]],Hoja3!$A$2:$D$676,4,0)</f>
        <v>60103</v>
      </c>
      <c r="E5636" s="104">
        <v>15</v>
      </c>
      <c r="I5636" s="166"/>
    </row>
    <row r="5637" spans="1:9" x14ac:dyDescent="0.2">
      <c r="A5637" s="102">
        <v>44192</v>
      </c>
      <c r="B5637" s="103">
        <v>44192</v>
      </c>
      <c r="C5637" s="104" t="s">
        <v>902</v>
      </c>
      <c r="D5637" s="105">
        <f>VLOOKUP(Pag_Inicio_Corr_mas_casos[[#This Row],[Corregimiento]],Hoja3!$A$2:$D$676,4,0)</f>
        <v>90605</v>
      </c>
      <c r="E5637" s="104">
        <v>15</v>
      </c>
      <c r="I5637" s="166"/>
    </row>
    <row r="5638" spans="1:9" x14ac:dyDescent="0.2">
      <c r="A5638" s="102">
        <v>44192</v>
      </c>
      <c r="B5638" s="103">
        <v>44192</v>
      </c>
      <c r="C5638" s="104" t="s">
        <v>903</v>
      </c>
      <c r="D5638" s="105">
        <f>VLOOKUP(Pag_Inicio_Corr_mas_casos[[#This Row],[Corregimiento]],Hoja3!$A$2:$D$676,4,0)</f>
        <v>20101</v>
      </c>
      <c r="E5638" s="104">
        <v>13</v>
      </c>
      <c r="I5638" s="166"/>
    </row>
    <row r="5639" spans="1:9" x14ac:dyDescent="0.2">
      <c r="A5639" s="102">
        <v>44192</v>
      </c>
      <c r="B5639" s="103">
        <v>44192</v>
      </c>
      <c r="C5639" s="104" t="s">
        <v>842</v>
      </c>
      <c r="D5639" s="105">
        <f>VLOOKUP(Pag_Inicio_Corr_mas_casos[[#This Row],[Corregimiento]],Hoja3!$A$2:$D$676,4,0)</f>
        <v>80802</v>
      </c>
      <c r="E5639" s="104">
        <v>13</v>
      </c>
      <c r="I5639" s="166"/>
    </row>
    <row r="5640" spans="1:9" x14ac:dyDescent="0.2">
      <c r="A5640" s="102">
        <v>44192</v>
      </c>
      <c r="B5640" s="103">
        <v>44192</v>
      </c>
      <c r="C5640" s="104" t="s">
        <v>904</v>
      </c>
      <c r="D5640" s="105">
        <f>VLOOKUP(Pag_Inicio_Corr_mas_casos[[#This Row],[Corregimiento]],Hoja3!$A$2:$D$676,4,0)</f>
        <v>40501</v>
      </c>
      <c r="E5640" s="104">
        <v>13</v>
      </c>
      <c r="I5640" s="166"/>
    </row>
    <row r="5641" spans="1:9" x14ac:dyDescent="0.2">
      <c r="A5641" s="102">
        <v>44192</v>
      </c>
      <c r="B5641" s="103">
        <v>44192</v>
      </c>
      <c r="C5641" s="104" t="s">
        <v>810</v>
      </c>
      <c r="D5641" s="105">
        <f>VLOOKUP(Pag_Inicio_Corr_mas_casos[[#This Row],[Corregimiento]],Hoja3!$A$2:$D$676,4,0)</f>
        <v>30113</v>
      </c>
      <c r="E5641" s="104">
        <v>13</v>
      </c>
      <c r="I5641" s="166"/>
    </row>
    <row r="5642" spans="1:9" x14ac:dyDescent="0.2">
      <c r="A5642" s="102">
        <v>44192</v>
      </c>
      <c r="B5642" s="103">
        <v>44192</v>
      </c>
      <c r="C5642" s="104" t="s">
        <v>905</v>
      </c>
      <c r="D5642" s="105">
        <f>VLOOKUP(Pag_Inicio_Corr_mas_casos[[#This Row],[Corregimiento]],Hoja3!$A$2:$D$676,4,0)</f>
        <v>91007</v>
      </c>
      <c r="E5642" s="104">
        <v>12</v>
      </c>
      <c r="I5642" s="166"/>
    </row>
    <row r="5643" spans="1:9" x14ac:dyDescent="0.2">
      <c r="A5643" s="102">
        <v>44192</v>
      </c>
      <c r="B5643" s="103">
        <v>44192</v>
      </c>
      <c r="C5643" s="104" t="s">
        <v>906</v>
      </c>
      <c r="D5643" s="105">
        <f>VLOOKUP(Pag_Inicio_Corr_mas_casos[[#This Row],[Corregimiento]],Hoja3!$A$2:$D$676,4,0)</f>
        <v>40601</v>
      </c>
      <c r="E5643" s="104">
        <v>12</v>
      </c>
      <c r="I5643" s="166"/>
    </row>
    <row r="5644" spans="1:9" x14ac:dyDescent="0.2">
      <c r="A5644" s="102">
        <v>44192</v>
      </c>
      <c r="B5644" s="103">
        <v>44192</v>
      </c>
      <c r="C5644" s="104" t="s">
        <v>823</v>
      </c>
      <c r="D5644" s="105">
        <f>VLOOKUP(Pag_Inicio_Corr_mas_casos[[#This Row],[Corregimiento]],Hoja3!$A$2:$D$676,4,0)</f>
        <v>80803</v>
      </c>
      <c r="E5644" s="104">
        <v>12</v>
      </c>
      <c r="I5644" s="166"/>
    </row>
    <row r="5645" spans="1:9" x14ac:dyDescent="0.2">
      <c r="A5645" s="102">
        <v>44192</v>
      </c>
      <c r="B5645" s="103">
        <v>44192</v>
      </c>
      <c r="C5645" s="104" t="s">
        <v>895</v>
      </c>
      <c r="D5645" s="105">
        <f>VLOOKUP(Pag_Inicio_Corr_mas_casos[[#This Row],[Corregimiento]],Hoja3!$A$2:$D$676,4,0)</f>
        <v>50316</v>
      </c>
      <c r="E5645" s="104">
        <v>12</v>
      </c>
      <c r="I5645" s="166"/>
    </row>
    <row r="5646" spans="1:9" x14ac:dyDescent="0.2">
      <c r="A5646" s="102">
        <v>44192</v>
      </c>
      <c r="B5646" s="103">
        <v>44192</v>
      </c>
      <c r="C5646" s="104" t="s">
        <v>841</v>
      </c>
      <c r="D5646" s="105">
        <f>VLOOKUP(Pag_Inicio_Corr_mas_casos[[#This Row],[Corregimiento]],Hoja3!$A$2:$D$676,4,0)</f>
        <v>81005</v>
      </c>
      <c r="E5646" s="104">
        <v>12</v>
      </c>
      <c r="I5646" s="166"/>
    </row>
    <row r="5647" spans="1:9" x14ac:dyDescent="0.2">
      <c r="A5647" s="102">
        <v>44192</v>
      </c>
      <c r="B5647" s="103">
        <v>44192</v>
      </c>
      <c r="C5647" s="104" t="s">
        <v>846</v>
      </c>
      <c r="D5647" s="105">
        <f>VLOOKUP(Pag_Inicio_Corr_mas_casos[[#This Row],[Corregimiento]],Hoja3!$A$2:$D$676,4,0)</f>
        <v>80805</v>
      </c>
      <c r="E5647" s="104">
        <v>11</v>
      </c>
      <c r="I5647" s="166"/>
    </row>
    <row r="5648" spans="1:9" x14ac:dyDescent="0.2">
      <c r="A5648" s="102">
        <v>44192</v>
      </c>
      <c r="B5648" s="103">
        <v>44192</v>
      </c>
      <c r="C5648" s="104" t="s">
        <v>845</v>
      </c>
      <c r="D5648" s="105">
        <f>VLOOKUP(Pag_Inicio_Corr_mas_casos[[#This Row],[Corregimiento]],Hoja3!$A$2:$D$676,4,0)</f>
        <v>60104</v>
      </c>
      <c r="E5648" s="104">
        <v>11</v>
      </c>
      <c r="I5648" s="166"/>
    </row>
    <row r="5649" spans="1:9" x14ac:dyDescent="0.2">
      <c r="A5649" s="102">
        <v>44192</v>
      </c>
      <c r="B5649" s="103">
        <v>44192</v>
      </c>
      <c r="C5649" s="104" t="s">
        <v>907</v>
      </c>
      <c r="D5649" s="105">
        <f>VLOOKUP(Pag_Inicio_Corr_mas_casos[[#This Row],[Corregimiento]],Hoja3!$A$2:$D$676,4,0)</f>
        <v>60401</v>
      </c>
      <c r="E5649" s="104">
        <v>11</v>
      </c>
      <c r="I5649" s="166"/>
    </row>
    <row r="5650" spans="1:9" x14ac:dyDescent="0.2">
      <c r="A5650" s="102">
        <v>44192</v>
      </c>
      <c r="B5650" s="103">
        <v>44192</v>
      </c>
      <c r="C5650" s="104" t="s">
        <v>908</v>
      </c>
      <c r="D5650" s="105">
        <f>VLOOKUP(Pag_Inicio_Corr_mas_casos[[#This Row],[Corregimiento]],Hoja3!$A$2:$D$676,4,0)</f>
        <v>91109</v>
      </c>
      <c r="E5650" s="104">
        <v>11</v>
      </c>
      <c r="I5650" s="166"/>
    </row>
    <row r="5651" spans="1:9" x14ac:dyDescent="0.2">
      <c r="A5651" s="98">
        <v>44193</v>
      </c>
      <c r="B5651" s="99">
        <v>44193</v>
      </c>
      <c r="C5651" s="100" t="s">
        <v>710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I5651" s="166"/>
    </row>
    <row r="5652" spans="1:9" x14ac:dyDescent="0.2">
      <c r="A5652" s="98">
        <v>44193</v>
      </c>
      <c r="B5652" s="99">
        <v>44193</v>
      </c>
      <c r="C5652" s="100" t="s">
        <v>857</v>
      </c>
      <c r="D5652" s="101">
        <f>VLOOKUP(Pag_Inicio_Corr_mas_casos[[#This Row],[Corregimiento]],Hoja3!$A$2:$D$676,4,0)</f>
        <v>80809</v>
      </c>
      <c r="E5652" s="100">
        <v>61</v>
      </c>
      <c r="I5652" s="166"/>
    </row>
    <row r="5653" spans="1:9" x14ac:dyDescent="0.2">
      <c r="A5653" s="98">
        <v>44193</v>
      </c>
      <c r="B5653" s="99">
        <v>44193</v>
      </c>
      <c r="C5653" s="100" t="s">
        <v>900</v>
      </c>
      <c r="D5653" s="101">
        <f>VLOOKUP(Pag_Inicio_Corr_mas_casos[[#This Row],[Corregimiento]],Hoja3!$A$2:$D$676,4,0)</f>
        <v>130102</v>
      </c>
      <c r="E5653" s="100">
        <v>56</v>
      </c>
      <c r="I5653" s="166"/>
    </row>
    <row r="5654" spans="1:9" x14ac:dyDescent="0.2">
      <c r="A5654" s="98">
        <v>44193</v>
      </c>
      <c r="B5654" s="99">
        <v>44193</v>
      </c>
      <c r="C5654" s="100" t="s">
        <v>787</v>
      </c>
      <c r="D5654" s="101">
        <f>VLOOKUP(Pag_Inicio_Corr_mas_casos[[#This Row],[Corregimiento]],Hoja3!$A$2:$D$676,4,0)</f>
        <v>80823</v>
      </c>
      <c r="E5654" s="100">
        <v>51</v>
      </c>
      <c r="I5654" s="166"/>
    </row>
    <row r="5655" spans="1:9" x14ac:dyDescent="0.2">
      <c r="A5655" s="98">
        <v>44193</v>
      </c>
      <c r="B5655" s="99">
        <v>44193</v>
      </c>
      <c r="C5655" s="100" t="s">
        <v>858</v>
      </c>
      <c r="D5655" s="101">
        <f>VLOOKUP(Pag_Inicio_Corr_mas_casos[[#This Row],[Corregimiento]],Hoja3!$A$2:$D$676,4,0)</f>
        <v>80819</v>
      </c>
      <c r="E5655" s="100">
        <v>49</v>
      </c>
      <c r="I5655" s="166"/>
    </row>
    <row r="5656" spans="1:9" x14ac:dyDescent="0.2">
      <c r="A5656" s="98">
        <v>44193</v>
      </c>
      <c r="B5656" s="99">
        <v>44193</v>
      </c>
      <c r="C5656" s="100" t="s">
        <v>618</v>
      </c>
      <c r="D5656" s="101">
        <f>VLOOKUP(Pag_Inicio_Corr_mas_casos[[#This Row],[Corregimiento]],Hoja3!$A$2:$D$676,4,0)</f>
        <v>80821</v>
      </c>
      <c r="E5656" s="100">
        <v>48</v>
      </c>
      <c r="I5656" s="166"/>
    </row>
    <row r="5657" spans="1:9" x14ac:dyDescent="0.2">
      <c r="A5657" s="98">
        <v>44193</v>
      </c>
      <c r="B5657" s="99">
        <v>44193</v>
      </c>
      <c r="C5657" s="100" t="s">
        <v>784</v>
      </c>
      <c r="D5657" s="101">
        <f>VLOOKUP(Pag_Inicio_Corr_mas_casos[[#This Row],[Corregimiento]],Hoja3!$A$2:$D$676,4,0)</f>
        <v>130717</v>
      </c>
      <c r="E5657" s="100">
        <v>46</v>
      </c>
      <c r="I5657" s="166"/>
    </row>
    <row r="5658" spans="1:9" x14ac:dyDescent="0.2">
      <c r="A5658" s="98">
        <v>44193</v>
      </c>
      <c r="B5658" s="99">
        <v>44193</v>
      </c>
      <c r="C5658" s="100" t="s">
        <v>802</v>
      </c>
      <c r="D5658" s="101">
        <f>VLOOKUP(Pag_Inicio_Corr_mas_casos[[#This Row],[Corregimiento]],Hoja3!$A$2:$D$676,4,0)</f>
        <v>80815</v>
      </c>
      <c r="E5658" s="100">
        <v>45</v>
      </c>
      <c r="I5658" s="166"/>
    </row>
    <row r="5659" spans="1:9" x14ac:dyDescent="0.2">
      <c r="A5659" s="98">
        <v>44193</v>
      </c>
      <c r="B5659" s="99">
        <v>44193</v>
      </c>
      <c r="C5659" s="100" t="s">
        <v>865</v>
      </c>
      <c r="D5659" s="101">
        <f>VLOOKUP(Pag_Inicio_Corr_mas_casos[[#This Row],[Corregimiento]],Hoja3!$A$2:$D$676,4,0)</f>
        <v>81001</v>
      </c>
      <c r="E5659" s="100">
        <v>44</v>
      </c>
      <c r="I5659" s="166"/>
    </row>
    <row r="5660" spans="1:9" x14ac:dyDescent="0.2">
      <c r="A5660" s="98">
        <v>44193</v>
      </c>
      <c r="B5660" s="99">
        <v>44193</v>
      </c>
      <c r="C5660" s="100" t="s">
        <v>783</v>
      </c>
      <c r="D5660" s="101">
        <f>VLOOKUP(Pag_Inicio_Corr_mas_casos[[#This Row],[Corregimiento]],Hoja3!$A$2:$D$676,4,0)</f>
        <v>80810</v>
      </c>
      <c r="E5660" s="100">
        <v>41</v>
      </c>
      <c r="I5660" s="166"/>
    </row>
    <row r="5661" spans="1:9" x14ac:dyDescent="0.2">
      <c r="A5661" s="98">
        <v>44193</v>
      </c>
      <c r="B5661" s="99">
        <v>44193</v>
      </c>
      <c r="C5661" s="100" t="s">
        <v>792</v>
      </c>
      <c r="D5661" s="101">
        <f>VLOOKUP(Pag_Inicio_Corr_mas_casos[[#This Row],[Corregimiento]],Hoja3!$A$2:$D$676,4,0)</f>
        <v>80814</v>
      </c>
      <c r="E5661" s="100">
        <v>39</v>
      </c>
      <c r="I5661" s="166"/>
    </row>
    <row r="5662" spans="1:9" x14ac:dyDescent="0.2">
      <c r="A5662" s="98">
        <v>44193</v>
      </c>
      <c r="B5662" s="99">
        <v>44193</v>
      </c>
      <c r="C5662" s="100" t="s">
        <v>796</v>
      </c>
      <c r="D5662" s="101">
        <f>VLOOKUP(Pag_Inicio_Corr_mas_casos[[#This Row],[Corregimiento]],Hoja3!$A$2:$D$676,4,0)</f>
        <v>130107</v>
      </c>
      <c r="E5662" s="100">
        <v>38</v>
      </c>
      <c r="I5662" s="166"/>
    </row>
    <row r="5663" spans="1:9" x14ac:dyDescent="0.2">
      <c r="A5663" s="98">
        <v>44193</v>
      </c>
      <c r="B5663" s="99">
        <v>44193</v>
      </c>
      <c r="C5663" s="100" t="s">
        <v>789</v>
      </c>
      <c r="D5663" s="101">
        <f>VLOOKUP(Pag_Inicio_Corr_mas_casos[[#This Row],[Corregimiento]],Hoja3!$A$2:$D$676,4,0)</f>
        <v>80816</v>
      </c>
      <c r="E5663" s="100">
        <v>37</v>
      </c>
      <c r="I5663" s="166"/>
    </row>
    <row r="5664" spans="1:9" x14ac:dyDescent="0.2">
      <c r="A5664" s="98">
        <v>44193</v>
      </c>
      <c r="B5664" s="99">
        <v>44193</v>
      </c>
      <c r="C5664" s="100" t="s">
        <v>798</v>
      </c>
      <c r="D5664" s="101">
        <f>VLOOKUP(Pag_Inicio_Corr_mas_casos[[#This Row],[Corregimiento]],Hoja3!$A$2:$D$676,4,0)</f>
        <v>80820</v>
      </c>
      <c r="E5664" s="100">
        <v>37</v>
      </c>
      <c r="I5664" s="166"/>
    </row>
    <row r="5665" spans="1:9" x14ac:dyDescent="0.2">
      <c r="A5665" s="98">
        <v>44193</v>
      </c>
      <c r="B5665" s="99">
        <v>44193</v>
      </c>
      <c r="C5665" s="100" t="s">
        <v>785</v>
      </c>
      <c r="D5665" s="101">
        <f>VLOOKUP(Pag_Inicio_Corr_mas_casos[[#This Row],[Corregimiento]],Hoja3!$A$2:$D$676,4,0)</f>
        <v>81009</v>
      </c>
      <c r="E5665" s="100">
        <v>37</v>
      </c>
      <c r="I5665" s="166"/>
    </row>
    <row r="5666" spans="1:9" x14ac:dyDescent="0.2">
      <c r="A5666" s="98">
        <v>44193</v>
      </c>
      <c r="B5666" s="99">
        <v>44193</v>
      </c>
      <c r="C5666" s="100" t="s">
        <v>881</v>
      </c>
      <c r="D5666" s="101">
        <f>VLOOKUP(Pag_Inicio_Corr_mas_casos[[#This Row],[Corregimiento]],Hoja3!$A$2:$D$676,4,0)</f>
        <v>130101</v>
      </c>
      <c r="E5666" s="100">
        <v>35</v>
      </c>
      <c r="I5666" s="166"/>
    </row>
    <row r="5667" spans="1:9" x14ac:dyDescent="0.2">
      <c r="A5667" s="98">
        <v>44193</v>
      </c>
      <c r="B5667" s="99">
        <v>44193</v>
      </c>
      <c r="C5667" s="100" t="s">
        <v>811</v>
      </c>
      <c r="D5667" s="101">
        <f>VLOOKUP(Pag_Inicio_Corr_mas_casos[[#This Row],[Corregimiento]],Hoja3!$A$2:$D$676,4,0)</f>
        <v>91001</v>
      </c>
      <c r="E5667" s="100">
        <v>35</v>
      </c>
      <c r="I5667" s="166"/>
    </row>
    <row r="5668" spans="1:9" x14ac:dyDescent="0.2">
      <c r="A5668" s="98">
        <v>44193</v>
      </c>
      <c r="B5668" s="99">
        <v>44193</v>
      </c>
      <c r="C5668" s="100" t="s">
        <v>791</v>
      </c>
      <c r="D5668" s="101">
        <f>VLOOKUP(Pag_Inicio_Corr_mas_casos[[#This Row],[Corregimiento]],Hoja3!$A$2:$D$676,4,0)</f>
        <v>81007</v>
      </c>
      <c r="E5668" s="100">
        <v>34</v>
      </c>
      <c r="I5668" s="166"/>
    </row>
    <row r="5669" spans="1:9" x14ac:dyDescent="0.2">
      <c r="A5669" s="98">
        <v>44193</v>
      </c>
      <c r="B5669" s="99">
        <v>44193</v>
      </c>
      <c r="C5669" s="100" t="s">
        <v>793</v>
      </c>
      <c r="D5669" s="101">
        <f>VLOOKUP(Pag_Inicio_Corr_mas_casos[[#This Row],[Corregimiento]],Hoja3!$A$2:$D$676,4,0)</f>
        <v>80826</v>
      </c>
      <c r="E5669" s="100">
        <v>33</v>
      </c>
      <c r="I5669" s="166"/>
    </row>
    <row r="5670" spans="1:9" x14ac:dyDescent="0.2">
      <c r="A5670" s="98">
        <v>44193</v>
      </c>
      <c r="B5670" s="99">
        <v>44193</v>
      </c>
      <c r="C5670" s="100" t="s">
        <v>799</v>
      </c>
      <c r="D5670" s="101">
        <f>VLOOKUP(Pag_Inicio_Corr_mas_casos[[#This Row],[Corregimiento]],Hoja3!$A$2:$D$676,4,0)</f>
        <v>80817</v>
      </c>
      <c r="E5670" s="100">
        <v>33</v>
      </c>
      <c r="I5670" s="166"/>
    </row>
    <row r="5671" spans="1:9" x14ac:dyDescent="0.2">
      <c r="A5671" s="98">
        <v>44193</v>
      </c>
      <c r="B5671" s="99">
        <v>44193</v>
      </c>
      <c r="C5671" s="100" t="s">
        <v>790</v>
      </c>
      <c r="D5671" s="101">
        <f>VLOOKUP(Pag_Inicio_Corr_mas_casos[[#This Row],[Corregimiento]],Hoja3!$A$2:$D$676,4,0)</f>
        <v>130708</v>
      </c>
      <c r="E5671" s="100">
        <v>32</v>
      </c>
      <c r="I5671" s="166"/>
    </row>
    <row r="5672" spans="1:9" x14ac:dyDescent="0.2">
      <c r="A5672" s="98">
        <v>44193</v>
      </c>
      <c r="B5672" s="99">
        <v>44193</v>
      </c>
      <c r="C5672" s="100" t="s">
        <v>816</v>
      </c>
      <c r="D5672" s="101">
        <f>VLOOKUP(Pag_Inicio_Corr_mas_casos[[#This Row],[Corregimiento]],Hoja3!$A$2:$D$676,4,0)</f>
        <v>40606</v>
      </c>
      <c r="E5672" s="100">
        <v>30</v>
      </c>
      <c r="I5672" s="166"/>
    </row>
    <row r="5673" spans="1:9" x14ac:dyDescent="0.2">
      <c r="A5673" s="98">
        <v>44193</v>
      </c>
      <c r="B5673" s="99">
        <v>44193</v>
      </c>
      <c r="C5673" s="100" t="s">
        <v>882</v>
      </c>
      <c r="D5673" s="101">
        <f>VLOOKUP(Pag_Inicio_Corr_mas_casos[[#This Row],[Corregimiento]],Hoja3!$A$2:$D$676,4,0)</f>
        <v>130106</v>
      </c>
      <c r="E5673" s="100">
        <v>30</v>
      </c>
      <c r="I5673" s="166"/>
    </row>
    <row r="5674" spans="1:9" x14ac:dyDescent="0.2">
      <c r="A5674" s="98">
        <v>44193</v>
      </c>
      <c r="B5674" s="99">
        <v>44193</v>
      </c>
      <c r="C5674" s="100" t="s">
        <v>800</v>
      </c>
      <c r="D5674" s="101">
        <f>VLOOKUP(Pag_Inicio_Corr_mas_casos[[#This Row],[Corregimiento]],Hoja3!$A$2:$D$676,4,0)</f>
        <v>80822</v>
      </c>
      <c r="E5674" s="100">
        <v>29</v>
      </c>
      <c r="I5674" s="166"/>
    </row>
    <row r="5675" spans="1:9" x14ac:dyDescent="0.2">
      <c r="A5675" s="98">
        <v>44193</v>
      </c>
      <c r="B5675" s="99">
        <v>44193</v>
      </c>
      <c r="C5675" s="100" t="s">
        <v>861</v>
      </c>
      <c r="D5675" s="101">
        <f>VLOOKUP(Pag_Inicio_Corr_mas_casos[[#This Row],[Corregimiento]],Hoja3!$A$2:$D$676,4,0)</f>
        <v>130702</v>
      </c>
      <c r="E5675" s="100">
        <v>29</v>
      </c>
      <c r="I5675" s="166"/>
    </row>
    <row r="5676" spans="1:9" x14ac:dyDescent="0.2">
      <c r="A5676" s="98">
        <v>44193</v>
      </c>
      <c r="B5676" s="99">
        <v>44193</v>
      </c>
      <c r="C5676" s="100" t="s">
        <v>866</v>
      </c>
      <c r="D5676" s="101">
        <f>VLOOKUP(Pag_Inicio_Corr_mas_casos[[#This Row],[Corregimiento]],Hoja3!$A$2:$D$676,4,0)</f>
        <v>81002</v>
      </c>
      <c r="E5676" s="100">
        <v>29</v>
      </c>
      <c r="I5676" s="166"/>
    </row>
    <row r="5677" spans="1:9" x14ac:dyDescent="0.2">
      <c r="A5677" s="98">
        <v>44193</v>
      </c>
      <c r="B5677" s="99">
        <v>44193</v>
      </c>
      <c r="C5677" s="100" t="s">
        <v>804</v>
      </c>
      <c r="D5677" s="101">
        <f>VLOOKUP(Pag_Inicio_Corr_mas_casos[[#This Row],[Corregimiento]],Hoja3!$A$2:$D$676,4,0)</f>
        <v>50208</v>
      </c>
      <c r="E5677" s="100">
        <v>29</v>
      </c>
      <c r="I5677" s="166"/>
    </row>
    <row r="5678" spans="1:9" x14ac:dyDescent="0.2">
      <c r="A5678" s="98">
        <v>44193</v>
      </c>
      <c r="B5678" s="99">
        <v>44193</v>
      </c>
      <c r="C5678" s="100" t="s">
        <v>797</v>
      </c>
      <c r="D5678" s="101">
        <f>VLOOKUP(Pag_Inicio_Corr_mas_casos[[#This Row],[Corregimiento]],Hoja3!$A$2:$D$676,4,0)</f>
        <v>80813</v>
      </c>
      <c r="E5678" s="100">
        <v>29</v>
      </c>
      <c r="I5678" s="166"/>
    </row>
    <row r="5679" spans="1:9" x14ac:dyDescent="0.2">
      <c r="A5679" s="98">
        <v>44193</v>
      </c>
      <c r="B5679" s="99">
        <v>44193</v>
      </c>
      <c r="C5679" s="100" t="s">
        <v>810</v>
      </c>
      <c r="D5679" s="101">
        <f>VLOOKUP(Pag_Inicio_Corr_mas_casos[[#This Row],[Corregimiento]],Hoja3!$A$2:$D$676,4,0)</f>
        <v>30113</v>
      </c>
      <c r="E5679" s="100">
        <v>29</v>
      </c>
      <c r="I5679" s="166"/>
    </row>
    <row r="5680" spans="1:9" x14ac:dyDescent="0.2">
      <c r="A5680" s="98">
        <v>44193</v>
      </c>
      <c r="B5680" s="99">
        <v>44193</v>
      </c>
      <c r="C5680" s="100" t="s">
        <v>813</v>
      </c>
      <c r="D5680" s="101">
        <f>VLOOKUP(Pag_Inicio_Corr_mas_casos[[#This Row],[Corregimiento]],Hoja3!$A$2:$D$676,4,0)</f>
        <v>30107</v>
      </c>
      <c r="E5680" s="100">
        <v>27</v>
      </c>
      <c r="I5680" s="166"/>
    </row>
    <row r="5681" spans="1:9" x14ac:dyDescent="0.2">
      <c r="A5681" s="98">
        <v>44193</v>
      </c>
      <c r="B5681" s="99">
        <v>44193</v>
      </c>
      <c r="C5681" s="100" t="s">
        <v>786</v>
      </c>
      <c r="D5681" s="101">
        <f>VLOOKUP(Pag_Inicio_Corr_mas_casos[[#This Row],[Corregimiento]],Hoja3!$A$2:$D$676,4,0)</f>
        <v>80806</v>
      </c>
      <c r="E5681" s="100">
        <v>25</v>
      </c>
      <c r="I5681" s="166"/>
    </row>
    <row r="5682" spans="1:9" x14ac:dyDescent="0.2">
      <c r="A5682" s="98">
        <v>44193</v>
      </c>
      <c r="B5682" s="99">
        <v>44193</v>
      </c>
      <c r="C5682" s="100" t="s">
        <v>867</v>
      </c>
      <c r="D5682" s="101">
        <f>VLOOKUP(Pag_Inicio_Corr_mas_casos[[#This Row],[Corregimiento]],Hoja3!$A$2:$D$676,4,0)</f>
        <v>81003</v>
      </c>
      <c r="E5682" s="100">
        <v>25</v>
      </c>
      <c r="I5682" s="166"/>
    </row>
    <row r="5683" spans="1:9" x14ac:dyDescent="0.2">
      <c r="A5683" s="98">
        <v>44193</v>
      </c>
      <c r="B5683" s="99">
        <v>44193</v>
      </c>
      <c r="C5683" s="100" t="s">
        <v>788</v>
      </c>
      <c r="D5683" s="101">
        <f>VLOOKUP(Pag_Inicio_Corr_mas_casos[[#This Row],[Corregimiento]],Hoja3!$A$2:$D$676,4,0)</f>
        <v>80807</v>
      </c>
      <c r="E5683" s="100">
        <v>24</v>
      </c>
      <c r="I5683" s="166"/>
    </row>
    <row r="5684" spans="1:9" x14ac:dyDescent="0.2">
      <c r="A5684" s="98">
        <v>44193</v>
      </c>
      <c r="B5684" s="99">
        <v>44193</v>
      </c>
      <c r="C5684" s="100" t="s">
        <v>794</v>
      </c>
      <c r="D5684" s="101">
        <f>VLOOKUP(Pag_Inicio_Corr_mas_casos[[#This Row],[Corregimiento]],Hoja3!$A$2:$D$676,4,0)</f>
        <v>80811</v>
      </c>
      <c r="E5684" s="100">
        <v>23</v>
      </c>
      <c r="I5684" s="166"/>
    </row>
    <row r="5685" spans="1:9" x14ac:dyDescent="0.2">
      <c r="A5685" s="98">
        <v>44193</v>
      </c>
      <c r="B5685" s="99">
        <v>44193</v>
      </c>
      <c r="C5685" s="100" t="s">
        <v>841</v>
      </c>
      <c r="D5685" s="101">
        <f>VLOOKUP(Pag_Inicio_Corr_mas_casos[[#This Row],[Corregimiento]],Hoja3!$A$2:$D$676,4,0)</f>
        <v>81005</v>
      </c>
      <c r="E5685" s="100">
        <v>23</v>
      </c>
      <c r="I5685" s="166"/>
    </row>
    <row r="5686" spans="1:9" x14ac:dyDescent="0.2">
      <c r="A5686" s="98">
        <v>44193</v>
      </c>
      <c r="B5686" s="99">
        <v>44193</v>
      </c>
      <c r="C5686" s="100" t="s">
        <v>805</v>
      </c>
      <c r="D5686" s="101">
        <f>VLOOKUP(Pag_Inicio_Corr_mas_casos[[#This Row],[Corregimiento]],Hoja3!$A$2:$D$676,4,0)</f>
        <v>130701</v>
      </c>
      <c r="E5686" s="100">
        <v>22</v>
      </c>
      <c r="I5686" s="166"/>
    </row>
    <row r="5687" spans="1:9" x14ac:dyDescent="0.2">
      <c r="A5687" s="98">
        <v>44193</v>
      </c>
      <c r="B5687" s="99">
        <v>44193</v>
      </c>
      <c r="C5687" s="100" t="s">
        <v>803</v>
      </c>
      <c r="D5687" s="101">
        <f>VLOOKUP(Pag_Inicio_Corr_mas_casos[[#This Row],[Corregimiento]],Hoja3!$A$2:$D$676,4,0)</f>
        <v>130716</v>
      </c>
      <c r="E5687" s="100">
        <v>22</v>
      </c>
      <c r="I5687" s="166"/>
    </row>
    <row r="5688" spans="1:9" x14ac:dyDescent="0.2">
      <c r="A5688" s="98">
        <v>44193</v>
      </c>
      <c r="B5688" s="99">
        <v>44193</v>
      </c>
      <c r="C5688" s="100" t="s">
        <v>873</v>
      </c>
      <c r="D5688" s="101">
        <f>VLOOKUP(Pag_Inicio_Corr_mas_casos[[#This Row],[Corregimiento]],Hoja3!$A$2:$D$676,4,0)</f>
        <v>30103</v>
      </c>
      <c r="E5688" s="100">
        <v>21</v>
      </c>
      <c r="I5688" s="166"/>
    </row>
    <row r="5689" spans="1:9" x14ac:dyDescent="0.2">
      <c r="A5689" s="98">
        <v>44193</v>
      </c>
      <c r="B5689" s="99">
        <v>44193</v>
      </c>
      <c r="C5689" s="100" t="s">
        <v>878</v>
      </c>
      <c r="D5689" s="101">
        <f>VLOOKUP(Pag_Inicio_Corr_mas_casos[[#This Row],[Corregimiento]],Hoja3!$A$2:$D$676,4,0)</f>
        <v>30104</v>
      </c>
      <c r="E5689" s="100">
        <v>21</v>
      </c>
      <c r="I5689" s="166"/>
    </row>
    <row r="5690" spans="1:9" x14ac:dyDescent="0.2">
      <c r="A5690" s="98">
        <v>44193</v>
      </c>
      <c r="B5690" s="99">
        <v>44193</v>
      </c>
      <c r="C5690" s="100" t="s">
        <v>884</v>
      </c>
      <c r="D5690" s="101">
        <f>VLOOKUP(Pag_Inicio_Corr_mas_casos[[#This Row],[Corregimiento]],Hoja3!$A$2:$D$676,4,0)</f>
        <v>130108</v>
      </c>
      <c r="E5690" s="100">
        <v>20</v>
      </c>
      <c r="I5690" s="166"/>
    </row>
    <row r="5691" spans="1:9" x14ac:dyDescent="0.2">
      <c r="A5691" s="98">
        <v>44193</v>
      </c>
      <c r="B5691" s="99">
        <v>44193</v>
      </c>
      <c r="C5691" s="100" t="s">
        <v>896</v>
      </c>
      <c r="D5691" s="101">
        <f>VLOOKUP(Pag_Inicio_Corr_mas_casos[[#This Row],[Corregimiento]],Hoja3!$A$2:$D$676,4,0)</f>
        <v>80501</v>
      </c>
      <c r="E5691" s="100">
        <v>20</v>
      </c>
      <c r="I5691" s="166"/>
    </row>
    <row r="5692" spans="1:9" x14ac:dyDescent="0.2">
      <c r="A5692" s="98">
        <v>44193</v>
      </c>
      <c r="B5692" s="99">
        <v>44193</v>
      </c>
      <c r="C5692" s="100" t="s">
        <v>906</v>
      </c>
      <c r="D5692" s="101">
        <f>VLOOKUP(Pag_Inicio_Corr_mas_casos[[#This Row],[Corregimiento]],Hoja3!$A$2:$D$676,4,0)</f>
        <v>40601</v>
      </c>
      <c r="E5692" s="100">
        <v>20</v>
      </c>
      <c r="I5692" s="166"/>
    </row>
    <row r="5693" spans="1:9" x14ac:dyDescent="0.2">
      <c r="A5693" s="98">
        <v>44193</v>
      </c>
      <c r="B5693" s="99">
        <v>44193</v>
      </c>
      <c r="C5693" s="100" t="s">
        <v>822</v>
      </c>
      <c r="D5693" s="101">
        <f>VLOOKUP(Pag_Inicio_Corr_mas_casos[[#This Row],[Corregimiento]],Hoja3!$A$2:$D$676,4,0)</f>
        <v>60105</v>
      </c>
      <c r="E5693" s="100">
        <v>20</v>
      </c>
      <c r="I5693" s="166"/>
    </row>
    <row r="5694" spans="1:9" x14ac:dyDescent="0.2">
      <c r="A5694" s="98">
        <v>44193</v>
      </c>
      <c r="B5694" s="99">
        <v>44193</v>
      </c>
      <c r="C5694" s="100" t="s">
        <v>909</v>
      </c>
      <c r="D5694" s="101">
        <f>VLOOKUP(Pag_Inicio_Corr_mas_casos[[#This Row],[Corregimiento]],Hoja3!$A$2:$D$676,4,0)</f>
        <v>20401</v>
      </c>
      <c r="E5694" s="100">
        <v>19</v>
      </c>
      <c r="I5694" s="166"/>
    </row>
    <row r="5695" spans="1:9" x14ac:dyDescent="0.2">
      <c r="A5695" s="98">
        <v>44193</v>
      </c>
      <c r="B5695" s="99">
        <v>44193</v>
      </c>
      <c r="C5695" s="100" t="s">
        <v>864</v>
      </c>
      <c r="D5695" s="101">
        <f>VLOOKUP(Pag_Inicio_Corr_mas_casos[[#This Row],[Corregimiento]],Hoja3!$A$2:$D$676,4,0)</f>
        <v>81008</v>
      </c>
      <c r="E5695" s="100">
        <v>19</v>
      </c>
      <c r="I5695" s="166"/>
    </row>
    <row r="5696" spans="1:9" x14ac:dyDescent="0.2">
      <c r="A5696" s="98">
        <v>44193</v>
      </c>
      <c r="B5696" s="99">
        <v>44193</v>
      </c>
      <c r="C5696" s="100" t="s">
        <v>815</v>
      </c>
      <c r="D5696" s="101">
        <f>VLOOKUP(Pag_Inicio_Corr_mas_casos[[#This Row],[Corregimiento]],Hoja3!$A$2:$D$676,4,0)</f>
        <v>130709</v>
      </c>
      <c r="E5696" s="100">
        <v>17</v>
      </c>
      <c r="I5696" s="166"/>
    </row>
    <row r="5697" spans="1:9" x14ac:dyDescent="0.2">
      <c r="A5697" s="98">
        <v>44193</v>
      </c>
      <c r="B5697" s="99">
        <v>44193</v>
      </c>
      <c r="C5697" s="100" t="s">
        <v>904</v>
      </c>
      <c r="D5697" s="101">
        <f>VLOOKUP(Pag_Inicio_Corr_mas_casos[[#This Row],[Corregimiento]],Hoja3!$A$2:$D$676,4,0)</f>
        <v>40501</v>
      </c>
      <c r="E5697" s="100">
        <v>17</v>
      </c>
      <c r="I5697" s="166"/>
    </row>
    <row r="5698" spans="1:9" x14ac:dyDescent="0.2">
      <c r="A5698" s="98">
        <v>44193</v>
      </c>
      <c r="B5698" s="99">
        <v>44193</v>
      </c>
      <c r="C5698" s="100" t="s">
        <v>806</v>
      </c>
      <c r="D5698" s="101">
        <f>VLOOKUP(Pag_Inicio_Corr_mas_casos[[#This Row],[Corregimiento]],Hoja3!$A$2:$D$676,4,0)</f>
        <v>80804</v>
      </c>
      <c r="E5698" s="100">
        <v>16</v>
      </c>
      <c r="I5698" s="166"/>
    </row>
    <row r="5699" spans="1:9" x14ac:dyDescent="0.2">
      <c r="A5699" s="98">
        <v>44193</v>
      </c>
      <c r="B5699" s="99">
        <v>44193</v>
      </c>
      <c r="C5699" s="100" t="s">
        <v>849</v>
      </c>
      <c r="D5699" s="101">
        <f>VLOOKUP(Pag_Inicio_Corr_mas_casos[[#This Row],[Corregimiento]],Hoja3!$A$2:$D$676,4,0)</f>
        <v>40611</v>
      </c>
      <c r="E5699" s="100">
        <v>15</v>
      </c>
      <c r="I5699" s="166"/>
    </row>
    <row r="5700" spans="1:9" x14ac:dyDescent="0.2">
      <c r="A5700" s="98">
        <v>44193</v>
      </c>
      <c r="B5700" s="99">
        <v>44193</v>
      </c>
      <c r="C5700" s="100" t="s">
        <v>910</v>
      </c>
      <c r="D5700" s="101">
        <f>VLOOKUP(Pag_Inicio_Corr_mas_casos[[#This Row],[Corregimiento]],Hoja3!$A$2:$D$676,4,0)</f>
        <v>30405</v>
      </c>
      <c r="E5700" s="100">
        <v>15</v>
      </c>
      <c r="I5700" s="166"/>
    </row>
    <row r="5701" spans="1:9" x14ac:dyDescent="0.2">
      <c r="A5701" s="98">
        <v>44193</v>
      </c>
      <c r="B5701" s="99">
        <v>44193</v>
      </c>
      <c r="C5701" s="100" t="s">
        <v>911</v>
      </c>
      <c r="D5701" s="101">
        <f>VLOOKUP(Pag_Inicio_Corr_mas_casos[[#This Row],[Corregimiento]],Hoja3!$A$2:$D$676,4,0)</f>
        <v>30110</v>
      </c>
      <c r="E5701" s="100">
        <v>15</v>
      </c>
      <c r="I5701" s="166"/>
    </row>
    <row r="5702" spans="1:9" x14ac:dyDescent="0.2">
      <c r="A5702" s="98">
        <v>44193</v>
      </c>
      <c r="B5702" s="99">
        <v>44193</v>
      </c>
      <c r="C5702" s="100" t="s">
        <v>802</v>
      </c>
      <c r="D5702" s="101">
        <f>VLOOKUP(Pag_Inicio_Corr_mas_casos[[#This Row],[Corregimiento]],Hoja3!$A$2:$D$676,4,0)</f>
        <v>80815</v>
      </c>
      <c r="E5702" s="100">
        <v>14</v>
      </c>
      <c r="F5702" s="7"/>
      <c r="I5702" s="166"/>
    </row>
    <row r="5703" spans="1:9" x14ac:dyDescent="0.2">
      <c r="A5703" s="98">
        <v>44193</v>
      </c>
      <c r="B5703" s="99">
        <v>44193</v>
      </c>
      <c r="C5703" s="100" t="s">
        <v>850</v>
      </c>
      <c r="D5703" s="101">
        <f>VLOOKUP(Pag_Inicio_Corr_mas_casos[[#This Row],[Corregimiento]],Hoja3!$A$2:$D$676,4,0)</f>
        <v>130310</v>
      </c>
      <c r="E5703" s="100">
        <v>14</v>
      </c>
      <c r="I5703" s="166"/>
    </row>
    <row r="5704" spans="1:9" x14ac:dyDescent="0.2">
      <c r="A5704" s="98">
        <v>44193</v>
      </c>
      <c r="B5704" s="99">
        <v>44193</v>
      </c>
      <c r="C5704" s="100" t="s">
        <v>912</v>
      </c>
      <c r="D5704" s="101">
        <f>VLOOKUP(Pag_Inicio_Corr_mas_casos[[#This Row],[Corregimiento]],Hoja3!$A$2:$D$676,4,0)</f>
        <v>40610</v>
      </c>
      <c r="E5704" s="100">
        <v>14</v>
      </c>
      <c r="I5704" s="166"/>
    </row>
    <row r="5705" spans="1:9" x14ac:dyDescent="0.2">
      <c r="A5705" s="98">
        <v>44193</v>
      </c>
      <c r="B5705" s="99">
        <v>44193</v>
      </c>
      <c r="C5705" s="100" t="s">
        <v>817</v>
      </c>
      <c r="D5705" s="101">
        <f>VLOOKUP(Pag_Inicio_Corr_mas_casos[[#This Row],[Corregimiento]],Hoja3!$A$2:$D$676,4,0)</f>
        <v>130103</v>
      </c>
      <c r="E5705" s="100">
        <v>13</v>
      </c>
      <c r="I5705" s="166"/>
    </row>
    <row r="5706" spans="1:9" x14ac:dyDescent="0.2">
      <c r="A5706" s="98">
        <v>44193</v>
      </c>
      <c r="B5706" s="99">
        <v>44193</v>
      </c>
      <c r="C5706" s="100" t="s">
        <v>807</v>
      </c>
      <c r="D5706" s="101">
        <f>VLOOKUP(Pag_Inicio_Corr_mas_casos[[#This Row],[Corregimiento]],Hoja3!$A$2:$D$676,4,0)</f>
        <v>20601</v>
      </c>
      <c r="E5706" s="100">
        <v>13</v>
      </c>
      <c r="I5706" s="166"/>
    </row>
    <row r="5707" spans="1:9" x14ac:dyDescent="0.2">
      <c r="A5707" s="98">
        <v>44193</v>
      </c>
      <c r="B5707" s="99">
        <v>44193</v>
      </c>
      <c r="C5707" s="100" t="s">
        <v>838</v>
      </c>
      <c r="D5707" s="101">
        <f>VLOOKUP(Pag_Inicio_Corr_mas_casos[[#This Row],[Corregimiento]],Hoja3!$A$2:$D$676,4,0)</f>
        <v>80808</v>
      </c>
      <c r="E5707" s="100">
        <v>13</v>
      </c>
      <c r="I5707" s="166"/>
    </row>
    <row r="5708" spans="1:9" x14ac:dyDescent="0.2">
      <c r="A5708" s="98">
        <v>44193</v>
      </c>
      <c r="B5708" s="99">
        <v>44193</v>
      </c>
      <c r="C5708" s="100" t="s">
        <v>818</v>
      </c>
      <c r="D5708" s="101">
        <f>VLOOKUP(Pag_Inicio_Corr_mas_casos[[#This Row],[Corregimiento]],Hoja3!$A$2:$D$676,4,0)</f>
        <v>80508</v>
      </c>
      <c r="E5708" s="100">
        <v>13</v>
      </c>
      <c r="I5708" s="166"/>
    </row>
    <row r="5709" spans="1:9" x14ac:dyDescent="0.2">
      <c r="A5709" s="98">
        <v>44193</v>
      </c>
      <c r="B5709" s="99">
        <v>44193</v>
      </c>
      <c r="C5709" s="100" t="s">
        <v>913</v>
      </c>
      <c r="D5709" s="101">
        <f>VLOOKUP(Pag_Inicio_Corr_mas_casos[[#This Row],[Corregimiento]],Hoja3!$A$2:$D$676,4,0)</f>
        <v>20201</v>
      </c>
      <c r="E5709" s="100">
        <v>12</v>
      </c>
      <c r="I5709" s="166"/>
    </row>
    <row r="5710" spans="1:9" x14ac:dyDescent="0.2">
      <c r="A5710" s="98">
        <v>44193</v>
      </c>
      <c r="B5710" s="99">
        <v>44193</v>
      </c>
      <c r="C5710" s="100" t="s">
        <v>897</v>
      </c>
      <c r="D5710" s="101">
        <f>VLOOKUP(Pag_Inicio_Corr_mas_casos[[#This Row],[Corregimiento]],Hoja3!$A$2:$D$676,4,0)</f>
        <v>20105</v>
      </c>
      <c r="E5710" s="100">
        <v>11</v>
      </c>
      <c r="I5710" s="166"/>
    </row>
    <row r="5711" spans="1:9" x14ac:dyDescent="0.2">
      <c r="A5711" s="98">
        <v>44193</v>
      </c>
      <c r="B5711" s="99">
        <v>44193</v>
      </c>
      <c r="C5711" s="100" t="s">
        <v>869</v>
      </c>
      <c r="D5711" s="101">
        <f>VLOOKUP(Pag_Inicio_Corr_mas_casos[[#This Row],[Corregimiento]],Hoja3!$A$2:$D$676,4,0)</f>
        <v>30111</v>
      </c>
      <c r="E5711" s="100">
        <v>11</v>
      </c>
      <c r="I5711" s="166"/>
    </row>
    <row r="5712" spans="1:9" x14ac:dyDescent="0.2">
      <c r="A5712" s="169">
        <v>44194</v>
      </c>
      <c r="B5712" s="170">
        <v>44194</v>
      </c>
      <c r="C5712" s="171" t="s">
        <v>892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I5712" s="166"/>
    </row>
    <row r="5713" spans="1:9" x14ac:dyDescent="0.2">
      <c r="A5713" s="169">
        <v>44194</v>
      </c>
      <c r="B5713" s="170">
        <v>44194</v>
      </c>
      <c r="C5713" s="171" t="s">
        <v>858</v>
      </c>
      <c r="D5713" s="172">
        <f>VLOOKUP(Pag_Inicio_Corr_mas_casos[[#This Row],[Corregimiento]],Hoja3!$A$2:$D$676,4,0)</f>
        <v>80819</v>
      </c>
      <c r="E5713" s="171">
        <v>107</v>
      </c>
      <c r="I5713" s="166"/>
    </row>
    <row r="5714" spans="1:9" x14ac:dyDescent="0.2">
      <c r="A5714" s="169">
        <v>44194</v>
      </c>
      <c r="B5714" s="170">
        <v>44194</v>
      </c>
      <c r="C5714" s="171" t="s">
        <v>794</v>
      </c>
      <c r="D5714" s="172">
        <f>VLOOKUP(Pag_Inicio_Corr_mas_casos[[#This Row],[Corregimiento]],Hoja3!$A$2:$D$676,4,0)</f>
        <v>80811</v>
      </c>
      <c r="E5714" s="171">
        <v>102</v>
      </c>
      <c r="I5714" s="166"/>
    </row>
    <row r="5715" spans="1:9" x14ac:dyDescent="0.2">
      <c r="A5715" s="169">
        <v>44194</v>
      </c>
      <c r="B5715" s="170">
        <v>44194</v>
      </c>
      <c r="C5715" s="171" t="s">
        <v>882</v>
      </c>
      <c r="D5715" s="172">
        <f>VLOOKUP(Pag_Inicio_Corr_mas_casos[[#This Row],[Corregimiento]],Hoja3!$A$2:$D$676,4,0)</f>
        <v>130106</v>
      </c>
      <c r="E5715" s="171">
        <v>99</v>
      </c>
      <c r="I5715" s="166"/>
    </row>
    <row r="5716" spans="1:9" x14ac:dyDescent="0.2">
      <c r="A5716" s="169">
        <v>44194</v>
      </c>
      <c r="B5716" s="170">
        <v>44194</v>
      </c>
      <c r="C5716" s="171" t="s">
        <v>785</v>
      </c>
      <c r="D5716" s="172">
        <f>VLOOKUP(Pag_Inicio_Corr_mas_casos[[#This Row],[Corregimiento]],Hoja3!$A$2:$D$676,4,0)</f>
        <v>81009</v>
      </c>
      <c r="E5716" s="171">
        <v>95</v>
      </c>
      <c r="I5716" s="166"/>
    </row>
    <row r="5717" spans="1:9" x14ac:dyDescent="0.2">
      <c r="A5717" s="169">
        <v>44194</v>
      </c>
      <c r="B5717" s="170">
        <v>44194</v>
      </c>
      <c r="C5717" s="171" t="s">
        <v>868</v>
      </c>
      <c r="D5717" s="172">
        <f>VLOOKUP(Pag_Inicio_Corr_mas_casos[[#This Row],[Corregimiento]],Hoja3!$A$2:$D$676,4,0)</f>
        <v>91001</v>
      </c>
      <c r="E5717" s="171">
        <v>94</v>
      </c>
      <c r="I5717" s="166"/>
    </row>
    <row r="5718" spans="1:9" x14ac:dyDescent="0.2">
      <c r="A5718" s="169">
        <v>44194</v>
      </c>
      <c r="B5718" s="170">
        <v>44194</v>
      </c>
      <c r="C5718" s="171" t="s">
        <v>618</v>
      </c>
      <c r="D5718" s="172">
        <f>VLOOKUP(Pag_Inicio_Corr_mas_casos[[#This Row],[Corregimiento]],Hoja3!$A$2:$D$676,4,0)</f>
        <v>80821</v>
      </c>
      <c r="E5718" s="171">
        <v>92</v>
      </c>
      <c r="I5718" s="166"/>
    </row>
    <row r="5719" spans="1:9" x14ac:dyDescent="0.2">
      <c r="A5719" s="169">
        <v>44194</v>
      </c>
      <c r="B5719" s="170">
        <v>44194</v>
      </c>
      <c r="C5719" s="171" t="s">
        <v>914</v>
      </c>
      <c r="D5719" s="172">
        <f>VLOOKUP(Pag_Inicio_Corr_mas_casos[[#This Row],[Corregimiento]],Hoja3!$A$2:$D$676,4,0)</f>
        <v>130101</v>
      </c>
      <c r="E5719" s="171">
        <v>91</v>
      </c>
      <c r="I5719" s="166"/>
    </row>
    <row r="5720" spans="1:9" x14ac:dyDescent="0.2">
      <c r="A5720" s="169">
        <v>44194</v>
      </c>
      <c r="B5720" s="170">
        <v>44194</v>
      </c>
      <c r="C5720" s="171" t="s">
        <v>799</v>
      </c>
      <c r="D5720" s="172">
        <f>VLOOKUP(Pag_Inicio_Corr_mas_casos[[#This Row],[Corregimiento]],Hoja3!$A$2:$D$676,4,0)</f>
        <v>80817</v>
      </c>
      <c r="E5720" s="171">
        <v>90</v>
      </c>
      <c r="I5720" s="166"/>
    </row>
    <row r="5721" spans="1:9" x14ac:dyDescent="0.2">
      <c r="A5721" s="169">
        <v>44194</v>
      </c>
      <c r="B5721" s="170">
        <v>44194</v>
      </c>
      <c r="C5721" s="171" t="s">
        <v>857</v>
      </c>
      <c r="D5721" s="172">
        <f>VLOOKUP(Pag_Inicio_Corr_mas_casos[[#This Row],[Corregimiento]],Hoja3!$A$2:$D$676,4,0)</f>
        <v>80809</v>
      </c>
      <c r="E5721" s="171">
        <v>90</v>
      </c>
      <c r="I5721" s="166"/>
    </row>
    <row r="5722" spans="1:9" x14ac:dyDescent="0.2">
      <c r="A5722" s="169">
        <v>44194</v>
      </c>
      <c r="B5722" s="170">
        <v>44194</v>
      </c>
      <c r="C5722" s="171" t="s">
        <v>786</v>
      </c>
      <c r="D5722" s="172">
        <f>VLOOKUP(Pag_Inicio_Corr_mas_casos[[#This Row],[Corregimiento]],Hoja3!$A$2:$D$676,4,0)</f>
        <v>80806</v>
      </c>
      <c r="E5722" s="171">
        <v>89</v>
      </c>
      <c r="I5722" s="166"/>
    </row>
    <row r="5723" spans="1:9" x14ac:dyDescent="0.2">
      <c r="A5723" s="169">
        <v>44194</v>
      </c>
      <c r="B5723" s="170">
        <v>44194</v>
      </c>
      <c r="C5723" s="171" t="s">
        <v>802</v>
      </c>
      <c r="D5723" s="172">
        <f>VLOOKUP(Pag_Inicio_Corr_mas_casos[[#This Row],[Corregimiento]],Hoja3!$A$2:$D$676,4,0)</f>
        <v>80815</v>
      </c>
      <c r="E5723" s="171">
        <v>116</v>
      </c>
      <c r="I5723" s="166"/>
    </row>
    <row r="5724" spans="1:9" x14ac:dyDescent="0.2">
      <c r="A5724" s="169">
        <v>44194</v>
      </c>
      <c r="B5724" s="170">
        <v>44194</v>
      </c>
      <c r="C5724" s="171" t="s">
        <v>867</v>
      </c>
      <c r="D5724" s="172">
        <f>VLOOKUP(Pag_Inicio_Corr_mas_casos[[#This Row],[Corregimiento]],Hoja3!$A$2:$D$676,4,0)</f>
        <v>81003</v>
      </c>
      <c r="E5724" s="171">
        <v>86</v>
      </c>
      <c r="I5724" s="166"/>
    </row>
    <row r="5725" spans="1:9" x14ac:dyDescent="0.2">
      <c r="A5725" s="169">
        <v>44194</v>
      </c>
      <c r="B5725" s="170">
        <v>44194</v>
      </c>
      <c r="C5725" s="171" t="s">
        <v>800</v>
      </c>
      <c r="D5725" s="172">
        <f>VLOOKUP(Pag_Inicio_Corr_mas_casos[[#This Row],[Corregimiento]],Hoja3!$A$2:$D$676,4,0)</f>
        <v>80822</v>
      </c>
      <c r="E5725" s="171">
        <v>82</v>
      </c>
      <c r="I5725" s="166"/>
    </row>
    <row r="5726" spans="1:9" x14ac:dyDescent="0.2">
      <c r="A5726" s="169">
        <v>44194</v>
      </c>
      <c r="B5726" s="170">
        <v>44194</v>
      </c>
      <c r="C5726" s="171" t="s">
        <v>861</v>
      </c>
      <c r="D5726" s="172">
        <f>VLOOKUP(Pag_Inicio_Corr_mas_casos[[#This Row],[Corregimiento]],Hoja3!$A$2:$D$676,4,0)</f>
        <v>130702</v>
      </c>
      <c r="E5726" s="171">
        <v>82</v>
      </c>
      <c r="I5726" s="166"/>
    </row>
    <row r="5727" spans="1:9" x14ac:dyDescent="0.2">
      <c r="A5727" s="169">
        <v>44194</v>
      </c>
      <c r="B5727" s="170">
        <v>44194</v>
      </c>
      <c r="C5727" s="171" t="s">
        <v>787</v>
      </c>
      <c r="D5727" s="172">
        <f>VLOOKUP(Pag_Inicio_Corr_mas_casos[[#This Row],[Corregimiento]],Hoja3!$A$2:$D$676,4,0)</f>
        <v>80823</v>
      </c>
      <c r="E5727" s="171">
        <v>82</v>
      </c>
      <c r="I5727" s="166"/>
    </row>
    <row r="5728" spans="1:9" x14ac:dyDescent="0.2">
      <c r="A5728" s="169">
        <v>44194</v>
      </c>
      <c r="B5728" s="170">
        <v>44194</v>
      </c>
      <c r="C5728" s="171" t="s">
        <v>783</v>
      </c>
      <c r="D5728" s="172">
        <f>VLOOKUP(Pag_Inicio_Corr_mas_casos[[#This Row],[Corregimiento]],Hoja3!$A$2:$D$676,4,0)</f>
        <v>80810</v>
      </c>
      <c r="E5728" s="171">
        <v>80</v>
      </c>
      <c r="I5728" s="166"/>
    </row>
    <row r="5729" spans="1:9" x14ac:dyDescent="0.2">
      <c r="A5729" s="169">
        <v>44194</v>
      </c>
      <c r="B5729" s="170">
        <v>44194</v>
      </c>
      <c r="C5729" s="171" t="s">
        <v>900</v>
      </c>
      <c r="D5729" s="172">
        <f>VLOOKUP(Pag_Inicio_Corr_mas_casos[[#This Row],[Corregimiento]],Hoja3!$A$2:$D$676,4,0)</f>
        <v>130102</v>
      </c>
      <c r="E5729" s="171">
        <v>78</v>
      </c>
      <c r="I5729" s="166"/>
    </row>
    <row r="5730" spans="1:9" x14ac:dyDescent="0.2">
      <c r="A5730" s="169">
        <v>44194</v>
      </c>
      <c r="B5730" s="170">
        <v>44194</v>
      </c>
      <c r="C5730" s="171" t="s">
        <v>865</v>
      </c>
      <c r="D5730" s="172">
        <f>VLOOKUP(Pag_Inicio_Corr_mas_casos[[#This Row],[Corregimiento]],Hoja3!$A$2:$D$676,4,0)</f>
        <v>81001</v>
      </c>
      <c r="E5730" s="171">
        <v>73</v>
      </c>
      <c r="I5730" s="166"/>
    </row>
    <row r="5731" spans="1:9" x14ac:dyDescent="0.2">
      <c r="A5731" s="169">
        <v>44194</v>
      </c>
      <c r="B5731" s="170">
        <v>44194</v>
      </c>
      <c r="C5731" s="171" t="s">
        <v>793</v>
      </c>
      <c r="D5731" s="172">
        <f>VLOOKUP(Pag_Inicio_Corr_mas_casos[[#This Row],[Corregimiento]],Hoja3!$A$2:$D$676,4,0)</f>
        <v>80826</v>
      </c>
      <c r="E5731" s="171">
        <v>72</v>
      </c>
      <c r="I5731" s="166"/>
    </row>
    <row r="5732" spans="1:9" x14ac:dyDescent="0.2">
      <c r="A5732" s="169">
        <v>44194</v>
      </c>
      <c r="B5732" s="170">
        <v>44194</v>
      </c>
      <c r="C5732" s="171" t="s">
        <v>789</v>
      </c>
      <c r="D5732" s="172">
        <f>VLOOKUP(Pag_Inicio_Corr_mas_casos[[#This Row],[Corregimiento]],Hoja3!$A$2:$D$676,4,0)</f>
        <v>80816</v>
      </c>
      <c r="E5732" s="171">
        <v>72</v>
      </c>
      <c r="I5732" s="166"/>
    </row>
    <row r="5733" spans="1:9" x14ac:dyDescent="0.2">
      <c r="A5733" s="169">
        <v>44194</v>
      </c>
      <c r="B5733" s="170">
        <v>44194</v>
      </c>
      <c r="C5733" s="171" t="s">
        <v>788</v>
      </c>
      <c r="D5733" s="172">
        <f>VLOOKUP(Pag_Inicio_Corr_mas_casos[[#This Row],[Corregimiento]],Hoja3!$A$2:$D$676,4,0)</f>
        <v>80807</v>
      </c>
      <c r="E5733" s="171">
        <v>71</v>
      </c>
      <c r="I5733" s="166"/>
    </row>
    <row r="5734" spans="1:9" x14ac:dyDescent="0.2">
      <c r="A5734" s="169">
        <v>44194</v>
      </c>
      <c r="B5734" s="170">
        <v>44194</v>
      </c>
      <c r="C5734" s="171" t="s">
        <v>796</v>
      </c>
      <c r="D5734" s="172">
        <f>VLOOKUP(Pag_Inicio_Corr_mas_casos[[#This Row],[Corregimiento]],Hoja3!$A$2:$D$676,4,0)</f>
        <v>130107</v>
      </c>
      <c r="E5734" s="171">
        <v>66</v>
      </c>
      <c r="I5734" s="166"/>
    </row>
    <row r="5735" spans="1:9" x14ac:dyDescent="0.2">
      <c r="A5735" s="169">
        <v>44194</v>
      </c>
      <c r="B5735" s="170">
        <v>44194</v>
      </c>
      <c r="C5735" s="171" t="s">
        <v>866</v>
      </c>
      <c r="D5735" s="172">
        <f>VLOOKUP(Pag_Inicio_Corr_mas_casos[[#This Row],[Corregimiento]],Hoja3!$A$2:$D$676,4,0)</f>
        <v>81002</v>
      </c>
      <c r="E5735" s="171">
        <v>61</v>
      </c>
      <c r="I5735" s="166"/>
    </row>
    <row r="5736" spans="1:9" x14ac:dyDescent="0.2">
      <c r="A5736" s="169">
        <v>44194</v>
      </c>
      <c r="B5736" s="170">
        <v>44194</v>
      </c>
      <c r="C5736" s="171" t="s">
        <v>791</v>
      </c>
      <c r="D5736" s="172">
        <f>VLOOKUP(Pag_Inicio_Corr_mas_casos[[#This Row],[Corregimiento]],Hoja3!$A$2:$D$676,4,0)</f>
        <v>81007</v>
      </c>
      <c r="E5736" s="171">
        <v>57</v>
      </c>
      <c r="I5736" s="166"/>
    </row>
    <row r="5737" spans="1:9" x14ac:dyDescent="0.2">
      <c r="A5737" s="169">
        <v>44194</v>
      </c>
      <c r="B5737" s="170">
        <v>44194</v>
      </c>
      <c r="C5737" s="171" t="s">
        <v>790</v>
      </c>
      <c r="D5737" s="172">
        <f>VLOOKUP(Pag_Inicio_Corr_mas_casos[[#This Row],[Corregimiento]],Hoja3!$A$2:$D$676,4,0)</f>
        <v>130708</v>
      </c>
      <c r="E5737" s="171">
        <v>55</v>
      </c>
      <c r="I5737" s="166"/>
    </row>
    <row r="5738" spans="1:9" x14ac:dyDescent="0.2">
      <c r="A5738" s="169">
        <v>44194</v>
      </c>
      <c r="B5738" s="170">
        <v>44194</v>
      </c>
      <c r="C5738" s="171" t="s">
        <v>864</v>
      </c>
      <c r="D5738" s="172">
        <f>VLOOKUP(Pag_Inicio_Corr_mas_casos[[#This Row],[Corregimiento]],Hoja3!$A$2:$D$676,4,0)</f>
        <v>81008</v>
      </c>
      <c r="E5738" s="171">
        <v>54</v>
      </c>
      <c r="I5738" s="166"/>
    </row>
    <row r="5739" spans="1:9" x14ac:dyDescent="0.2">
      <c r="A5739" s="169">
        <v>44194</v>
      </c>
      <c r="B5739" s="170">
        <v>44194</v>
      </c>
      <c r="C5739" s="171" t="s">
        <v>840</v>
      </c>
      <c r="D5739" s="172">
        <f>VLOOKUP(Pag_Inicio_Corr_mas_casos[[#This Row],[Corregimiento]],Hoja3!$A$2:$D$676,4,0)</f>
        <v>130105</v>
      </c>
      <c r="E5739" s="171">
        <v>54</v>
      </c>
      <c r="I5739" s="166"/>
    </row>
    <row r="5740" spans="1:9" x14ac:dyDescent="0.2">
      <c r="A5740" s="169">
        <v>44194</v>
      </c>
      <c r="B5740" s="170">
        <v>44194</v>
      </c>
      <c r="C5740" s="171" t="s">
        <v>784</v>
      </c>
      <c r="D5740" s="172">
        <f>VLOOKUP(Pag_Inicio_Corr_mas_casos[[#This Row],[Corregimiento]],Hoja3!$A$2:$D$676,4,0)</f>
        <v>130717</v>
      </c>
      <c r="E5740" s="171">
        <v>51</v>
      </c>
      <c r="I5740" s="166"/>
    </row>
    <row r="5741" spans="1:9" x14ac:dyDescent="0.2">
      <c r="A5741" s="169">
        <v>44194</v>
      </c>
      <c r="B5741" s="170">
        <v>44194</v>
      </c>
      <c r="C5741" s="171" t="s">
        <v>797</v>
      </c>
      <c r="D5741" s="172">
        <f>VLOOKUP(Pag_Inicio_Corr_mas_casos[[#This Row],[Corregimiento]],Hoja3!$A$2:$D$676,4,0)</f>
        <v>80813</v>
      </c>
      <c r="E5741" s="171">
        <v>44</v>
      </c>
      <c r="I5741" s="166"/>
    </row>
    <row r="5742" spans="1:9" x14ac:dyDescent="0.2">
      <c r="A5742" s="169">
        <v>44194</v>
      </c>
      <c r="B5742" s="170">
        <v>44194</v>
      </c>
      <c r="C5742" s="171" t="s">
        <v>805</v>
      </c>
      <c r="D5742" s="172">
        <f>VLOOKUP(Pag_Inicio_Corr_mas_casos[[#This Row],[Corregimiento]],Hoja3!$A$2:$D$676,4,0)</f>
        <v>130701</v>
      </c>
      <c r="E5742" s="171">
        <v>43</v>
      </c>
      <c r="I5742" s="166"/>
    </row>
    <row r="5743" spans="1:9" x14ac:dyDescent="0.2">
      <c r="A5743" s="169">
        <v>44194</v>
      </c>
      <c r="B5743" s="170">
        <v>44194</v>
      </c>
      <c r="C5743" s="171" t="s">
        <v>803</v>
      </c>
      <c r="D5743" s="172">
        <f>VLOOKUP(Pag_Inicio_Corr_mas_casos[[#This Row],[Corregimiento]],Hoja3!$A$2:$D$676,4,0)</f>
        <v>130716</v>
      </c>
      <c r="E5743" s="171">
        <v>43</v>
      </c>
      <c r="I5743" s="166"/>
    </row>
    <row r="5744" spans="1:9" x14ac:dyDescent="0.2">
      <c r="A5744" s="169">
        <v>44194</v>
      </c>
      <c r="B5744" s="170">
        <v>44194</v>
      </c>
      <c r="C5744" s="171" t="s">
        <v>906</v>
      </c>
      <c r="D5744" s="172">
        <f>VLOOKUP(Pag_Inicio_Corr_mas_casos[[#This Row],[Corregimiento]],Hoja3!$A$2:$D$676,4,0)</f>
        <v>40601</v>
      </c>
      <c r="E5744" s="171">
        <v>40</v>
      </c>
      <c r="I5744" s="166"/>
    </row>
    <row r="5745" spans="1:9" x14ac:dyDescent="0.2">
      <c r="A5745" s="169">
        <v>44194</v>
      </c>
      <c r="B5745" s="170">
        <v>44194</v>
      </c>
      <c r="C5745" s="171" t="s">
        <v>837</v>
      </c>
      <c r="D5745" s="172">
        <f>VLOOKUP(Pag_Inicio_Corr_mas_casos[[#This Row],[Corregimiento]],Hoja3!$A$2:$D$676,4,0)</f>
        <v>130706</v>
      </c>
      <c r="E5745" s="171">
        <v>39</v>
      </c>
      <c r="I5745" s="166"/>
    </row>
    <row r="5746" spans="1:9" x14ac:dyDescent="0.2">
      <c r="A5746" s="169">
        <v>44194</v>
      </c>
      <c r="B5746" s="170">
        <v>44194</v>
      </c>
      <c r="C5746" s="171" t="s">
        <v>884</v>
      </c>
      <c r="D5746" s="172">
        <f>VLOOKUP(Pag_Inicio_Corr_mas_casos[[#This Row],[Corregimiento]],Hoja3!$A$2:$D$676,4,0)</f>
        <v>130108</v>
      </c>
      <c r="E5746" s="171">
        <v>37</v>
      </c>
      <c r="I5746" s="166"/>
    </row>
    <row r="5747" spans="1:9" x14ac:dyDescent="0.2">
      <c r="A5747" s="169">
        <v>44194</v>
      </c>
      <c r="B5747" s="170">
        <v>44194</v>
      </c>
      <c r="C5747" s="171" t="s">
        <v>807</v>
      </c>
      <c r="D5747" s="172">
        <f>VLOOKUP(Pag_Inicio_Corr_mas_casos[[#This Row],[Corregimiento]],Hoja3!$A$2:$D$676,4,0)</f>
        <v>20601</v>
      </c>
      <c r="E5747" s="171">
        <v>37</v>
      </c>
      <c r="I5747" s="166"/>
    </row>
    <row r="5748" spans="1:9" x14ac:dyDescent="0.2">
      <c r="A5748" s="169">
        <v>44194</v>
      </c>
      <c r="B5748" s="170">
        <v>44194</v>
      </c>
      <c r="C5748" s="171" t="s">
        <v>813</v>
      </c>
      <c r="D5748" s="172">
        <f>VLOOKUP(Pag_Inicio_Corr_mas_casos[[#This Row],[Corregimiento]],Hoja3!$A$2:$D$676,4,0)</f>
        <v>30107</v>
      </c>
      <c r="E5748" s="171">
        <v>36</v>
      </c>
      <c r="I5748" s="166"/>
    </row>
    <row r="5749" spans="1:9" x14ac:dyDescent="0.2">
      <c r="A5749" s="169">
        <v>44194</v>
      </c>
      <c r="B5749" s="170">
        <v>44194</v>
      </c>
      <c r="C5749" s="171" t="s">
        <v>798</v>
      </c>
      <c r="D5749" s="172">
        <f>VLOOKUP(Pag_Inicio_Corr_mas_casos[[#This Row],[Corregimiento]],Hoja3!$A$2:$D$676,4,0)</f>
        <v>80820</v>
      </c>
      <c r="E5749" s="171">
        <v>36</v>
      </c>
      <c r="I5749" s="166"/>
    </row>
    <row r="5750" spans="1:9" x14ac:dyDescent="0.2">
      <c r="A5750" s="169">
        <v>44194</v>
      </c>
      <c r="B5750" s="170">
        <v>44194</v>
      </c>
      <c r="C5750" s="171" t="s">
        <v>838</v>
      </c>
      <c r="D5750" s="172">
        <f>VLOOKUP(Pag_Inicio_Corr_mas_casos[[#This Row],[Corregimiento]],Hoja3!$A$2:$D$676,4,0)</f>
        <v>80808</v>
      </c>
      <c r="E5750" s="171">
        <v>32</v>
      </c>
      <c r="I5750" s="166"/>
    </row>
    <row r="5751" spans="1:9" x14ac:dyDescent="0.2">
      <c r="A5751" s="169">
        <v>44194</v>
      </c>
      <c r="B5751" s="170">
        <v>44194</v>
      </c>
      <c r="C5751" s="171" t="s">
        <v>905</v>
      </c>
      <c r="D5751" s="172">
        <f>VLOOKUP(Pag_Inicio_Corr_mas_casos[[#This Row],[Corregimiento]],Hoja3!$A$2:$D$676,4,0)</f>
        <v>91007</v>
      </c>
      <c r="E5751" s="171">
        <v>31</v>
      </c>
      <c r="I5751" s="166"/>
    </row>
    <row r="5752" spans="1:9" x14ac:dyDescent="0.2">
      <c r="A5752" s="169">
        <v>44194</v>
      </c>
      <c r="B5752" s="170">
        <v>44194</v>
      </c>
      <c r="C5752" s="171" t="s">
        <v>815</v>
      </c>
      <c r="D5752" s="172">
        <f>VLOOKUP(Pag_Inicio_Corr_mas_casos[[#This Row],[Corregimiento]],Hoja3!$A$2:$D$676,4,0)</f>
        <v>130709</v>
      </c>
      <c r="E5752" s="171">
        <v>31</v>
      </c>
      <c r="I5752" s="166"/>
    </row>
    <row r="5753" spans="1:9" x14ac:dyDescent="0.2">
      <c r="A5753" s="169">
        <v>44194</v>
      </c>
      <c r="B5753" s="170">
        <v>44194</v>
      </c>
      <c r="C5753" s="171" t="s">
        <v>808</v>
      </c>
      <c r="D5753" s="172">
        <f>VLOOKUP(Pag_Inicio_Corr_mas_casos[[#This Row],[Corregimiento]],Hoja3!$A$2:$D$676,4,0)</f>
        <v>81006</v>
      </c>
      <c r="E5753" s="171">
        <v>30</v>
      </c>
      <c r="I5753" s="166"/>
    </row>
    <row r="5754" spans="1:9" x14ac:dyDescent="0.2">
      <c r="A5754" s="169">
        <v>44194</v>
      </c>
      <c r="B5754" s="170">
        <v>44194</v>
      </c>
      <c r="C5754" s="171" t="s">
        <v>842</v>
      </c>
      <c r="D5754" s="172">
        <f>VLOOKUP(Pag_Inicio_Corr_mas_casos[[#This Row],[Corregimiento]],Hoja3!$A$2:$D$676,4,0)</f>
        <v>80802</v>
      </c>
      <c r="E5754" s="171">
        <v>30</v>
      </c>
      <c r="I5754" s="166"/>
    </row>
    <row r="5755" spans="1:9" x14ac:dyDescent="0.2">
      <c r="A5755" s="169">
        <v>44194</v>
      </c>
      <c r="B5755" s="170">
        <v>44194</v>
      </c>
      <c r="C5755" s="171" t="s">
        <v>907</v>
      </c>
      <c r="D5755" s="172">
        <f>VLOOKUP(Pag_Inicio_Corr_mas_casos[[#This Row],[Corregimiento]],Hoja3!$A$2:$D$676,4,0)</f>
        <v>60401</v>
      </c>
      <c r="E5755" s="171">
        <v>29</v>
      </c>
      <c r="I5755" s="166"/>
    </row>
    <row r="5756" spans="1:9" x14ac:dyDescent="0.2">
      <c r="A5756" s="169">
        <v>44194</v>
      </c>
      <c r="B5756" s="170">
        <v>44194</v>
      </c>
      <c r="C5756" s="171" t="s">
        <v>852</v>
      </c>
      <c r="D5756" s="172">
        <f>VLOOKUP(Pag_Inicio_Corr_mas_casos[[#This Row],[Corregimiento]],Hoja3!$A$2:$D$676,4,0)</f>
        <v>60101</v>
      </c>
      <c r="E5756" s="171">
        <v>28</v>
      </c>
      <c r="I5756" s="166"/>
    </row>
    <row r="5757" spans="1:9" x14ac:dyDescent="0.2">
      <c r="A5757" s="169">
        <v>44194</v>
      </c>
      <c r="B5757" s="170">
        <v>44194</v>
      </c>
      <c r="C5757" s="171" t="s">
        <v>904</v>
      </c>
      <c r="D5757" s="172">
        <f>VLOOKUP(Pag_Inicio_Corr_mas_casos[[#This Row],[Corregimiento]],Hoja3!$A$2:$D$676,4,0)</f>
        <v>40501</v>
      </c>
      <c r="E5757" s="171">
        <v>28</v>
      </c>
      <c r="I5757" s="166"/>
    </row>
    <row r="5758" spans="1:9" x14ac:dyDescent="0.2">
      <c r="A5758" s="169">
        <v>44194</v>
      </c>
      <c r="B5758" s="170">
        <v>44194</v>
      </c>
      <c r="C5758" s="171" t="s">
        <v>804</v>
      </c>
      <c r="D5758" s="172">
        <f>VLOOKUP(Pag_Inicio_Corr_mas_casos[[#This Row],[Corregimiento]],Hoja3!$A$2:$D$676,4,0)</f>
        <v>50208</v>
      </c>
      <c r="E5758" s="171">
        <v>28</v>
      </c>
      <c r="I5758" s="166"/>
    </row>
    <row r="5759" spans="1:9" x14ac:dyDescent="0.2">
      <c r="A5759" s="169">
        <v>44194</v>
      </c>
      <c r="B5759" s="170">
        <v>44194</v>
      </c>
      <c r="C5759" s="171" t="s">
        <v>823</v>
      </c>
      <c r="D5759" s="172">
        <f>VLOOKUP(Pag_Inicio_Corr_mas_casos[[#This Row],[Corregimiento]],Hoja3!$A$2:$D$676,4,0)</f>
        <v>80803</v>
      </c>
      <c r="E5759" s="171">
        <v>28</v>
      </c>
      <c r="I5759" s="166"/>
    </row>
    <row r="5760" spans="1:9" x14ac:dyDescent="0.2">
      <c r="A5760" s="169">
        <v>44194</v>
      </c>
      <c r="B5760" s="170">
        <v>44194</v>
      </c>
      <c r="C5760" s="171" t="s">
        <v>792</v>
      </c>
      <c r="D5760" s="172">
        <f>VLOOKUP(Pag_Inicio_Corr_mas_casos[[#This Row],[Corregimiento]],Hoja3!$A$2:$D$676,4,0)</f>
        <v>80814</v>
      </c>
      <c r="E5760" s="171">
        <v>25</v>
      </c>
      <c r="I5760" s="166"/>
    </row>
    <row r="5761" spans="1:9" x14ac:dyDescent="0.2">
      <c r="A5761" s="169">
        <v>44194</v>
      </c>
      <c r="B5761" s="170">
        <v>44194</v>
      </c>
      <c r="C5761" s="171" t="s">
        <v>878</v>
      </c>
      <c r="D5761" s="172">
        <f>VLOOKUP(Pag_Inicio_Corr_mas_casos[[#This Row],[Corregimiento]],Hoja3!$A$2:$D$676,4,0)</f>
        <v>30104</v>
      </c>
      <c r="E5761" s="171">
        <v>25</v>
      </c>
      <c r="I5761" s="166"/>
    </row>
    <row r="5762" spans="1:9" x14ac:dyDescent="0.2">
      <c r="A5762" s="169">
        <v>44194</v>
      </c>
      <c r="B5762" s="170">
        <v>44194</v>
      </c>
      <c r="C5762" s="171" t="s">
        <v>849</v>
      </c>
      <c r="D5762" s="172">
        <f>VLOOKUP(Pag_Inicio_Corr_mas_casos[[#This Row],[Corregimiento]],Hoja3!$A$2:$D$676,4,0)</f>
        <v>40611</v>
      </c>
      <c r="E5762" s="171">
        <v>25</v>
      </c>
      <c r="I5762" s="166"/>
    </row>
    <row r="5763" spans="1:9" x14ac:dyDescent="0.2">
      <c r="A5763" s="169">
        <v>44194</v>
      </c>
      <c r="B5763" s="170">
        <v>44194</v>
      </c>
      <c r="C5763" s="171" t="s">
        <v>873</v>
      </c>
      <c r="D5763" s="172">
        <f>VLOOKUP(Pag_Inicio_Corr_mas_casos[[#This Row],[Corregimiento]],Hoja3!$A$2:$D$676,4,0)</f>
        <v>30103</v>
      </c>
      <c r="E5763" s="171">
        <v>21</v>
      </c>
      <c r="I5763" s="166"/>
    </row>
    <row r="5764" spans="1:9" x14ac:dyDescent="0.2">
      <c r="A5764" s="169">
        <v>44194</v>
      </c>
      <c r="B5764" s="170">
        <v>44194</v>
      </c>
      <c r="C5764" s="171" t="s">
        <v>806</v>
      </c>
      <c r="D5764" s="172">
        <f>VLOOKUP(Pag_Inicio_Corr_mas_casos[[#This Row],[Corregimiento]],Hoja3!$A$2:$D$676,4,0)</f>
        <v>80804</v>
      </c>
      <c r="E5764" s="171">
        <v>21</v>
      </c>
      <c r="I5764" s="166"/>
    </row>
    <row r="5765" spans="1:9" x14ac:dyDescent="0.2">
      <c r="A5765" s="169">
        <v>44194</v>
      </c>
      <c r="B5765" s="170">
        <v>44194</v>
      </c>
      <c r="C5765" s="171" t="s">
        <v>822</v>
      </c>
      <c r="D5765" s="172">
        <f>VLOOKUP(Pag_Inicio_Corr_mas_casos[[#This Row],[Corregimiento]],Hoja3!$A$2:$D$676,4,0)</f>
        <v>60105</v>
      </c>
      <c r="E5765" s="171">
        <v>21</v>
      </c>
      <c r="I5765" s="166"/>
    </row>
    <row r="5766" spans="1:9" x14ac:dyDescent="0.2">
      <c r="A5766" s="169">
        <v>44194</v>
      </c>
      <c r="B5766" s="170">
        <v>44194</v>
      </c>
      <c r="C5766" s="171" t="s">
        <v>915</v>
      </c>
      <c r="D5766" s="172">
        <f>VLOOKUP(Pag_Inicio_Corr_mas_casos[[#This Row],[Corregimiento]],Hoja3!$A$2:$D$676,4,0)</f>
        <v>91013</v>
      </c>
      <c r="E5766" s="171">
        <v>20</v>
      </c>
      <c r="I5766" s="166"/>
    </row>
    <row r="5767" spans="1:9" x14ac:dyDescent="0.2">
      <c r="A5767" s="169">
        <v>44194</v>
      </c>
      <c r="B5767" s="170">
        <v>44194</v>
      </c>
      <c r="C5767" s="171" t="s">
        <v>916</v>
      </c>
      <c r="D5767" s="172">
        <f>VLOOKUP(Pag_Inicio_Corr_mas_casos[[#This Row],[Corregimiento]],Hoja3!$A$2:$D$676,4,0)</f>
        <v>91011</v>
      </c>
      <c r="E5767" s="171">
        <v>19</v>
      </c>
      <c r="I5767" s="163"/>
    </row>
    <row r="5768" spans="1:9" x14ac:dyDescent="0.2">
      <c r="A5768" s="169">
        <v>44194</v>
      </c>
      <c r="B5768" s="170">
        <v>44194</v>
      </c>
      <c r="C5768" s="171" t="s">
        <v>846</v>
      </c>
      <c r="D5768" s="172">
        <f>VLOOKUP(Pag_Inicio_Corr_mas_casos[[#This Row],[Corregimiento]],Hoja3!$A$2:$D$676,4,0)</f>
        <v>80805</v>
      </c>
      <c r="E5768" s="171">
        <v>18</v>
      </c>
      <c r="I5768" s="168"/>
    </row>
    <row r="5769" spans="1:9" x14ac:dyDescent="0.2">
      <c r="A5769" s="169">
        <v>44194</v>
      </c>
      <c r="B5769" s="170">
        <v>44194</v>
      </c>
      <c r="C5769" s="171" t="s">
        <v>845</v>
      </c>
      <c r="D5769" s="172">
        <f>VLOOKUP(Pag_Inicio_Corr_mas_casos[[#This Row],[Corregimiento]],Hoja3!$A$2:$D$676,4,0)</f>
        <v>60104</v>
      </c>
      <c r="E5769" s="171">
        <v>18</v>
      </c>
    </row>
    <row r="5770" spans="1:9" x14ac:dyDescent="0.2">
      <c r="A5770" s="169">
        <v>44194</v>
      </c>
      <c r="B5770" s="170">
        <v>44194</v>
      </c>
      <c r="C5770" s="171" t="s">
        <v>851</v>
      </c>
      <c r="D5770" s="172">
        <f>VLOOKUP(Pag_Inicio_Corr_mas_casos[[#This Row],[Corregimiento]],Hoja3!$A$2:$D$676,4,0)</f>
        <v>60103</v>
      </c>
      <c r="E5770" s="171">
        <v>18</v>
      </c>
    </row>
    <row r="5771" spans="1:9" x14ac:dyDescent="0.2">
      <c r="A5771" s="169">
        <v>44194</v>
      </c>
      <c r="B5771" s="170">
        <v>44194</v>
      </c>
      <c r="C5771" s="171" t="s">
        <v>797</v>
      </c>
      <c r="D5771" s="171">
        <v>40607</v>
      </c>
      <c r="E5771" s="171">
        <v>18</v>
      </c>
      <c r="F5771" s="7" t="s">
        <v>894</v>
      </c>
    </row>
    <row r="5772" spans="1:9" x14ac:dyDescent="0.2">
      <c r="A5772" s="169">
        <v>44194</v>
      </c>
      <c r="B5772" s="170">
        <v>44194</v>
      </c>
      <c r="C5772" s="171" t="s">
        <v>841</v>
      </c>
      <c r="D5772" s="172">
        <f>VLOOKUP(Pag_Inicio_Corr_mas_casos[[#This Row],[Corregimiento]],Hoja3!$A$2:$D$676,4,0)</f>
        <v>81005</v>
      </c>
      <c r="E5772" s="171">
        <v>18</v>
      </c>
    </row>
    <row r="5773" spans="1:9" x14ac:dyDescent="0.2">
      <c r="A5773" s="169">
        <v>44194</v>
      </c>
      <c r="B5773" s="170">
        <v>44194</v>
      </c>
      <c r="C5773" s="171" t="s">
        <v>877</v>
      </c>
      <c r="D5773" s="172">
        <f>VLOOKUP(Pag_Inicio_Corr_mas_casos[[#This Row],[Corregimiento]],Hoja3!$A$2:$D$676,4,0)</f>
        <v>60102</v>
      </c>
      <c r="E5773" s="171">
        <v>17</v>
      </c>
    </row>
    <row r="5774" spans="1:9" x14ac:dyDescent="0.2">
      <c r="A5774" s="169">
        <v>44194</v>
      </c>
      <c r="B5774" s="170">
        <v>44194</v>
      </c>
      <c r="C5774" s="171" t="s">
        <v>902</v>
      </c>
      <c r="D5774" s="172">
        <f>VLOOKUP(Pag_Inicio_Corr_mas_casos[[#This Row],[Corregimiento]],Hoja3!$A$2:$D$676,4,0)</f>
        <v>90605</v>
      </c>
      <c r="E5774" s="171">
        <v>16</v>
      </c>
    </row>
    <row r="5775" spans="1:9" x14ac:dyDescent="0.2">
      <c r="A5775" s="169">
        <v>44194</v>
      </c>
      <c r="B5775" s="170">
        <v>44194</v>
      </c>
      <c r="C5775" s="171" t="s">
        <v>917</v>
      </c>
      <c r="D5775" s="172">
        <f>VLOOKUP(Pag_Inicio_Corr_mas_casos[[#This Row],[Corregimiento]],Hoja3!$A$2:$D$676,4,0)</f>
        <v>130718</v>
      </c>
      <c r="E5775" s="171">
        <v>16</v>
      </c>
    </row>
    <row r="5776" spans="1:9" x14ac:dyDescent="0.2">
      <c r="A5776" s="169">
        <v>44194</v>
      </c>
      <c r="B5776" s="170">
        <v>44194</v>
      </c>
      <c r="C5776" s="171" t="s">
        <v>896</v>
      </c>
      <c r="D5776" s="172">
        <f>VLOOKUP(Pag_Inicio_Corr_mas_casos[[#This Row],[Corregimiento]],Hoja3!$A$2:$D$676,4,0)</f>
        <v>80501</v>
      </c>
      <c r="E5776" s="171">
        <v>15</v>
      </c>
    </row>
    <row r="5777" spans="1:5" x14ac:dyDescent="0.2">
      <c r="A5777" s="169">
        <v>44194</v>
      </c>
      <c r="B5777" s="170">
        <v>44194</v>
      </c>
      <c r="C5777" s="171" t="s">
        <v>853</v>
      </c>
      <c r="D5777" s="172">
        <f>VLOOKUP(Pag_Inicio_Corr_mas_casos[[#This Row],[Corregimiento]],Hoja3!$A$2:$D$676,4,0)</f>
        <v>40612</v>
      </c>
      <c r="E5777" s="171">
        <v>14</v>
      </c>
    </row>
    <row r="5778" spans="1:5" x14ac:dyDescent="0.2">
      <c r="A5778" s="169">
        <v>44194</v>
      </c>
      <c r="B5778" s="170">
        <v>44194</v>
      </c>
      <c r="C5778" s="171" t="s">
        <v>892</v>
      </c>
      <c r="D5778" s="172">
        <f>VLOOKUP(Pag_Inicio_Corr_mas_casos[[#This Row],[Corregimiento]],Hoja3!$A$2:$D$676,4,0)</f>
        <v>80812</v>
      </c>
      <c r="E5778" s="171">
        <v>14</v>
      </c>
    </row>
    <row r="5779" spans="1:5" x14ac:dyDescent="0.2">
      <c r="A5779" s="169">
        <v>44194</v>
      </c>
      <c r="B5779" s="170">
        <v>44194</v>
      </c>
      <c r="C5779" s="171" t="s">
        <v>918</v>
      </c>
      <c r="D5779" s="172">
        <f>VLOOKUP(Pag_Inicio_Corr_mas_casos[[#This Row],[Corregimiento]],Hoja3!$A$2:$D$676,4,0)</f>
        <v>91014</v>
      </c>
      <c r="E5779" s="171">
        <v>14</v>
      </c>
    </row>
    <row r="5780" spans="1:5" x14ac:dyDescent="0.2">
      <c r="A5780" s="169">
        <v>44194</v>
      </c>
      <c r="B5780" s="170">
        <v>44194</v>
      </c>
      <c r="C5780" s="171" t="s">
        <v>821</v>
      </c>
      <c r="D5780" s="172">
        <f>VLOOKUP(Pag_Inicio_Corr_mas_casos[[#This Row],[Corregimiento]],Hoja3!$A$2:$D$676,4,0)</f>
        <v>20207</v>
      </c>
      <c r="E5780" s="171">
        <v>14</v>
      </c>
    </row>
    <row r="5781" spans="1:5" x14ac:dyDescent="0.2">
      <c r="A5781" s="169">
        <v>44194</v>
      </c>
      <c r="B5781" s="170">
        <v>44194</v>
      </c>
      <c r="C5781" s="171" t="s">
        <v>869</v>
      </c>
      <c r="D5781" s="172">
        <f>VLOOKUP(Pag_Inicio_Corr_mas_casos[[#This Row],[Corregimiento]],Hoja3!$A$2:$D$676,4,0)</f>
        <v>30111</v>
      </c>
      <c r="E5781" s="171">
        <v>14</v>
      </c>
    </row>
    <row r="5782" spans="1:5" x14ac:dyDescent="0.2">
      <c r="A5782" s="169">
        <v>44194</v>
      </c>
      <c r="B5782" s="170">
        <v>44194</v>
      </c>
      <c r="C5782" s="171" t="s">
        <v>919</v>
      </c>
      <c r="D5782" s="172">
        <f>VLOOKUP(Pag_Inicio_Corr_mas_casos[[#This Row],[Corregimiento]],Hoja3!$A$2:$D$676,4,0)</f>
        <v>30101</v>
      </c>
      <c r="E5782" s="171">
        <v>13</v>
      </c>
    </row>
    <row r="5783" spans="1:5" x14ac:dyDescent="0.2">
      <c r="A5783" s="169">
        <v>44194</v>
      </c>
      <c r="B5783" s="170">
        <v>44194</v>
      </c>
      <c r="C5783" s="171" t="s">
        <v>874</v>
      </c>
      <c r="D5783" s="172">
        <f>VLOOKUP(Pag_Inicio_Corr_mas_casos[[#This Row],[Corregimiento]],Hoja3!$A$2:$D$676,4,0)</f>
        <v>20103</v>
      </c>
      <c r="E5783" s="171">
        <v>13</v>
      </c>
    </row>
    <row r="5784" spans="1:5" x14ac:dyDescent="0.2">
      <c r="A5784" s="169">
        <v>44194</v>
      </c>
      <c r="B5784" s="170">
        <v>44194</v>
      </c>
      <c r="C5784" s="171" t="s">
        <v>887</v>
      </c>
      <c r="D5784" s="172">
        <f>VLOOKUP(Pag_Inicio_Corr_mas_casos[[#This Row],[Corregimiento]],Hoja3!$A$2:$D$676,4,0)</f>
        <v>70301</v>
      </c>
      <c r="E5784" s="171">
        <v>13</v>
      </c>
    </row>
    <row r="5785" spans="1:5" x14ac:dyDescent="0.2">
      <c r="A5785" s="169">
        <v>44194</v>
      </c>
      <c r="B5785" s="170">
        <v>44194</v>
      </c>
      <c r="C5785" s="171" t="s">
        <v>816</v>
      </c>
      <c r="D5785" s="172">
        <f>VLOOKUP(Pag_Inicio_Corr_mas_casos[[#This Row],[Corregimiento]],Hoja3!$A$2:$D$676,4,0)</f>
        <v>40606</v>
      </c>
      <c r="E5785" s="171">
        <v>13</v>
      </c>
    </row>
    <row r="5786" spans="1:5" x14ac:dyDescent="0.2">
      <c r="A5786" s="169">
        <v>44194</v>
      </c>
      <c r="B5786" s="170">
        <v>44194</v>
      </c>
      <c r="C5786" s="171" t="s">
        <v>850</v>
      </c>
      <c r="D5786" s="172">
        <f>VLOOKUP(Pag_Inicio_Corr_mas_casos[[#This Row],[Corregimiento]],Hoja3!$A$2:$D$676,4,0)</f>
        <v>130310</v>
      </c>
      <c r="E5786" s="171">
        <v>13</v>
      </c>
    </row>
    <row r="5787" spans="1:5" x14ac:dyDescent="0.2">
      <c r="A5787" s="169">
        <v>44194</v>
      </c>
      <c r="B5787" s="170">
        <v>44194</v>
      </c>
      <c r="C5787" s="171" t="s">
        <v>909</v>
      </c>
      <c r="D5787" s="172">
        <f>VLOOKUP(Pag_Inicio_Corr_mas_casos[[#This Row],[Corregimiento]],Hoja3!$A$2:$D$676,4,0)</f>
        <v>20401</v>
      </c>
      <c r="E5787" s="171">
        <v>13</v>
      </c>
    </row>
    <row r="5788" spans="1:5" x14ac:dyDescent="0.2">
      <c r="A5788" s="169">
        <v>44194</v>
      </c>
      <c r="B5788" s="170">
        <v>44194</v>
      </c>
      <c r="C5788" s="171" t="s">
        <v>920</v>
      </c>
      <c r="D5788" s="172">
        <f>VLOOKUP(Pag_Inicio_Corr_mas_casos[[#This Row],[Corregimiento]],Hoja3!$A$2:$D$676,4,0)</f>
        <v>90101</v>
      </c>
      <c r="E5788" s="171">
        <v>12</v>
      </c>
    </row>
    <row r="5789" spans="1:5" x14ac:dyDescent="0.2">
      <c r="A5789" s="169">
        <v>44194</v>
      </c>
      <c r="B5789" s="170">
        <v>44194</v>
      </c>
      <c r="C5789" s="171" t="s">
        <v>921</v>
      </c>
      <c r="D5789" s="172">
        <f>VLOOKUP(Pag_Inicio_Corr_mas_casos[[#This Row],[Corregimiento]],Hoja3!$A$2:$D$676,4,0)</f>
        <v>20205</v>
      </c>
      <c r="E5789" s="171">
        <v>12</v>
      </c>
    </row>
    <row r="5790" spans="1:5" x14ac:dyDescent="0.2">
      <c r="A5790" s="169">
        <v>44194</v>
      </c>
      <c r="B5790" s="170">
        <v>44194</v>
      </c>
      <c r="C5790" s="171" t="s">
        <v>879</v>
      </c>
      <c r="D5790" s="172">
        <f>VLOOKUP(Pag_Inicio_Corr_mas_casos[[#This Row],[Corregimiento]],Hoja3!$A$2:$D$676,4,0)</f>
        <v>91008</v>
      </c>
      <c r="E5790" s="171">
        <v>12</v>
      </c>
    </row>
    <row r="5791" spans="1:5" x14ac:dyDescent="0.2">
      <c r="A5791" s="169">
        <v>44194</v>
      </c>
      <c r="B5791" s="170">
        <v>44194</v>
      </c>
      <c r="C5791" s="171" t="s">
        <v>855</v>
      </c>
      <c r="D5791" s="172">
        <f>VLOOKUP(Pag_Inicio_Corr_mas_casos[[#This Row],[Corregimiento]],Hoja3!$A$2:$D$676,4,0)</f>
        <v>40608</v>
      </c>
      <c r="E5791" s="171">
        <v>12</v>
      </c>
    </row>
    <row r="5792" spans="1:5" x14ac:dyDescent="0.2">
      <c r="A5792" s="169">
        <v>44194</v>
      </c>
      <c r="B5792" s="170">
        <v>44194</v>
      </c>
      <c r="C5792" s="171" t="s">
        <v>922</v>
      </c>
      <c r="D5792" s="172">
        <f>VLOOKUP(Pag_Inicio_Corr_mas_casos[[#This Row],[Corregimiento]],Hoja3!$A$2:$D$676,4,0)</f>
        <v>90103</v>
      </c>
      <c r="E5792" s="171">
        <v>11</v>
      </c>
    </row>
    <row r="5793" spans="1:6" x14ac:dyDescent="0.2">
      <c r="A5793" s="169">
        <v>44194</v>
      </c>
      <c r="B5793" s="170">
        <v>44194</v>
      </c>
      <c r="C5793" s="171" t="s">
        <v>923</v>
      </c>
      <c r="D5793" s="172">
        <f>VLOOKUP(Pag_Inicio_Corr_mas_casos[[#This Row],[Corregimiento]],Hoja3!$A$2:$D$676,4,0)</f>
        <v>40202</v>
      </c>
      <c r="E5793" s="171">
        <v>11</v>
      </c>
    </row>
    <row r="5794" spans="1:6" x14ac:dyDescent="0.2">
      <c r="A5794" s="169">
        <v>44194</v>
      </c>
      <c r="B5794" s="170">
        <v>44194</v>
      </c>
      <c r="C5794" s="171" t="s">
        <v>798</v>
      </c>
      <c r="D5794" s="172">
        <f>VLOOKUP(Pag_Inicio_Corr_mas_casos[[#This Row],[Corregimiento]],Hoja3!$A$2:$D$676,4,0)</f>
        <v>80820</v>
      </c>
      <c r="E5794" s="171">
        <v>11</v>
      </c>
    </row>
    <row r="5795" spans="1:6" x14ac:dyDescent="0.2">
      <c r="A5795" s="169">
        <v>44194</v>
      </c>
      <c r="B5795" s="170">
        <v>44194</v>
      </c>
      <c r="C5795" s="171" t="s">
        <v>844</v>
      </c>
      <c r="D5795" s="172">
        <f>VLOOKUP(Pag_Inicio_Corr_mas_casos[[#This Row],[Corregimiento]],Hoja3!$A$2:$D$676,4,0)</f>
        <v>81004</v>
      </c>
      <c r="E5795" s="171">
        <v>11</v>
      </c>
    </row>
    <row r="5796" spans="1:6" x14ac:dyDescent="0.2">
      <c r="A5796" s="169">
        <v>44194</v>
      </c>
      <c r="B5796" s="170">
        <v>44194</v>
      </c>
      <c r="C5796" s="171" t="s">
        <v>817</v>
      </c>
      <c r="D5796" s="172">
        <f>VLOOKUP(Pag_Inicio_Corr_mas_casos[[#This Row],[Corregimiento]],Hoja3!$A$2:$D$676,4,0)</f>
        <v>130103</v>
      </c>
      <c r="E5796" s="171">
        <v>11</v>
      </c>
    </row>
    <row r="5797" spans="1:6" x14ac:dyDescent="0.2">
      <c r="A5797" s="169">
        <v>44194</v>
      </c>
      <c r="B5797" s="170">
        <v>44194</v>
      </c>
      <c r="C5797" s="171" t="s">
        <v>819</v>
      </c>
      <c r="D5797" s="172">
        <f>VLOOKUP(Pag_Inicio_Corr_mas_casos[[#This Row],[Corregimiento]],Hoja3!$A$2:$D$676,4,0)</f>
        <v>20606</v>
      </c>
      <c r="E5797" s="171">
        <v>11</v>
      </c>
    </row>
    <row r="5798" spans="1:6" x14ac:dyDescent="0.2">
      <c r="A5798" s="158">
        <v>44195</v>
      </c>
      <c r="B5798" s="159">
        <v>44195</v>
      </c>
      <c r="C5798" s="160" t="s">
        <v>858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 x14ac:dyDescent="0.2">
      <c r="A5799" s="158">
        <v>44195</v>
      </c>
      <c r="B5799" s="159">
        <v>44195</v>
      </c>
      <c r="C5799" s="160" t="s">
        <v>892</v>
      </c>
      <c r="D5799" s="161">
        <f>VLOOKUP(Pag_Inicio_Corr_mas_casos[[#This Row],[Corregimiento]],Hoja3!$A$2:$D$676,4,0)</f>
        <v>80812</v>
      </c>
      <c r="E5799" s="160">
        <v>134</v>
      </c>
    </row>
    <row r="5800" spans="1:6" x14ac:dyDescent="0.2">
      <c r="A5800" s="158">
        <v>44195</v>
      </c>
      <c r="B5800" s="159">
        <v>44195</v>
      </c>
      <c r="C5800" s="160" t="s">
        <v>857</v>
      </c>
      <c r="D5800" s="161">
        <f>VLOOKUP(Pag_Inicio_Corr_mas_casos[[#This Row],[Corregimiento]],Hoja3!$A$2:$D$676,4,0)</f>
        <v>80809</v>
      </c>
      <c r="E5800" s="160">
        <v>120</v>
      </c>
    </row>
    <row r="5801" spans="1:6" x14ac:dyDescent="0.2">
      <c r="A5801" s="158">
        <v>44195</v>
      </c>
      <c r="B5801" s="159">
        <v>44195</v>
      </c>
      <c r="C5801" s="160" t="s">
        <v>900</v>
      </c>
      <c r="D5801" s="161">
        <f>VLOOKUP(Pag_Inicio_Corr_mas_casos[[#This Row],[Corregimiento]],Hoja3!$A$2:$D$676,4,0)</f>
        <v>130102</v>
      </c>
      <c r="E5801" s="160">
        <v>117</v>
      </c>
    </row>
    <row r="5802" spans="1:6" x14ac:dyDescent="0.2">
      <c r="A5802" s="158">
        <v>44195</v>
      </c>
      <c r="B5802" s="159">
        <v>44195</v>
      </c>
      <c r="C5802" s="160" t="s">
        <v>618</v>
      </c>
      <c r="D5802" s="161">
        <f>VLOOKUP(Pag_Inicio_Corr_mas_casos[[#This Row],[Corregimiento]],Hoja3!$A$2:$D$676,4,0)</f>
        <v>80821</v>
      </c>
      <c r="E5802" s="160">
        <v>116</v>
      </c>
    </row>
    <row r="5803" spans="1:6" x14ac:dyDescent="0.2">
      <c r="A5803" s="158">
        <v>44195</v>
      </c>
      <c r="B5803" s="159">
        <v>44195</v>
      </c>
      <c r="C5803" s="160" t="s">
        <v>914</v>
      </c>
      <c r="D5803" s="161">
        <f>VLOOKUP(Pag_Inicio_Corr_mas_casos[[#This Row],[Corregimiento]],Hoja3!$A$2:$D$676,4,0)</f>
        <v>130101</v>
      </c>
      <c r="E5803" s="160">
        <v>110</v>
      </c>
    </row>
    <row r="5804" spans="1:6" x14ac:dyDescent="0.2">
      <c r="A5804" s="158">
        <v>44195</v>
      </c>
      <c r="B5804" s="159">
        <v>44195</v>
      </c>
      <c r="C5804" s="160" t="s">
        <v>882</v>
      </c>
      <c r="D5804" s="161">
        <f>VLOOKUP(Pag_Inicio_Corr_mas_casos[[#This Row],[Corregimiento]],Hoja3!$A$2:$D$676,4,0)</f>
        <v>130106</v>
      </c>
      <c r="E5804" s="160">
        <v>110</v>
      </c>
    </row>
    <row r="5805" spans="1:6" x14ac:dyDescent="0.2">
      <c r="A5805" s="158">
        <v>44195</v>
      </c>
      <c r="B5805" s="159">
        <v>44195</v>
      </c>
      <c r="C5805" s="160" t="s">
        <v>785</v>
      </c>
      <c r="D5805" s="161">
        <f>VLOOKUP(Pag_Inicio_Corr_mas_casos[[#This Row],[Corregimiento]],Hoja3!$A$2:$D$676,4,0)</f>
        <v>81009</v>
      </c>
      <c r="E5805" s="160">
        <v>93</v>
      </c>
    </row>
    <row r="5806" spans="1:6" x14ac:dyDescent="0.2">
      <c r="A5806" s="158">
        <v>44195</v>
      </c>
      <c r="B5806" s="159">
        <v>44195</v>
      </c>
      <c r="C5806" s="160" t="s">
        <v>799</v>
      </c>
      <c r="D5806" s="161">
        <f>VLOOKUP(Pag_Inicio_Corr_mas_casos[[#This Row],[Corregimiento]],Hoja3!$A$2:$D$676,4,0)</f>
        <v>80817</v>
      </c>
      <c r="E5806" s="160">
        <v>89</v>
      </c>
    </row>
    <row r="5807" spans="1:6" x14ac:dyDescent="0.2">
      <c r="A5807" s="158">
        <v>44195</v>
      </c>
      <c r="B5807" s="159">
        <v>44195</v>
      </c>
      <c r="C5807" s="160" t="s">
        <v>783</v>
      </c>
      <c r="D5807" s="161">
        <f>VLOOKUP(Pag_Inicio_Corr_mas_casos[[#This Row],[Corregimiento]],Hoja3!$A$2:$D$676,4,0)</f>
        <v>80810</v>
      </c>
      <c r="E5807" s="160">
        <v>89</v>
      </c>
    </row>
    <row r="5808" spans="1:6" x14ac:dyDescent="0.2">
      <c r="A5808" s="158">
        <v>44195</v>
      </c>
      <c r="B5808" s="159">
        <v>44195</v>
      </c>
      <c r="C5808" s="160" t="s">
        <v>789</v>
      </c>
      <c r="D5808" s="161">
        <f>VLOOKUP(Pag_Inicio_Corr_mas_casos[[#This Row],[Corregimiento]],Hoja3!$A$2:$D$676,4,0)</f>
        <v>80816</v>
      </c>
      <c r="E5808" s="160">
        <v>86</v>
      </c>
    </row>
    <row r="5809" spans="1:5" x14ac:dyDescent="0.2">
      <c r="A5809" s="158">
        <v>44195</v>
      </c>
      <c r="B5809" s="159">
        <v>44195</v>
      </c>
      <c r="C5809" s="160" t="s">
        <v>865</v>
      </c>
      <c r="D5809" s="161">
        <f>VLOOKUP(Pag_Inicio_Corr_mas_casos[[#This Row],[Corregimiento]],Hoja3!$A$2:$D$676,4,0)</f>
        <v>81001</v>
      </c>
      <c r="E5809" s="160">
        <v>80</v>
      </c>
    </row>
    <row r="5810" spans="1:5" x14ac:dyDescent="0.2">
      <c r="A5810" s="158">
        <v>44195</v>
      </c>
      <c r="B5810" s="159">
        <v>44195</v>
      </c>
      <c r="C5810" s="160" t="s">
        <v>868</v>
      </c>
      <c r="D5810" s="161">
        <f>VLOOKUP(Pag_Inicio_Corr_mas_casos[[#This Row],[Corregimiento]],Hoja3!$A$2:$D$676,4,0)</f>
        <v>91001</v>
      </c>
      <c r="E5810" s="160">
        <v>76</v>
      </c>
    </row>
    <row r="5811" spans="1:5" x14ac:dyDescent="0.2">
      <c r="A5811" s="158">
        <v>44195</v>
      </c>
      <c r="B5811" s="159">
        <v>44195</v>
      </c>
      <c r="C5811" s="160" t="s">
        <v>866</v>
      </c>
      <c r="D5811" s="161">
        <f>VLOOKUP(Pag_Inicio_Corr_mas_casos[[#This Row],[Corregimiento]],Hoja3!$A$2:$D$676,4,0)</f>
        <v>81002</v>
      </c>
      <c r="E5811" s="160">
        <v>75</v>
      </c>
    </row>
    <row r="5812" spans="1:5" x14ac:dyDescent="0.2">
      <c r="A5812" s="158">
        <v>44195</v>
      </c>
      <c r="B5812" s="159">
        <v>44195</v>
      </c>
      <c r="C5812" s="160" t="s">
        <v>797</v>
      </c>
      <c r="D5812" s="161">
        <f>VLOOKUP(Pag_Inicio_Corr_mas_casos[[#This Row],[Corregimiento]],Hoja3!$A$2:$D$676,4,0)</f>
        <v>80813</v>
      </c>
      <c r="E5812" s="160">
        <v>73</v>
      </c>
    </row>
    <row r="5813" spans="1:5" x14ac:dyDescent="0.2">
      <c r="A5813" s="158">
        <v>44195</v>
      </c>
      <c r="B5813" s="159">
        <v>44195</v>
      </c>
      <c r="C5813" s="160" t="s">
        <v>788</v>
      </c>
      <c r="D5813" s="161">
        <f>VLOOKUP(Pag_Inicio_Corr_mas_casos[[#This Row],[Corregimiento]],Hoja3!$A$2:$D$676,4,0)</f>
        <v>80807</v>
      </c>
      <c r="E5813" s="160">
        <v>71</v>
      </c>
    </row>
    <row r="5814" spans="1:5" x14ac:dyDescent="0.2">
      <c r="A5814" s="158">
        <v>44195</v>
      </c>
      <c r="B5814" s="159">
        <v>44195</v>
      </c>
      <c r="C5814" s="160" t="s">
        <v>798</v>
      </c>
      <c r="D5814" s="161">
        <f>VLOOKUP(Pag_Inicio_Corr_mas_casos[[#This Row],[Corregimiento]],Hoja3!$A$2:$D$676,4,0)</f>
        <v>80820</v>
      </c>
      <c r="E5814" s="160">
        <v>68</v>
      </c>
    </row>
    <row r="5815" spans="1:5" x14ac:dyDescent="0.2">
      <c r="A5815" s="158">
        <v>44195</v>
      </c>
      <c r="B5815" s="159">
        <v>44195</v>
      </c>
      <c r="C5815" s="160" t="s">
        <v>800</v>
      </c>
      <c r="D5815" s="161">
        <f>VLOOKUP(Pag_Inicio_Corr_mas_casos[[#This Row],[Corregimiento]],Hoja3!$A$2:$D$676,4,0)</f>
        <v>80822</v>
      </c>
      <c r="E5815" s="160">
        <v>66</v>
      </c>
    </row>
    <row r="5816" spans="1:5" x14ac:dyDescent="0.2">
      <c r="A5816" s="158">
        <v>44195</v>
      </c>
      <c r="B5816" s="159">
        <v>44195</v>
      </c>
      <c r="C5816" s="160" t="s">
        <v>792</v>
      </c>
      <c r="D5816" s="161">
        <f>VLOOKUP(Pag_Inicio_Corr_mas_casos[[#This Row],[Corregimiento]],Hoja3!$A$2:$D$676,4,0)</f>
        <v>80814</v>
      </c>
      <c r="E5816" s="160">
        <v>65</v>
      </c>
    </row>
    <row r="5817" spans="1:5" x14ac:dyDescent="0.2">
      <c r="A5817" s="158">
        <v>44195</v>
      </c>
      <c r="B5817" s="159">
        <v>44195</v>
      </c>
      <c r="C5817" s="160" t="s">
        <v>802</v>
      </c>
      <c r="D5817" s="161">
        <f>VLOOKUP(Pag_Inicio_Corr_mas_casos[[#This Row],[Corregimiento]],Hoja3!$A$2:$D$676,4,0)</f>
        <v>80815</v>
      </c>
      <c r="E5817" s="160">
        <v>103</v>
      </c>
    </row>
    <row r="5818" spans="1:5" x14ac:dyDescent="0.2">
      <c r="A5818" s="158">
        <v>44195</v>
      </c>
      <c r="B5818" s="159">
        <v>44195</v>
      </c>
      <c r="C5818" s="160" t="s">
        <v>813</v>
      </c>
      <c r="D5818" s="161">
        <f>VLOOKUP(Pag_Inicio_Corr_mas_casos[[#This Row],[Corregimiento]],Hoja3!$A$2:$D$676,4,0)</f>
        <v>30107</v>
      </c>
      <c r="E5818" s="160">
        <v>60</v>
      </c>
    </row>
    <row r="5819" spans="1:5" x14ac:dyDescent="0.2">
      <c r="A5819" s="158">
        <v>44195</v>
      </c>
      <c r="B5819" s="159">
        <v>44195</v>
      </c>
      <c r="C5819" s="160" t="s">
        <v>867</v>
      </c>
      <c r="D5819" s="161">
        <f>VLOOKUP(Pag_Inicio_Corr_mas_casos[[#This Row],[Corregimiento]],Hoja3!$A$2:$D$676,4,0)</f>
        <v>81003</v>
      </c>
      <c r="E5819" s="160">
        <v>59</v>
      </c>
    </row>
    <row r="5820" spans="1:5" x14ac:dyDescent="0.2">
      <c r="A5820" s="158">
        <v>44195</v>
      </c>
      <c r="B5820" s="159">
        <v>44195</v>
      </c>
      <c r="C5820" s="160" t="s">
        <v>786</v>
      </c>
      <c r="D5820" s="161">
        <f>VLOOKUP(Pag_Inicio_Corr_mas_casos[[#This Row],[Corregimiento]],Hoja3!$A$2:$D$676,4,0)</f>
        <v>80806</v>
      </c>
      <c r="E5820" s="160">
        <v>58</v>
      </c>
    </row>
    <row r="5821" spans="1:5" x14ac:dyDescent="0.2">
      <c r="A5821" s="158">
        <v>44195</v>
      </c>
      <c r="B5821" s="159">
        <v>44195</v>
      </c>
      <c r="C5821" s="160" t="s">
        <v>791</v>
      </c>
      <c r="D5821" s="161">
        <f>VLOOKUP(Pag_Inicio_Corr_mas_casos[[#This Row],[Corregimiento]],Hoja3!$A$2:$D$676,4,0)</f>
        <v>81007</v>
      </c>
      <c r="E5821" s="160">
        <v>54</v>
      </c>
    </row>
    <row r="5822" spans="1:5" x14ac:dyDescent="0.2">
      <c r="A5822" s="158">
        <v>44195</v>
      </c>
      <c r="B5822" s="159">
        <v>44195</v>
      </c>
      <c r="C5822" s="160" t="s">
        <v>794</v>
      </c>
      <c r="D5822" s="161">
        <f>VLOOKUP(Pag_Inicio_Corr_mas_casos[[#This Row],[Corregimiento]],Hoja3!$A$2:$D$676,4,0)</f>
        <v>80811</v>
      </c>
      <c r="E5822" s="160">
        <v>54</v>
      </c>
    </row>
    <row r="5823" spans="1:5" x14ac:dyDescent="0.2">
      <c r="A5823" s="158">
        <v>44195</v>
      </c>
      <c r="B5823" s="159">
        <v>44195</v>
      </c>
      <c r="C5823" s="160" t="s">
        <v>793</v>
      </c>
      <c r="D5823" s="161">
        <f>VLOOKUP(Pag_Inicio_Corr_mas_casos[[#This Row],[Corregimiento]],Hoja3!$A$2:$D$676,4,0)</f>
        <v>80826</v>
      </c>
      <c r="E5823" s="160">
        <v>52</v>
      </c>
    </row>
    <row r="5824" spans="1:5" x14ac:dyDescent="0.2">
      <c r="A5824" s="158">
        <v>44195</v>
      </c>
      <c r="B5824" s="159">
        <v>44195</v>
      </c>
      <c r="C5824" s="160" t="s">
        <v>787</v>
      </c>
      <c r="D5824" s="161">
        <f>VLOOKUP(Pag_Inicio_Corr_mas_casos[[#This Row],[Corregimiento]],Hoja3!$A$2:$D$676,4,0)</f>
        <v>80823</v>
      </c>
      <c r="E5824" s="160">
        <v>51</v>
      </c>
    </row>
    <row r="5825" spans="1:5" x14ac:dyDescent="0.2">
      <c r="A5825" s="158">
        <v>44195</v>
      </c>
      <c r="B5825" s="159">
        <v>44195</v>
      </c>
      <c r="C5825" s="160" t="s">
        <v>838</v>
      </c>
      <c r="D5825" s="161">
        <f>VLOOKUP(Pag_Inicio_Corr_mas_casos[[#This Row],[Corregimiento]],Hoja3!$A$2:$D$676,4,0)</f>
        <v>80808</v>
      </c>
      <c r="E5825" s="160">
        <v>47</v>
      </c>
    </row>
    <row r="5826" spans="1:5" x14ac:dyDescent="0.2">
      <c r="A5826" s="158">
        <v>44195</v>
      </c>
      <c r="B5826" s="159">
        <v>44195</v>
      </c>
      <c r="C5826" s="160" t="s">
        <v>840</v>
      </c>
      <c r="D5826" s="161">
        <f>VLOOKUP(Pag_Inicio_Corr_mas_casos[[#This Row],[Corregimiento]],Hoja3!$A$2:$D$676,4,0)</f>
        <v>130105</v>
      </c>
      <c r="E5826" s="160">
        <v>44</v>
      </c>
    </row>
    <row r="5827" spans="1:5" x14ac:dyDescent="0.2">
      <c r="A5827" s="158">
        <v>44195</v>
      </c>
      <c r="B5827" s="159">
        <v>44195</v>
      </c>
      <c r="C5827" s="160" t="s">
        <v>784</v>
      </c>
      <c r="D5827" s="161">
        <f>VLOOKUP(Pag_Inicio_Corr_mas_casos[[#This Row],[Corregimiento]],Hoja3!$A$2:$D$676,4,0)</f>
        <v>130717</v>
      </c>
      <c r="E5827" s="160">
        <v>43</v>
      </c>
    </row>
    <row r="5828" spans="1:5" x14ac:dyDescent="0.2">
      <c r="A5828" s="158">
        <v>44195</v>
      </c>
      <c r="B5828" s="159">
        <v>44195</v>
      </c>
      <c r="C5828" s="160" t="s">
        <v>878</v>
      </c>
      <c r="D5828" s="161">
        <f>VLOOKUP(Pag_Inicio_Corr_mas_casos[[#This Row],[Corregimiento]],Hoja3!$A$2:$D$676,4,0)</f>
        <v>30104</v>
      </c>
      <c r="E5828" s="160">
        <v>41</v>
      </c>
    </row>
    <row r="5829" spans="1:5" x14ac:dyDescent="0.2">
      <c r="A5829" s="158">
        <v>44195</v>
      </c>
      <c r="B5829" s="159">
        <v>44195</v>
      </c>
      <c r="C5829" s="160" t="s">
        <v>806</v>
      </c>
      <c r="D5829" s="161">
        <f>VLOOKUP(Pag_Inicio_Corr_mas_casos[[#This Row],[Corregimiento]],Hoja3!$A$2:$D$676,4,0)</f>
        <v>80804</v>
      </c>
      <c r="E5829" s="160">
        <v>40</v>
      </c>
    </row>
    <row r="5830" spans="1:5" x14ac:dyDescent="0.2">
      <c r="A5830" s="158">
        <v>44195</v>
      </c>
      <c r="B5830" s="159">
        <v>44195</v>
      </c>
      <c r="C5830" s="160" t="s">
        <v>861</v>
      </c>
      <c r="D5830" s="161">
        <f>VLOOKUP(Pag_Inicio_Corr_mas_casos[[#This Row],[Corregimiento]],Hoja3!$A$2:$D$676,4,0)</f>
        <v>130702</v>
      </c>
      <c r="E5830" s="160">
        <v>39</v>
      </c>
    </row>
    <row r="5831" spans="1:5" x14ac:dyDescent="0.2">
      <c r="A5831" s="158">
        <v>44195</v>
      </c>
      <c r="B5831" s="159">
        <v>44195</v>
      </c>
      <c r="C5831" s="160" t="s">
        <v>823</v>
      </c>
      <c r="D5831" s="161">
        <f>VLOOKUP(Pag_Inicio_Corr_mas_casos[[#This Row],[Corregimiento]],Hoja3!$A$2:$D$676,4,0)</f>
        <v>80803</v>
      </c>
      <c r="E5831" s="160">
        <v>39</v>
      </c>
    </row>
    <row r="5832" spans="1:5" x14ac:dyDescent="0.2">
      <c r="A5832" s="158">
        <v>44195</v>
      </c>
      <c r="B5832" s="159">
        <v>44195</v>
      </c>
      <c r="C5832" s="160" t="s">
        <v>796</v>
      </c>
      <c r="D5832" s="161">
        <f>VLOOKUP(Pag_Inicio_Corr_mas_casos[[#This Row],[Corregimiento]],Hoja3!$A$2:$D$676,4,0)</f>
        <v>130107</v>
      </c>
      <c r="E5832" s="160">
        <v>38</v>
      </c>
    </row>
    <row r="5833" spans="1:5" x14ac:dyDescent="0.2">
      <c r="A5833" s="158">
        <v>44195</v>
      </c>
      <c r="B5833" s="159">
        <v>44195</v>
      </c>
      <c r="C5833" s="160" t="s">
        <v>864</v>
      </c>
      <c r="D5833" s="161">
        <f>VLOOKUP(Pag_Inicio_Corr_mas_casos[[#This Row],[Corregimiento]],Hoja3!$A$2:$D$676,4,0)</f>
        <v>81008</v>
      </c>
      <c r="E5833" s="160">
        <v>37</v>
      </c>
    </row>
    <row r="5834" spans="1:5" x14ac:dyDescent="0.2">
      <c r="A5834" s="158">
        <v>44195</v>
      </c>
      <c r="B5834" s="159">
        <v>44195</v>
      </c>
      <c r="C5834" s="160" t="s">
        <v>842</v>
      </c>
      <c r="D5834" s="161">
        <f>VLOOKUP(Pag_Inicio_Corr_mas_casos[[#This Row],[Corregimiento]],Hoja3!$A$2:$D$676,4,0)</f>
        <v>80802</v>
      </c>
      <c r="E5834" s="160">
        <v>35</v>
      </c>
    </row>
    <row r="5835" spans="1:5" x14ac:dyDescent="0.2">
      <c r="A5835" s="158">
        <v>44195</v>
      </c>
      <c r="B5835" s="159">
        <v>44195</v>
      </c>
      <c r="C5835" s="160" t="s">
        <v>808</v>
      </c>
      <c r="D5835" s="161">
        <f>VLOOKUP(Pag_Inicio_Corr_mas_casos[[#This Row],[Corregimiento]],Hoja3!$A$2:$D$676,4,0)</f>
        <v>81006</v>
      </c>
      <c r="E5835" s="160">
        <v>34</v>
      </c>
    </row>
    <row r="5836" spans="1:5" x14ac:dyDescent="0.2">
      <c r="A5836" s="158">
        <v>44195</v>
      </c>
      <c r="B5836" s="159">
        <v>44195</v>
      </c>
      <c r="C5836" s="160" t="s">
        <v>810</v>
      </c>
      <c r="D5836" s="161">
        <f>VLOOKUP(Pag_Inicio_Corr_mas_casos[[#This Row],[Corregimiento]],Hoja3!$A$2:$D$676,4,0)</f>
        <v>30113</v>
      </c>
      <c r="E5836" s="160">
        <v>33</v>
      </c>
    </row>
    <row r="5837" spans="1:5" x14ac:dyDescent="0.2">
      <c r="A5837" s="158">
        <v>44195</v>
      </c>
      <c r="B5837" s="159">
        <v>44195</v>
      </c>
      <c r="C5837" s="160" t="s">
        <v>807</v>
      </c>
      <c r="D5837" s="161">
        <f>VLOOKUP(Pag_Inicio_Corr_mas_casos[[#This Row],[Corregimiento]],Hoja3!$A$2:$D$676,4,0)</f>
        <v>20601</v>
      </c>
      <c r="E5837" s="160">
        <v>32</v>
      </c>
    </row>
    <row r="5838" spans="1:5" x14ac:dyDescent="0.2">
      <c r="A5838" s="158">
        <v>44195</v>
      </c>
      <c r="B5838" s="159">
        <v>44195</v>
      </c>
      <c r="C5838" s="160" t="s">
        <v>837</v>
      </c>
      <c r="D5838" s="161">
        <f>VLOOKUP(Pag_Inicio_Corr_mas_casos[[#This Row],[Corregimiento]],Hoja3!$A$2:$D$676,4,0)</f>
        <v>130706</v>
      </c>
      <c r="E5838" s="160">
        <v>31</v>
      </c>
    </row>
    <row r="5839" spans="1:5" x14ac:dyDescent="0.2">
      <c r="A5839" s="158">
        <v>44195</v>
      </c>
      <c r="B5839" s="159">
        <v>44195</v>
      </c>
      <c r="C5839" s="160" t="s">
        <v>805</v>
      </c>
      <c r="D5839" s="161">
        <f>VLOOKUP(Pag_Inicio_Corr_mas_casos[[#This Row],[Corregimiento]],Hoja3!$A$2:$D$676,4,0)</f>
        <v>130701</v>
      </c>
      <c r="E5839" s="160">
        <v>30</v>
      </c>
    </row>
    <row r="5840" spans="1:5" x14ac:dyDescent="0.2">
      <c r="A5840" s="158">
        <v>44195</v>
      </c>
      <c r="B5840" s="159">
        <v>44195</v>
      </c>
      <c r="C5840" s="160" t="s">
        <v>790</v>
      </c>
      <c r="D5840" s="161">
        <f>VLOOKUP(Pag_Inicio_Corr_mas_casos[[#This Row],[Corregimiento]],Hoja3!$A$2:$D$676,4,0)</f>
        <v>130708</v>
      </c>
      <c r="E5840" s="160">
        <v>30</v>
      </c>
    </row>
    <row r="5841" spans="1:5" x14ac:dyDescent="0.2">
      <c r="A5841" s="158">
        <v>44195</v>
      </c>
      <c r="B5841" s="159">
        <v>44195</v>
      </c>
      <c r="C5841" s="160" t="s">
        <v>907</v>
      </c>
      <c r="D5841" s="161">
        <f>VLOOKUP(Pag_Inicio_Corr_mas_casos[[#This Row],[Corregimiento]],Hoja3!$A$2:$D$676,4,0)</f>
        <v>60401</v>
      </c>
      <c r="E5841" s="160">
        <v>28</v>
      </c>
    </row>
    <row r="5842" spans="1:5" x14ac:dyDescent="0.2">
      <c r="A5842" s="158">
        <v>44195</v>
      </c>
      <c r="B5842" s="159">
        <v>44195</v>
      </c>
      <c r="C5842" s="160" t="s">
        <v>896</v>
      </c>
      <c r="D5842" s="161">
        <f>VLOOKUP(Pag_Inicio_Corr_mas_casos[[#This Row],[Corregimiento]],Hoja3!$A$2:$D$676,4,0)</f>
        <v>80501</v>
      </c>
      <c r="E5842" s="160">
        <v>27</v>
      </c>
    </row>
    <row r="5843" spans="1:5" x14ac:dyDescent="0.2">
      <c r="A5843" s="158">
        <v>44195</v>
      </c>
      <c r="B5843" s="159">
        <v>44195</v>
      </c>
      <c r="C5843" s="160" t="s">
        <v>852</v>
      </c>
      <c r="D5843" s="161">
        <f>VLOOKUP(Pag_Inicio_Corr_mas_casos[[#This Row],[Corregimiento]],Hoja3!$A$2:$D$676,4,0)</f>
        <v>60101</v>
      </c>
      <c r="E5843" s="160">
        <v>27</v>
      </c>
    </row>
    <row r="5844" spans="1:5" x14ac:dyDescent="0.2">
      <c r="A5844" s="158">
        <v>44195</v>
      </c>
      <c r="B5844" s="159">
        <v>44195</v>
      </c>
      <c r="C5844" s="160" t="s">
        <v>844</v>
      </c>
      <c r="D5844" s="161">
        <f>VLOOKUP(Pag_Inicio_Corr_mas_casos[[#This Row],[Corregimiento]],Hoja3!$A$2:$D$676,4,0)</f>
        <v>81004</v>
      </c>
      <c r="E5844" s="160">
        <v>27</v>
      </c>
    </row>
    <row r="5845" spans="1:5" x14ac:dyDescent="0.2">
      <c r="A5845" s="158">
        <v>44195</v>
      </c>
      <c r="B5845" s="159">
        <v>44195</v>
      </c>
      <c r="C5845" s="160" t="s">
        <v>909</v>
      </c>
      <c r="D5845" s="161">
        <f>VLOOKUP(Pag_Inicio_Corr_mas_casos[[#This Row],[Corregimiento]],Hoja3!$A$2:$D$676,4,0)</f>
        <v>20401</v>
      </c>
      <c r="E5845" s="160">
        <v>27</v>
      </c>
    </row>
    <row r="5846" spans="1:5" x14ac:dyDescent="0.2">
      <c r="A5846" s="158">
        <v>44195</v>
      </c>
      <c r="B5846" s="159">
        <v>44195</v>
      </c>
      <c r="C5846" s="160" t="s">
        <v>916</v>
      </c>
      <c r="D5846" s="161">
        <f>VLOOKUP(Pag_Inicio_Corr_mas_casos[[#This Row],[Corregimiento]],Hoja3!$A$2:$D$676,4,0)</f>
        <v>91011</v>
      </c>
      <c r="E5846" s="160">
        <v>27</v>
      </c>
    </row>
    <row r="5847" spans="1:5" x14ac:dyDescent="0.2">
      <c r="A5847" s="158">
        <v>44195</v>
      </c>
      <c r="B5847" s="159">
        <v>44195</v>
      </c>
      <c r="C5847" s="160" t="s">
        <v>803</v>
      </c>
      <c r="D5847" s="161">
        <f>VLOOKUP(Pag_Inicio_Corr_mas_casos[[#This Row],[Corregimiento]],Hoja3!$A$2:$D$676,4,0)</f>
        <v>130716</v>
      </c>
      <c r="E5847" s="160">
        <v>25</v>
      </c>
    </row>
    <row r="5848" spans="1:5" x14ac:dyDescent="0.2">
      <c r="A5848" s="158">
        <v>44195</v>
      </c>
      <c r="B5848" s="159">
        <v>44195</v>
      </c>
      <c r="C5848" s="160" t="s">
        <v>821</v>
      </c>
      <c r="D5848" s="161">
        <f>VLOOKUP(Pag_Inicio_Corr_mas_casos[[#This Row],[Corregimiento]],Hoja3!$A$2:$D$676,4,0)</f>
        <v>20207</v>
      </c>
      <c r="E5848" s="160">
        <v>25</v>
      </c>
    </row>
    <row r="5849" spans="1:5" x14ac:dyDescent="0.2">
      <c r="A5849" s="158">
        <v>44195</v>
      </c>
      <c r="B5849" s="159">
        <v>44195</v>
      </c>
      <c r="C5849" s="160" t="s">
        <v>816</v>
      </c>
      <c r="D5849" s="161">
        <f>VLOOKUP(Pag_Inicio_Corr_mas_casos[[#This Row],[Corregimiento]],Hoja3!$A$2:$D$676,4,0)</f>
        <v>40606</v>
      </c>
      <c r="E5849" s="160">
        <v>24</v>
      </c>
    </row>
    <row r="5850" spans="1:5" x14ac:dyDescent="0.2">
      <c r="A5850" s="158">
        <v>44195</v>
      </c>
      <c r="B5850" s="159">
        <v>44195</v>
      </c>
      <c r="C5850" s="160" t="s">
        <v>815</v>
      </c>
      <c r="D5850" s="161">
        <f>VLOOKUP(Pag_Inicio_Corr_mas_casos[[#This Row],[Corregimiento]],Hoja3!$A$2:$D$676,4,0)</f>
        <v>130709</v>
      </c>
      <c r="E5850" s="160">
        <v>23</v>
      </c>
    </row>
    <row r="5851" spans="1:5" x14ac:dyDescent="0.2">
      <c r="A5851" s="158">
        <v>44195</v>
      </c>
      <c r="B5851" s="159">
        <v>44195</v>
      </c>
      <c r="C5851" s="160" t="s">
        <v>851</v>
      </c>
      <c r="D5851" s="161">
        <f>VLOOKUP(Pag_Inicio_Corr_mas_casos[[#This Row],[Corregimiento]],Hoja3!$A$2:$D$676,4,0)</f>
        <v>60103</v>
      </c>
      <c r="E5851" s="160">
        <v>23</v>
      </c>
    </row>
    <row r="5852" spans="1:5" x14ac:dyDescent="0.2">
      <c r="A5852" s="158">
        <v>44195</v>
      </c>
      <c r="B5852" s="159">
        <v>44195</v>
      </c>
      <c r="C5852" s="160" t="s">
        <v>884</v>
      </c>
      <c r="D5852" s="161">
        <f>VLOOKUP(Pag_Inicio_Corr_mas_casos[[#This Row],[Corregimiento]],Hoja3!$A$2:$D$676,4,0)</f>
        <v>130108</v>
      </c>
      <c r="E5852" s="160">
        <v>22</v>
      </c>
    </row>
    <row r="5853" spans="1:5" x14ac:dyDescent="0.2">
      <c r="A5853" s="158">
        <v>44195</v>
      </c>
      <c r="B5853" s="159">
        <v>44195</v>
      </c>
      <c r="C5853" s="160" t="s">
        <v>873</v>
      </c>
      <c r="D5853" s="161">
        <f>VLOOKUP(Pag_Inicio_Corr_mas_casos[[#This Row],[Corregimiento]],Hoja3!$A$2:$D$676,4,0)</f>
        <v>30103</v>
      </c>
      <c r="E5853" s="160">
        <v>21</v>
      </c>
    </row>
    <row r="5854" spans="1:5" x14ac:dyDescent="0.2">
      <c r="A5854" s="158">
        <v>44195</v>
      </c>
      <c r="B5854" s="159">
        <v>44195</v>
      </c>
      <c r="C5854" s="160" t="s">
        <v>879</v>
      </c>
      <c r="D5854" s="161">
        <f>VLOOKUP(Pag_Inicio_Corr_mas_casos[[#This Row],[Corregimiento]],Hoja3!$A$2:$D$676,4,0)</f>
        <v>91008</v>
      </c>
      <c r="E5854" s="160">
        <v>21</v>
      </c>
    </row>
    <row r="5855" spans="1:5" x14ac:dyDescent="0.2">
      <c r="A5855" s="158">
        <v>44195</v>
      </c>
      <c r="B5855" s="159">
        <v>44195</v>
      </c>
      <c r="C5855" s="160" t="s">
        <v>841</v>
      </c>
      <c r="D5855" s="161">
        <f>VLOOKUP(Pag_Inicio_Corr_mas_casos[[#This Row],[Corregimiento]],Hoja3!$A$2:$D$676,4,0)</f>
        <v>81005</v>
      </c>
      <c r="E5855" s="160">
        <v>21</v>
      </c>
    </row>
    <row r="5856" spans="1:5" x14ac:dyDescent="0.2">
      <c r="A5856" s="158">
        <v>44195</v>
      </c>
      <c r="B5856" s="159">
        <v>44195</v>
      </c>
      <c r="C5856" s="160" t="s">
        <v>849</v>
      </c>
      <c r="D5856" s="161">
        <f>VLOOKUP(Pag_Inicio_Corr_mas_casos[[#This Row],[Corregimiento]],Hoja3!$A$2:$D$676,4,0)</f>
        <v>40611</v>
      </c>
      <c r="E5856" s="160">
        <v>20</v>
      </c>
    </row>
    <row r="5857" spans="1:6" x14ac:dyDescent="0.2">
      <c r="A5857" s="158">
        <v>44195</v>
      </c>
      <c r="B5857" s="159">
        <v>44195</v>
      </c>
      <c r="C5857" s="160" t="s">
        <v>905</v>
      </c>
      <c r="D5857" s="161">
        <f>VLOOKUP(Pag_Inicio_Corr_mas_casos[[#This Row],[Corregimiento]],Hoja3!$A$2:$D$676,4,0)</f>
        <v>91007</v>
      </c>
      <c r="E5857" s="160">
        <v>19</v>
      </c>
    </row>
    <row r="5858" spans="1:6" x14ac:dyDescent="0.2">
      <c r="A5858" s="158">
        <v>44195</v>
      </c>
      <c r="B5858" s="159">
        <v>44195</v>
      </c>
      <c r="C5858" s="160" t="s">
        <v>845</v>
      </c>
      <c r="D5858" s="161">
        <f>VLOOKUP(Pag_Inicio_Corr_mas_casos[[#This Row],[Corregimiento]],Hoja3!$A$2:$D$676,4,0)</f>
        <v>60104</v>
      </c>
      <c r="E5858" s="160">
        <v>17</v>
      </c>
    </row>
    <row r="5859" spans="1:6" x14ac:dyDescent="0.2">
      <c r="A5859" s="158">
        <v>44195</v>
      </c>
      <c r="B5859" s="159">
        <v>44195</v>
      </c>
      <c r="C5859" s="160" t="s">
        <v>903</v>
      </c>
      <c r="D5859" s="161">
        <f>VLOOKUP(Pag_Inicio_Corr_mas_casos[[#This Row],[Corregimiento]],Hoja3!$A$2:$D$676,4,0)</f>
        <v>20101</v>
      </c>
      <c r="E5859" s="160">
        <v>16</v>
      </c>
    </row>
    <row r="5860" spans="1:6" x14ac:dyDescent="0.2">
      <c r="A5860" s="158">
        <v>44195</v>
      </c>
      <c r="B5860" s="159">
        <v>44195</v>
      </c>
      <c r="C5860" s="160" t="s">
        <v>846</v>
      </c>
      <c r="D5860" s="161">
        <f>VLOOKUP(Pag_Inicio_Corr_mas_casos[[#This Row],[Corregimiento]],Hoja3!$A$2:$D$676,4,0)</f>
        <v>80805</v>
      </c>
      <c r="E5860" s="160">
        <v>16</v>
      </c>
    </row>
    <row r="5861" spans="1:6" x14ac:dyDescent="0.2">
      <c r="A5861" s="158">
        <v>44195</v>
      </c>
      <c r="B5861" s="159">
        <v>44195</v>
      </c>
      <c r="C5861" s="160" t="s">
        <v>918</v>
      </c>
      <c r="D5861" s="161">
        <f>VLOOKUP(Pag_Inicio_Corr_mas_casos[[#This Row],[Corregimiento]],Hoja3!$A$2:$D$676,4,0)</f>
        <v>91014</v>
      </c>
      <c r="E5861" s="160">
        <v>16</v>
      </c>
    </row>
    <row r="5862" spans="1:6" x14ac:dyDescent="0.2">
      <c r="A5862" s="158">
        <v>44195</v>
      </c>
      <c r="B5862" s="159">
        <v>44195</v>
      </c>
      <c r="C5862" s="160" t="s">
        <v>869</v>
      </c>
      <c r="D5862" s="161">
        <f>VLOOKUP(Pag_Inicio_Corr_mas_casos[[#This Row],[Corregimiento]],Hoja3!$A$2:$D$676,4,0)</f>
        <v>30111</v>
      </c>
      <c r="E5862" s="160">
        <v>16</v>
      </c>
    </row>
    <row r="5863" spans="1:6" x14ac:dyDescent="0.2">
      <c r="A5863" s="158">
        <v>44195</v>
      </c>
      <c r="B5863" s="159">
        <v>44195</v>
      </c>
      <c r="C5863" s="160" t="s">
        <v>898</v>
      </c>
      <c r="D5863" s="161">
        <f>VLOOKUP(Pag_Inicio_Corr_mas_casos[[#This Row],[Corregimiento]],Hoja3!$A$2:$D$676,4,0)</f>
        <v>40201</v>
      </c>
      <c r="E5863" s="160">
        <v>15</v>
      </c>
    </row>
    <row r="5864" spans="1:6" x14ac:dyDescent="0.2">
      <c r="A5864" s="158">
        <v>44195</v>
      </c>
      <c r="B5864" s="159">
        <v>44195</v>
      </c>
      <c r="C5864" s="160" t="s">
        <v>924</v>
      </c>
      <c r="D5864" s="161">
        <f>VLOOKUP(Pag_Inicio_Corr_mas_casos[[#This Row],[Corregimiento]],Hoja3!$A$2:$D$676,4,0)</f>
        <v>40503</v>
      </c>
      <c r="E5864" s="160">
        <v>14</v>
      </c>
    </row>
    <row r="5865" spans="1:6" x14ac:dyDescent="0.2">
      <c r="A5865" s="158">
        <v>44195</v>
      </c>
      <c r="B5865" s="159">
        <v>44195</v>
      </c>
      <c r="C5865" s="160" t="s">
        <v>875</v>
      </c>
      <c r="D5865" s="161">
        <f>VLOOKUP(Pag_Inicio_Corr_mas_casos[[#This Row],[Corregimiento]],Hoja3!$A$2:$D$676,4,0)</f>
        <v>20609</v>
      </c>
      <c r="E5865" s="160">
        <v>14</v>
      </c>
    </row>
    <row r="5866" spans="1:6" x14ac:dyDescent="0.2">
      <c r="A5866" s="158">
        <v>44195</v>
      </c>
      <c r="B5866" s="159">
        <v>44195</v>
      </c>
      <c r="C5866" s="160" t="s">
        <v>920</v>
      </c>
      <c r="D5866" s="161">
        <f>VLOOKUP(Pag_Inicio_Corr_mas_casos[[#This Row],[Corregimiento]],Hoja3!$A$2:$D$676,4,0)</f>
        <v>90101</v>
      </c>
      <c r="E5866" s="160">
        <v>13</v>
      </c>
    </row>
    <row r="5867" spans="1:6" x14ac:dyDescent="0.2">
      <c r="A5867" s="158">
        <v>44195</v>
      </c>
      <c r="B5867" s="159">
        <v>44195</v>
      </c>
      <c r="C5867" s="160" t="s">
        <v>915</v>
      </c>
      <c r="D5867" s="161">
        <f>VLOOKUP(Pag_Inicio_Corr_mas_casos[[#This Row],[Corregimiento]],Hoja3!$A$2:$D$676,4,0)</f>
        <v>91013</v>
      </c>
      <c r="E5867" s="160">
        <v>13</v>
      </c>
    </row>
    <row r="5868" spans="1:6" x14ac:dyDescent="0.2">
      <c r="A5868" s="158">
        <v>44195</v>
      </c>
      <c r="B5868" s="159">
        <v>44195</v>
      </c>
      <c r="C5868" s="160" t="s">
        <v>925</v>
      </c>
      <c r="D5868" s="161">
        <f>VLOOKUP(Pag_Inicio_Corr_mas_casos[[#This Row],[Corregimiento]],Hoja3!$A$2:$D$676,4,0)</f>
        <v>91101</v>
      </c>
      <c r="E5868" s="160">
        <v>13</v>
      </c>
    </row>
    <row r="5869" spans="1:6" x14ac:dyDescent="0.2">
      <c r="A5869" s="158">
        <v>44195</v>
      </c>
      <c r="B5869" s="159">
        <v>44195</v>
      </c>
      <c r="C5869" s="160" t="s">
        <v>797</v>
      </c>
      <c r="D5869" s="160">
        <v>40607</v>
      </c>
      <c r="E5869" s="160">
        <v>12</v>
      </c>
      <c r="F5869" s="7" t="s">
        <v>894</v>
      </c>
    </row>
    <row r="5870" spans="1:6" x14ac:dyDescent="0.2">
      <c r="A5870" s="158">
        <v>44195</v>
      </c>
      <c r="B5870" s="159">
        <v>44195</v>
      </c>
      <c r="C5870" s="160" t="s">
        <v>913</v>
      </c>
      <c r="D5870" s="161">
        <f>VLOOKUP(Pag_Inicio_Corr_mas_casos[[#This Row],[Corregimiento]],Hoja3!$A$2:$D$676,4,0)</f>
        <v>20201</v>
      </c>
      <c r="E5870" s="160">
        <v>11</v>
      </c>
    </row>
    <row r="5871" spans="1:6" x14ac:dyDescent="0.2">
      <c r="A5871" s="158">
        <v>44195</v>
      </c>
      <c r="B5871" s="159">
        <v>44195</v>
      </c>
      <c r="C5871" s="160" t="s">
        <v>926</v>
      </c>
      <c r="D5871" s="161">
        <f>VLOOKUP(Pag_Inicio_Corr_mas_casos[[#This Row],[Corregimiento]],Hoja3!$A$2:$D$676,4,0)</f>
        <v>130401</v>
      </c>
      <c r="E5871" s="160">
        <v>11</v>
      </c>
    </row>
    <row r="5872" spans="1:6" x14ac:dyDescent="0.2">
      <c r="A5872" s="158">
        <v>44195</v>
      </c>
      <c r="B5872" s="159">
        <v>44195</v>
      </c>
      <c r="C5872" s="160" t="s">
        <v>927</v>
      </c>
      <c r="D5872" s="161">
        <f>VLOOKUP(Pag_Inicio_Corr_mas_casos[[#This Row],[Corregimiento]],Hoja3!$A$2:$D$676,4,0)</f>
        <v>40604</v>
      </c>
      <c r="E5872" s="160">
        <v>11</v>
      </c>
    </row>
    <row r="5873" spans="1:6" x14ac:dyDescent="0.2">
      <c r="A5873" s="158">
        <v>44195</v>
      </c>
      <c r="B5873" s="159">
        <v>44195</v>
      </c>
      <c r="C5873" s="160" t="s">
        <v>853</v>
      </c>
      <c r="D5873" s="161">
        <f>VLOOKUP(Pag_Inicio_Corr_mas_casos[[#This Row],[Corregimiento]],Hoja3!$A$2:$D$676,4,0)</f>
        <v>40612</v>
      </c>
      <c r="E5873" s="160">
        <v>11</v>
      </c>
    </row>
    <row r="5874" spans="1:6" x14ac:dyDescent="0.2">
      <c r="A5874" s="158">
        <v>44195</v>
      </c>
      <c r="B5874" s="159">
        <v>44195</v>
      </c>
      <c r="C5874" s="160" t="s">
        <v>887</v>
      </c>
      <c r="D5874" s="161">
        <f>VLOOKUP(Pag_Inicio_Corr_mas_casos[[#This Row],[Corregimiento]],Hoja3!$A$2:$D$676,4,0)</f>
        <v>70301</v>
      </c>
      <c r="E5874" s="160">
        <v>11</v>
      </c>
    </row>
    <row r="5875" spans="1:6" x14ac:dyDescent="0.2">
      <c r="A5875" s="158">
        <v>44195</v>
      </c>
      <c r="B5875" s="159">
        <v>44195</v>
      </c>
      <c r="C5875" s="160" t="s">
        <v>928</v>
      </c>
      <c r="D5875" s="161">
        <f>VLOOKUP(Pag_Inicio_Corr_mas_casos[[#This Row],[Corregimiento]],Hoja3!$A$2:$D$676,4,0)</f>
        <v>60602</v>
      </c>
      <c r="E5875" s="160">
        <v>11</v>
      </c>
    </row>
    <row r="5876" spans="1:6" x14ac:dyDescent="0.2">
      <c r="A5876" s="158">
        <v>44195</v>
      </c>
      <c r="B5876" s="159">
        <v>44195</v>
      </c>
      <c r="C5876" s="160" t="s">
        <v>911</v>
      </c>
      <c r="D5876" s="161">
        <f>VLOOKUP(Pag_Inicio_Corr_mas_casos[[#This Row],[Corregimiento]],Hoja3!$A$2:$D$676,4,0)</f>
        <v>30110</v>
      </c>
      <c r="E5876" s="160">
        <v>11</v>
      </c>
    </row>
    <row r="5877" spans="1:6" x14ac:dyDescent="0.2">
      <c r="A5877" s="90">
        <v>44196</v>
      </c>
      <c r="B5877" s="91">
        <v>44196</v>
      </c>
      <c r="C5877" s="92" t="s">
        <v>914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 x14ac:dyDescent="0.2">
      <c r="A5878" s="90">
        <v>44196</v>
      </c>
      <c r="B5878" s="91">
        <v>44196</v>
      </c>
      <c r="C5878" s="92" t="s">
        <v>858</v>
      </c>
      <c r="D5878" s="93">
        <f>VLOOKUP(Pag_Inicio_Corr_mas_casos[[#This Row],[Corregimiento]],Hoja3!$A$2:$D$676,4,0)</f>
        <v>80819</v>
      </c>
      <c r="E5878" s="92">
        <v>123</v>
      </c>
    </row>
    <row r="5879" spans="1:6" x14ac:dyDescent="0.2">
      <c r="A5879" s="90">
        <v>44196</v>
      </c>
      <c r="B5879" s="91">
        <v>44196</v>
      </c>
      <c r="C5879" s="92" t="s">
        <v>892</v>
      </c>
      <c r="D5879" s="93">
        <f>VLOOKUP(Pag_Inicio_Corr_mas_casos[[#This Row],[Corregimiento]],Hoja3!$A$2:$D$676,4,0)</f>
        <v>80812</v>
      </c>
      <c r="E5879" s="92">
        <v>108</v>
      </c>
    </row>
    <row r="5880" spans="1:6" x14ac:dyDescent="0.2">
      <c r="A5880" s="90">
        <v>44196</v>
      </c>
      <c r="B5880" s="91">
        <v>44196</v>
      </c>
      <c r="C5880" s="92" t="s">
        <v>618</v>
      </c>
      <c r="D5880" s="93">
        <f>VLOOKUP(Pag_Inicio_Corr_mas_casos[[#This Row],[Corregimiento]],Hoja3!$A$2:$D$676,4,0)</f>
        <v>80821</v>
      </c>
      <c r="E5880" s="92">
        <v>105</v>
      </c>
    </row>
    <row r="5881" spans="1:6" x14ac:dyDescent="0.2">
      <c r="A5881" s="90">
        <v>44196</v>
      </c>
      <c r="B5881" s="91">
        <v>44196</v>
      </c>
      <c r="C5881" s="92" t="s">
        <v>900</v>
      </c>
      <c r="D5881" s="93">
        <f>VLOOKUP(Pag_Inicio_Corr_mas_casos[[#This Row],[Corregimiento]],Hoja3!$A$2:$D$676,4,0)</f>
        <v>130102</v>
      </c>
      <c r="E5881" s="92">
        <v>104</v>
      </c>
    </row>
    <row r="5882" spans="1:6" x14ac:dyDescent="0.2">
      <c r="A5882" s="90">
        <v>44196</v>
      </c>
      <c r="B5882" s="91">
        <v>44196</v>
      </c>
      <c r="C5882" s="92" t="s">
        <v>799</v>
      </c>
      <c r="D5882" s="93">
        <f>VLOOKUP(Pag_Inicio_Corr_mas_casos[[#This Row],[Corregimiento]],Hoja3!$A$2:$D$676,4,0)</f>
        <v>80817</v>
      </c>
      <c r="E5882" s="92">
        <v>100</v>
      </c>
    </row>
    <row r="5883" spans="1:6" x14ac:dyDescent="0.2">
      <c r="A5883" s="90">
        <v>44196</v>
      </c>
      <c r="B5883" s="91">
        <v>44196</v>
      </c>
      <c r="C5883" s="92" t="s">
        <v>794</v>
      </c>
      <c r="D5883" s="93">
        <f>VLOOKUP(Pag_Inicio_Corr_mas_casos[[#This Row],[Corregimiento]],Hoja3!$A$2:$D$676,4,0)</f>
        <v>80811</v>
      </c>
      <c r="E5883" s="92">
        <v>86</v>
      </c>
    </row>
    <row r="5884" spans="1:6" x14ac:dyDescent="0.2">
      <c r="A5884" s="90">
        <v>44196</v>
      </c>
      <c r="B5884" s="91">
        <v>44196</v>
      </c>
      <c r="C5884" s="92" t="s">
        <v>800</v>
      </c>
      <c r="D5884" s="93">
        <f>VLOOKUP(Pag_Inicio_Corr_mas_casos[[#This Row],[Corregimiento]],Hoja3!$A$2:$D$676,4,0)</f>
        <v>80822</v>
      </c>
      <c r="E5884" s="92">
        <v>84</v>
      </c>
    </row>
    <row r="5885" spans="1:6" x14ac:dyDescent="0.2">
      <c r="A5885" s="90">
        <v>44196</v>
      </c>
      <c r="B5885" s="91">
        <v>44196</v>
      </c>
      <c r="C5885" s="92" t="s">
        <v>783</v>
      </c>
      <c r="D5885" s="93">
        <f>VLOOKUP(Pag_Inicio_Corr_mas_casos[[#This Row],[Corregimiento]],Hoja3!$A$2:$D$676,4,0)</f>
        <v>80810</v>
      </c>
      <c r="E5885" s="92">
        <v>83</v>
      </c>
    </row>
    <row r="5886" spans="1:6" x14ac:dyDescent="0.2">
      <c r="A5886" s="90">
        <v>44196</v>
      </c>
      <c r="B5886" s="91">
        <v>44196</v>
      </c>
      <c r="C5886" s="92" t="s">
        <v>882</v>
      </c>
      <c r="D5886" s="93">
        <f>VLOOKUP(Pag_Inicio_Corr_mas_casos[[#This Row],[Corregimiento]],Hoja3!$A$2:$D$676,4,0)</f>
        <v>130106</v>
      </c>
      <c r="E5886" s="92">
        <v>78</v>
      </c>
    </row>
    <row r="5887" spans="1:6" x14ac:dyDescent="0.2">
      <c r="A5887" s="90">
        <v>44196</v>
      </c>
      <c r="B5887" s="91">
        <v>44196</v>
      </c>
      <c r="C5887" s="92" t="s">
        <v>790</v>
      </c>
      <c r="D5887" s="93">
        <f>VLOOKUP(Pag_Inicio_Corr_mas_casos[[#This Row],[Corregimiento]],Hoja3!$A$2:$D$676,4,0)</f>
        <v>130708</v>
      </c>
      <c r="E5887" s="92">
        <v>76</v>
      </c>
    </row>
    <row r="5888" spans="1:6" x14ac:dyDescent="0.2">
      <c r="A5888" s="90">
        <v>44196</v>
      </c>
      <c r="B5888" s="91">
        <v>44196</v>
      </c>
      <c r="C5888" s="92" t="s">
        <v>857</v>
      </c>
      <c r="D5888" s="93">
        <f>VLOOKUP(Pag_Inicio_Corr_mas_casos[[#This Row],[Corregimiento]],Hoja3!$A$2:$D$676,4,0)</f>
        <v>80809</v>
      </c>
      <c r="E5888" s="92">
        <v>75</v>
      </c>
    </row>
    <row r="5889" spans="1:5" x14ac:dyDescent="0.2">
      <c r="A5889" s="90">
        <v>44196</v>
      </c>
      <c r="B5889" s="91">
        <v>44196</v>
      </c>
      <c r="C5889" s="92" t="s">
        <v>787</v>
      </c>
      <c r="D5889" s="93">
        <f>VLOOKUP(Pag_Inicio_Corr_mas_casos[[#This Row],[Corregimiento]],Hoja3!$A$2:$D$676,4,0)</f>
        <v>80823</v>
      </c>
      <c r="E5889" s="92">
        <v>72</v>
      </c>
    </row>
    <row r="5890" spans="1:5" x14ac:dyDescent="0.2">
      <c r="A5890" s="90">
        <v>44196</v>
      </c>
      <c r="B5890" s="91">
        <v>44196</v>
      </c>
      <c r="C5890" s="92" t="s">
        <v>798</v>
      </c>
      <c r="D5890" s="93">
        <f>VLOOKUP(Pag_Inicio_Corr_mas_casos[[#This Row],[Corregimiento]],Hoja3!$A$2:$D$676,4,0)</f>
        <v>80820</v>
      </c>
      <c r="E5890" s="92">
        <v>70</v>
      </c>
    </row>
    <row r="5891" spans="1:5" x14ac:dyDescent="0.2">
      <c r="A5891" s="90">
        <v>44196</v>
      </c>
      <c r="B5891" s="91">
        <v>44196</v>
      </c>
      <c r="C5891" s="92" t="s">
        <v>785</v>
      </c>
      <c r="D5891" s="93">
        <f>VLOOKUP(Pag_Inicio_Corr_mas_casos[[#This Row],[Corregimiento]],Hoja3!$A$2:$D$676,4,0)</f>
        <v>81009</v>
      </c>
      <c r="E5891" s="92">
        <v>68</v>
      </c>
    </row>
    <row r="5892" spans="1:5" x14ac:dyDescent="0.2">
      <c r="A5892" s="90">
        <v>44196</v>
      </c>
      <c r="B5892" s="91">
        <v>44196</v>
      </c>
      <c r="C5892" s="92" t="s">
        <v>865</v>
      </c>
      <c r="D5892" s="93">
        <f>VLOOKUP(Pag_Inicio_Corr_mas_casos[[#This Row],[Corregimiento]],Hoja3!$A$2:$D$676,4,0)</f>
        <v>81001</v>
      </c>
      <c r="E5892" s="92">
        <v>66</v>
      </c>
    </row>
    <row r="5893" spans="1:5" x14ac:dyDescent="0.2">
      <c r="A5893" s="90">
        <v>44196</v>
      </c>
      <c r="B5893" s="91">
        <v>44196</v>
      </c>
      <c r="C5893" s="92" t="s">
        <v>802</v>
      </c>
      <c r="D5893" s="93">
        <f>VLOOKUP(Pag_Inicio_Corr_mas_casos[[#This Row],[Corregimiento]],Hoja3!$A$2:$D$676,4,0)</f>
        <v>80815</v>
      </c>
      <c r="E5893" s="92">
        <v>65</v>
      </c>
    </row>
    <row r="5894" spans="1:5" x14ac:dyDescent="0.2">
      <c r="A5894" s="90">
        <v>44196</v>
      </c>
      <c r="B5894" s="91">
        <v>44196</v>
      </c>
      <c r="C5894" s="92" t="s">
        <v>789</v>
      </c>
      <c r="D5894" s="93">
        <f>VLOOKUP(Pag_Inicio_Corr_mas_casos[[#This Row],[Corregimiento]],Hoja3!$A$2:$D$676,4,0)</f>
        <v>80816</v>
      </c>
      <c r="E5894" s="92">
        <v>63</v>
      </c>
    </row>
    <row r="5895" spans="1:5" x14ac:dyDescent="0.2">
      <c r="A5895" s="90">
        <v>44196</v>
      </c>
      <c r="B5895" s="91">
        <v>44196</v>
      </c>
      <c r="C5895" s="92" t="s">
        <v>866</v>
      </c>
      <c r="D5895" s="93">
        <f>VLOOKUP(Pag_Inicio_Corr_mas_casos[[#This Row],[Corregimiento]],Hoja3!$A$2:$D$676,4,0)</f>
        <v>81002</v>
      </c>
      <c r="E5895" s="92">
        <v>62</v>
      </c>
    </row>
    <row r="5896" spans="1:5" x14ac:dyDescent="0.2">
      <c r="A5896" s="90">
        <v>44196</v>
      </c>
      <c r="B5896" s="91">
        <v>44196</v>
      </c>
      <c r="C5896" s="92" t="s">
        <v>868</v>
      </c>
      <c r="D5896" s="93">
        <f>VLOOKUP(Pag_Inicio_Corr_mas_casos[[#This Row],[Corregimiento]],Hoja3!$A$2:$D$676,4,0)</f>
        <v>91001</v>
      </c>
      <c r="E5896" s="92">
        <v>57</v>
      </c>
    </row>
    <row r="5897" spans="1:5" x14ac:dyDescent="0.2">
      <c r="A5897" s="90">
        <v>44196</v>
      </c>
      <c r="B5897" s="91">
        <v>44196</v>
      </c>
      <c r="C5897" s="92" t="s">
        <v>791</v>
      </c>
      <c r="D5897" s="93">
        <f>VLOOKUP(Pag_Inicio_Corr_mas_casos[[#This Row],[Corregimiento]],Hoja3!$A$2:$D$676,4,0)</f>
        <v>81007</v>
      </c>
      <c r="E5897" s="92">
        <v>56</v>
      </c>
    </row>
    <row r="5898" spans="1:5" x14ac:dyDescent="0.2">
      <c r="A5898" s="90">
        <v>44196</v>
      </c>
      <c r="B5898" s="91">
        <v>44196</v>
      </c>
      <c r="C5898" s="92" t="s">
        <v>867</v>
      </c>
      <c r="D5898" s="93">
        <f>VLOOKUP(Pag_Inicio_Corr_mas_casos[[#This Row],[Corregimiento]],Hoja3!$A$2:$D$676,4,0)</f>
        <v>81003</v>
      </c>
      <c r="E5898" s="92">
        <v>56</v>
      </c>
    </row>
    <row r="5899" spans="1:5" x14ac:dyDescent="0.2">
      <c r="A5899" s="90">
        <v>44196</v>
      </c>
      <c r="B5899" s="91">
        <v>44196</v>
      </c>
      <c r="C5899" s="92" t="s">
        <v>796</v>
      </c>
      <c r="D5899" s="93">
        <f>VLOOKUP(Pag_Inicio_Corr_mas_casos[[#This Row],[Corregimiento]],Hoja3!$A$2:$D$676,4,0)</f>
        <v>130107</v>
      </c>
      <c r="E5899" s="92">
        <v>54</v>
      </c>
    </row>
    <row r="5900" spans="1:5" x14ac:dyDescent="0.2">
      <c r="A5900" s="90">
        <v>44196</v>
      </c>
      <c r="B5900" s="91">
        <v>44196</v>
      </c>
      <c r="C5900" s="92" t="s">
        <v>861</v>
      </c>
      <c r="D5900" s="93">
        <f>VLOOKUP(Pag_Inicio_Corr_mas_casos[[#This Row],[Corregimiento]],Hoja3!$A$2:$D$676,4,0)</f>
        <v>130702</v>
      </c>
      <c r="E5900" s="92">
        <v>53</v>
      </c>
    </row>
    <row r="5901" spans="1:5" x14ac:dyDescent="0.2">
      <c r="A5901" s="90">
        <v>44196</v>
      </c>
      <c r="B5901" s="91">
        <v>44196</v>
      </c>
      <c r="C5901" s="92" t="s">
        <v>786</v>
      </c>
      <c r="D5901" s="93">
        <f>VLOOKUP(Pag_Inicio_Corr_mas_casos[[#This Row],[Corregimiento]],Hoja3!$A$2:$D$676,4,0)</f>
        <v>80806</v>
      </c>
      <c r="E5901" s="92">
        <v>53</v>
      </c>
    </row>
    <row r="5902" spans="1:5" x14ac:dyDescent="0.2">
      <c r="A5902" s="90">
        <v>44196</v>
      </c>
      <c r="B5902" s="91">
        <v>44196</v>
      </c>
      <c r="C5902" s="92" t="s">
        <v>823</v>
      </c>
      <c r="D5902" s="93">
        <f>VLOOKUP(Pag_Inicio_Corr_mas_casos[[#This Row],[Corregimiento]],Hoja3!$A$2:$D$676,4,0)</f>
        <v>80803</v>
      </c>
      <c r="E5902" s="92">
        <v>51</v>
      </c>
    </row>
    <row r="5903" spans="1:5" x14ac:dyDescent="0.2">
      <c r="A5903" s="90">
        <v>44196</v>
      </c>
      <c r="B5903" s="91">
        <v>44196</v>
      </c>
      <c r="C5903" s="92" t="s">
        <v>813</v>
      </c>
      <c r="D5903" s="93">
        <f>VLOOKUP(Pag_Inicio_Corr_mas_casos[[#This Row],[Corregimiento]],Hoja3!$A$2:$D$676,4,0)</f>
        <v>30107</v>
      </c>
      <c r="E5903" s="92">
        <v>58</v>
      </c>
    </row>
    <row r="5904" spans="1:5" x14ac:dyDescent="0.2">
      <c r="A5904" s="90">
        <v>44196</v>
      </c>
      <c r="B5904" s="91">
        <v>44196</v>
      </c>
      <c r="C5904" s="92" t="s">
        <v>788</v>
      </c>
      <c r="D5904" s="93">
        <f>VLOOKUP(Pag_Inicio_Corr_mas_casos[[#This Row],[Corregimiento]],Hoja3!$A$2:$D$676,4,0)</f>
        <v>80807</v>
      </c>
      <c r="E5904" s="92">
        <v>47</v>
      </c>
    </row>
    <row r="5905" spans="1:5" x14ac:dyDescent="0.2">
      <c r="A5905" s="90">
        <v>44196</v>
      </c>
      <c r="B5905" s="91">
        <v>44196</v>
      </c>
      <c r="C5905" s="92" t="s">
        <v>884</v>
      </c>
      <c r="D5905" s="93">
        <f>VLOOKUP(Pag_Inicio_Corr_mas_casos[[#This Row],[Corregimiento]],Hoja3!$A$2:$D$676,4,0)</f>
        <v>130108</v>
      </c>
      <c r="E5905" s="92">
        <v>47</v>
      </c>
    </row>
    <row r="5906" spans="1:5" x14ac:dyDescent="0.2">
      <c r="A5906" s="90">
        <v>44196</v>
      </c>
      <c r="B5906" s="91">
        <v>44196</v>
      </c>
      <c r="C5906" s="92" t="s">
        <v>864</v>
      </c>
      <c r="D5906" s="93">
        <f>VLOOKUP(Pag_Inicio_Corr_mas_casos[[#This Row],[Corregimiento]],Hoja3!$A$2:$D$676,4,0)</f>
        <v>81008</v>
      </c>
      <c r="E5906" s="92">
        <v>47</v>
      </c>
    </row>
    <row r="5907" spans="1:5" x14ac:dyDescent="0.2">
      <c r="A5907" s="90">
        <v>44196</v>
      </c>
      <c r="B5907" s="91">
        <v>44196</v>
      </c>
      <c r="C5907" s="92" t="s">
        <v>797</v>
      </c>
      <c r="D5907" s="93">
        <f>VLOOKUP(Pag_Inicio_Corr_mas_casos[[#This Row],[Corregimiento]],Hoja3!$A$2:$D$676,4,0)</f>
        <v>80813</v>
      </c>
      <c r="E5907" s="92">
        <v>46</v>
      </c>
    </row>
    <row r="5908" spans="1:5" x14ac:dyDescent="0.2">
      <c r="A5908" s="90">
        <v>44196</v>
      </c>
      <c r="B5908" s="91">
        <v>44196</v>
      </c>
      <c r="C5908" s="92" t="s">
        <v>792</v>
      </c>
      <c r="D5908" s="93">
        <f>VLOOKUP(Pag_Inicio_Corr_mas_casos[[#This Row],[Corregimiento]],Hoja3!$A$2:$D$676,4,0)</f>
        <v>80814</v>
      </c>
      <c r="E5908" s="92">
        <v>40</v>
      </c>
    </row>
    <row r="5909" spans="1:5" x14ac:dyDescent="0.2">
      <c r="A5909" s="90">
        <v>44196</v>
      </c>
      <c r="B5909" s="91">
        <v>44196</v>
      </c>
      <c r="C5909" s="92" t="s">
        <v>806</v>
      </c>
      <c r="D5909" s="93">
        <f>VLOOKUP(Pag_Inicio_Corr_mas_casos[[#This Row],[Corregimiento]],Hoja3!$A$2:$D$676,4,0)</f>
        <v>80804</v>
      </c>
      <c r="E5909" s="92">
        <v>40</v>
      </c>
    </row>
    <row r="5910" spans="1:5" x14ac:dyDescent="0.2">
      <c r="A5910" s="90">
        <v>44196</v>
      </c>
      <c r="B5910" s="91">
        <v>44196</v>
      </c>
      <c r="C5910" s="92" t="s">
        <v>815</v>
      </c>
      <c r="D5910" s="93">
        <f>VLOOKUP(Pag_Inicio_Corr_mas_casos[[#This Row],[Corregimiento]],Hoja3!$A$2:$D$676,4,0)</f>
        <v>130709</v>
      </c>
      <c r="E5910" s="92">
        <v>38</v>
      </c>
    </row>
    <row r="5911" spans="1:5" x14ac:dyDescent="0.2">
      <c r="A5911" s="90">
        <v>44196</v>
      </c>
      <c r="B5911" s="91">
        <v>44196</v>
      </c>
      <c r="C5911" s="92" t="s">
        <v>793</v>
      </c>
      <c r="D5911" s="93">
        <f>VLOOKUP(Pag_Inicio_Corr_mas_casos[[#This Row],[Corregimiento]],Hoja3!$A$2:$D$676,4,0)</f>
        <v>80826</v>
      </c>
      <c r="E5911" s="92">
        <v>37</v>
      </c>
    </row>
    <row r="5912" spans="1:5" x14ac:dyDescent="0.2">
      <c r="A5912" s="90">
        <v>44196</v>
      </c>
      <c r="B5912" s="91">
        <v>44196</v>
      </c>
      <c r="C5912" s="92" t="s">
        <v>906</v>
      </c>
      <c r="D5912" s="93">
        <f>VLOOKUP(Pag_Inicio_Corr_mas_casos[[#This Row],[Corregimiento]],Hoja3!$A$2:$D$676,4,0)</f>
        <v>40601</v>
      </c>
      <c r="E5912" s="92">
        <v>36</v>
      </c>
    </row>
    <row r="5913" spans="1:5" x14ac:dyDescent="0.2">
      <c r="A5913" s="90">
        <v>44196</v>
      </c>
      <c r="B5913" s="91">
        <v>44196</v>
      </c>
      <c r="C5913" s="92" t="s">
        <v>837</v>
      </c>
      <c r="D5913" s="93">
        <f>VLOOKUP(Pag_Inicio_Corr_mas_casos[[#This Row],[Corregimiento]],Hoja3!$A$2:$D$676,4,0)</f>
        <v>130706</v>
      </c>
      <c r="E5913" s="92">
        <v>36</v>
      </c>
    </row>
    <row r="5914" spans="1:5" x14ac:dyDescent="0.2">
      <c r="A5914" s="90">
        <v>44196</v>
      </c>
      <c r="B5914" s="91">
        <v>44196</v>
      </c>
      <c r="C5914" s="92" t="s">
        <v>784</v>
      </c>
      <c r="D5914" s="93">
        <f>VLOOKUP(Pag_Inicio_Corr_mas_casos[[#This Row],[Corregimiento]],Hoja3!$A$2:$D$676,4,0)</f>
        <v>130717</v>
      </c>
      <c r="E5914" s="92">
        <v>36</v>
      </c>
    </row>
    <row r="5915" spans="1:5" x14ac:dyDescent="0.2">
      <c r="A5915" s="90">
        <v>44196</v>
      </c>
      <c r="B5915" s="91">
        <v>44196</v>
      </c>
      <c r="C5915" s="92" t="s">
        <v>878</v>
      </c>
      <c r="D5915" s="93">
        <f>VLOOKUP(Pag_Inicio_Corr_mas_casos[[#This Row],[Corregimiento]],Hoja3!$A$2:$D$676,4,0)</f>
        <v>30104</v>
      </c>
      <c r="E5915" s="92">
        <v>35</v>
      </c>
    </row>
    <row r="5916" spans="1:5" x14ac:dyDescent="0.2">
      <c r="A5916" s="90">
        <v>44196</v>
      </c>
      <c r="B5916" s="91">
        <v>44196</v>
      </c>
      <c r="C5916" s="92" t="s">
        <v>873</v>
      </c>
      <c r="D5916" s="93">
        <f>VLOOKUP(Pag_Inicio_Corr_mas_casos[[#This Row],[Corregimiento]],Hoja3!$A$2:$D$676,4,0)</f>
        <v>30103</v>
      </c>
      <c r="E5916" s="92">
        <v>33</v>
      </c>
    </row>
    <row r="5917" spans="1:5" x14ac:dyDescent="0.2">
      <c r="A5917" s="90">
        <v>44196</v>
      </c>
      <c r="B5917" s="91">
        <v>44196</v>
      </c>
      <c r="C5917" s="92" t="s">
        <v>896</v>
      </c>
      <c r="D5917" s="93">
        <f>VLOOKUP(Pag_Inicio_Corr_mas_casos[[#This Row],[Corregimiento]],Hoja3!$A$2:$D$676,4,0)</f>
        <v>80501</v>
      </c>
      <c r="E5917" s="92">
        <v>32</v>
      </c>
    </row>
    <row r="5918" spans="1:5" x14ac:dyDescent="0.2">
      <c r="A5918" s="90">
        <v>44196</v>
      </c>
      <c r="B5918" s="91">
        <v>44196</v>
      </c>
      <c r="C5918" s="92" t="s">
        <v>805</v>
      </c>
      <c r="D5918" s="93">
        <f>VLOOKUP(Pag_Inicio_Corr_mas_casos[[#This Row],[Corregimiento]],Hoja3!$A$2:$D$676,4,0)</f>
        <v>130701</v>
      </c>
      <c r="E5918" s="92">
        <v>31</v>
      </c>
    </row>
    <row r="5919" spans="1:5" x14ac:dyDescent="0.2">
      <c r="A5919" s="90">
        <v>44196</v>
      </c>
      <c r="B5919" s="91">
        <v>44196</v>
      </c>
      <c r="C5919" s="92" t="s">
        <v>852</v>
      </c>
      <c r="D5919" s="93">
        <f>VLOOKUP(Pag_Inicio_Corr_mas_casos[[#This Row],[Corregimiento]],Hoja3!$A$2:$D$676,4,0)</f>
        <v>60101</v>
      </c>
      <c r="E5919" s="92">
        <v>31</v>
      </c>
    </row>
    <row r="5920" spans="1:5" x14ac:dyDescent="0.2">
      <c r="A5920" s="90">
        <v>44196</v>
      </c>
      <c r="B5920" s="91">
        <v>44196</v>
      </c>
      <c r="C5920" s="92" t="s">
        <v>838</v>
      </c>
      <c r="D5920" s="93">
        <f>VLOOKUP(Pag_Inicio_Corr_mas_casos[[#This Row],[Corregimiento]],Hoja3!$A$2:$D$676,4,0)</f>
        <v>80808</v>
      </c>
      <c r="E5920" s="92">
        <v>30</v>
      </c>
    </row>
    <row r="5921" spans="1:5" x14ac:dyDescent="0.2">
      <c r="A5921" s="90">
        <v>44196</v>
      </c>
      <c r="B5921" s="91">
        <v>44196</v>
      </c>
      <c r="C5921" s="92" t="s">
        <v>817</v>
      </c>
      <c r="D5921" s="93">
        <f>VLOOKUP(Pag_Inicio_Corr_mas_casos[[#This Row],[Corregimiento]],Hoja3!$A$2:$D$676,4,0)</f>
        <v>130103</v>
      </c>
      <c r="E5921" s="92">
        <v>29</v>
      </c>
    </row>
    <row r="5922" spans="1:5" x14ac:dyDescent="0.2">
      <c r="A5922" s="90">
        <v>44196</v>
      </c>
      <c r="B5922" s="91">
        <v>44196</v>
      </c>
      <c r="C5922" s="92" t="s">
        <v>803</v>
      </c>
      <c r="D5922" s="93">
        <f>VLOOKUP(Pag_Inicio_Corr_mas_casos[[#This Row],[Corregimiento]],Hoja3!$A$2:$D$676,4,0)</f>
        <v>130716</v>
      </c>
      <c r="E5922" s="92">
        <v>29</v>
      </c>
    </row>
    <row r="5923" spans="1:5" x14ac:dyDescent="0.2">
      <c r="A5923" s="90">
        <v>44196</v>
      </c>
      <c r="B5923" s="91">
        <v>44196</v>
      </c>
      <c r="C5923" s="92" t="s">
        <v>841</v>
      </c>
      <c r="D5923" s="93">
        <f>VLOOKUP(Pag_Inicio_Corr_mas_casos[[#This Row],[Corregimiento]],Hoja3!$A$2:$D$676,4,0)</f>
        <v>81005</v>
      </c>
      <c r="E5923" s="92">
        <v>29</v>
      </c>
    </row>
    <row r="5924" spans="1:5" x14ac:dyDescent="0.2">
      <c r="A5924" s="90">
        <v>44196</v>
      </c>
      <c r="B5924" s="91">
        <v>44196</v>
      </c>
      <c r="C5924" s="92" t="s">
        <v>808</v>
      </c>
      <c r="D5924" s="93">
        <f>VLOOKUP(Pag_Inicio_Corr_mas_casos[[#This Row],[Corregimiento]],Hoja3!$A$2:$D$676,4,0)</f>
        <v>81006</v>
      </c>
      <c r="E5924" s="92">
        <v>28</v>
      </c>
    </row>
    <row r="5925" spans="1:5" x14ac:dyDescent="0.2">
      <c r="A5925" s="90">
        <v>44196</v>
      </c>
      <c r="B5925" s="91">
        <v>44196</v>
      </c>
      <c r="C5925" s="92" t="s">
        <v>844</v>
      </c>
      <c r="D5925" s="93">
        <f>VLOOKUP(Pag_Inicio_Corr_mas_casos[[#This Row],[Corregimiento]],Hoja3!$A$2:$D$676,4,0)</f>
        <v>81004</v>
      </c>
      <c r="E5925" s="92">
        <v>26</v>
      </c>
    </row>
    <row r="5926" spans="1:5" x14ac:dyDescent="0.2">
      <c r="A5926" s="90">
        <v>44196</v>
      </c>
      <c r="B5926" s="91">
        <v>44196</v>
      </c>
      <c r="C5926" s="92" t="s">
        <v>842</v>
      </c>
      <c r="D5926" s="93">
        <f>VLOOKUP(Pag_Inicio_Corr_mas_casos[[#This Row],[Corregimiento]],Hoja3!$A$2:$D$676,4,0)</f>
        <v>80802</v>
      </c>
      <c r="E5926" s="92">
        <v>25</v>
      </c>
    </row>
    <row r="5927" spans="1:5" x14ac:dyDescent="0.2">
      <c r="A5927" s="90">
        <v>44196</v>
      </c>
      <c r="B5927" s="91">
        <v>44196</v>
      </c>
      <c r="C5927" s="92" t="s">
        <v>804</v>
      </c>
      <c r="D5927" s="93">
        <f>VLOOKUP(Pag_Inicio_Corr_mas_casos[[#This Row],[Corregimiento]],Hoja3!$A$2:$D$676,4,0)</f>
        <v>50208</v>
      </c>
      <c r="E5927" s="92">
        <v>25</v>
      </c>
    </row>
    <row r="5928" spans="1:5" x14ac:dyDescent="0.2">
      <c r="A5928" s="90">
        <v>44196</v>
      </c>
      <c r="B5928" s="91">
        <v>44196</v>
      </c>
      <c r="C5928" s="92" t="s">
        <v>851</v>
      </c>
      <c r="D5928" s="93">
        <f>VLOOKUP(Pag_Inicio_Corr_mas_casos[[#This Row],[Corregimiento]],Hoja3!$A$2:$D$676,4,0)</f>
        <v>60103</v>
      </c>
      <c r="E5928" s="92">
        <v>25</v>
      </c>
    </row>
    <row r="5929" spans="1:5" x14ac:dyDescent="0.2">
      <c r="A5929" s="90">
        <v>44196</v>
      </c>
      <c r="B5929" s="91">
        <v>44196</v>
      </c>
      <c r="C5929" s="92" t="s">
        <v>807</v>
      </c>
      <c r="D5929" s="93">
        <f>VLOOKUP(Pag_Inicio_Corr_mas_casos[[#This Row],[Corregimiento]],Hoja3!$A$2:$D$676,4,0)</f>
        <v>20601</v>
      </c>
      <c r="E5929" s="92">
        <v>23</v>
      </c>
    </row>
    <row r="5930" spans="1:5" x14ac:dyDescent="0.2">
      <c r="A5930" s="90">
        <v>44196</v>
      </c>
      <c r="B5930" s="91">
        <v>44196</v>
      </c>
      <c r="C5930" s="92" t="s">
        <v>929</v>
      </c>
      <c r="D5930" s="93">
        <f>VLOOKUP(Pag_Inicio_Corr_mas_casos[[#This Row],[Corregimiento]],Hoja3!$A$2:$D$676,4,0)</f>
        <v>80818</v>
      </c>
      <c r="E5930" s="92">
        <v>23</v>
      </c>
    </row>
    <row r="5931" spans="1:5" x14ac:dyDescent="0.2">
      <c r="A5931" s="90">
        <v>44196</v>
      </c>
      <c r="B5931" s="91">
        <v>44196</v>
      </c>
      <c r="C5931" s="92" t="s">
        <v>930</v>
      </c>
      <c r="D5931" s="93">
        <f>VLOOKUP(Pag_Inicio_Corr_mas_casos[[#This Row],[Corregimiento]],Hoja3!$A$2:$D$676,4,0)</f>
        <v>130104</v>
      </c>
      <c r="E5931" s="92">
        <v>22</v>
      </c>
    </row>
    <row r="5932" spans="1:5" x14ac:dyDescent="0.2">
      <c r="A5932" s="90">
        <v>44196</v>
      </c>
      <c r="B5932" s="91">
        <v>44196</v>
      </c>
      <c r="C5932" s="92" t="s">
        <v>802</v>
      </c>
      <c r="D5932" s="93">
        <f>VLOOKUP(Pag_Inicio_Corr_mas_casos[[#This Row],[Corregimiento]],Hoja3!$A$2:$D$676,4,0)</f>
        <v>80815</v>
      </c>
      <c r="E5932" s="92">
        <v>21</v>
      </c>
    </row>
    <row r="5933" spans="1:5" x14ac:dyDescent="0.2">
      <c r="A5933" s="90">
        <v>44196</v>
      </c>
      <c r="B5933" s="91">
        <v>44196</v>
      </c>
      <c r="C5933" s="92" t="s">
        <v>931</v>
      </c>
      <c r="D5933" s="93">
        <f>VLOOKUP(Pag_Inicio_Corr_mas_casos[[#This Row],[Corregimiento]],Hoja3!$A$2:$D$676,4,0)</f>
        <v>130407</v>
      </c>
      <c r="E5933" s="92">
        <v>20</v>
      </c>
    </row>
    <row r="5934" spans="1:5" x14ac:dyDescent="0.2">
      <c r="A5934" s="90">
        <v>44196</v>
      </c>
      <c r="B5934" s="91">
        <v>44196</v>
      </c>
      <c r="C5934" s="92" t="s">
        <v>887</v>
      </c>
      <c r="D5934" s="93">
        <f>VLOOKUP(Pag_Inicio_Corr_mas_casos[[#This Row],[Corregimiento]],Hoja3!$A$2:$D$676,4,0)</f>
        <v>70301</v>
      </c>
      <c r="E5934" s="92">
        <v>17</v>
      </c>
    </row>
    <row r="5935" spans="1:5" x14ac:dyDescent="0.2">
      <c r="A5935" s="90">
        <v>44196</v>
      </c>
      <c r="B5935" s="91">
        <v>44196</v>
      </c>
      <c r="C5935" s="92" t="s">
        <v>869</v>
      </c>
      <c r="D5935" s="93">
        <f>VLOOKUP(Pag_Inicio_Corr_mas_casos[[#This Row],[Corregimiento]],Hoja3!$A$2:$D$676,4,0)</f>
        <v>30111</v>
      </c>
      <c r="E5935" s="92">
        <v>17</v>
      </c>
    </row>
    <row r="5936" spans="1:5" x14ac:dyDescent="0.2">
      <c r="A5936" s="90">
        <v>44196</v>
      </c>
      <c r="B5936" s="91">
        <v>44196</v>
      </c>
      <c r="C5936" s="92" t="s">
        <v>905</v>
      </c>
      <c r="D5936" s="93">
        <f>VLOOKUP(Pag_Inicio_Corr_mas_casos[[#This Row],[Corregimiento]],Hoja3!$A$2:$D$676,4,0)</f>
        <v>91007</v>
      </c>
      <c r="E5936" s="92">
        <v>16</v>
      </c>
    </row>
    <row r="5937" spans="1:6" x14ac:dyDescent="0.2">
      <c r="A5937" s="90">
        <v>44196</v>
      </c>
      <c r="B5937" s="91">
        <v>44196</v>
      </c>
      <c r="C5937" s="92" t="s">
        <v>846</v>
      </c>
      <c r="D5937" s="93">
        <f>VLOOKUP(Pag_Inicio_Corr_mas_casos[[#This Row],[Corregimiento]],Hoja3!$A$2:$D$676,4,0)</f>
        <v>80805</v>
      </c>
      <c r="E5937" s="92">
        <v>15</v>
      </c>
    </row>
    <row r="5938" spans="1:6" x14ac:dyDescent="0.2">
      <c r="A5938" s="90">
        <v>44196</v>
      </c>
      <c r="B5938" s="91">
        <v>44196</v>
      </c>
      <c r="C5938" s="92" t="s">
        <v>915</v>
      </c>
      <c r="D5938" s="93">
        <f>VLOOKUP(Pag_Inicio_Corr_mas_casos[[#This Row],[Corregimiento]],Hoja3!$A$2:$D$676,4,0)</f>
        <v>91013</v>
      </c>
      <c r="E5938" s="92">
        <v>15</v>
      </c>
    </row>
    <row r="5939" spans="1:6" x14ac:dyDescent="0.2">
      <c r="A5939" s="90">
        <v>44196</v>
      </c>
      <c r="B5939" s="91">
        <v>44196</v>
      </c>
      <c r="C5939" s="92" t="s">
        <v>932</v>
      </c>
      <c r="D5939" s="93">
        <f>VLOOKUP(Pag_Inicio_Corr_mas_casos[[#This Row],[Corregimiento]],Hoja3!$A$2:$D$676,4,0)</f>
        <v>70211</v>
      </c>
      <c r="E5939" s="92">
        <v>14</v>
      </c>
    </row>
    <row r="5940" spans="1:6" x14ac:dyDescent="0.2">
      <c r="A5940" s="90">
        <v>44196</v>
      </c>
      <c r="B5940" s="91">
        <v>44196</v>
      </c>
      <c r="C5940" s="92" t="s">
        <v>816</v>
      </c>
      <c r="D5940" s="93">
        <f>VLOOKUP(Pag_Inicio_Corr_mas_casos[[#This Row],[Corregimiento]],Hoja3!$A$2:$D$676,4,0)</f>
        <v>40606</v>
      </c>
      <c r="E5940" s="92">
        <v>14</v>
      </c>
    </row>
    <row r="5941" spans="1:6" x14ac:dyDescent="0.2">
      <c r="A5941" s="90">
        <v>44196</v>
      </c>
      <c r="B5941" s="91">
        <v>44196</v>
      </c>
      <c r="C5941" s="92" t="s">
        <v>810</v>
      </c>
      <c r="D5941" s="93">
        <f>VLOOKUP(Pag_Inicio_Corr_mas_casos[[#This Row],[Corregimiento]],Hoja3!$A$2:$D$676,4,0)</f>
        <v>30113</v>
      </c>
      <c r="E5941" s="92">
        <v>14</v>
      </c>
    </row>
    <row r="5942" spans="1:6" x14ac:dyDescent="0.2">
      <c r="A5942" s="90">
        <v>44196</v>
      </c>
      <c r="B5942" s="91">
        <v>44196</v>
      </c>
      <c r="C5942" s="92" t="s">
        <v>916</v>
      </c>
      <c r="D5942" s="93">
        <f>VLOOKUP(Pag_Inicio_Corr_mas_casos[[#This Row],[Corregimiento]],Hoja3!$A$2:$D$676,4,0)</f>
        <v>91011</v>
      </c>
      <c r="E5942" s="92">
        <v>14</v>
      </c>
    </row>
    <row r="5943" spans="1:6" x14ac:dyDescent="0.2">
      <c r="A5943" s="90">
        <v>44196</v>
      </c>
      <c r="B5943" s="91">
        <v>44196</v>
      </c>
      <c r="C5943" s="92" t="s">
        <v>912</v>
      </c>
      <c r="D5943" s="93">
        <f>VLOOKUP(Pag_Inicio_Corr_mas_casos[[#This Row],[Corregimiento]],Hoja3!$A$2:$D$676,4,0)</f>
        <v>40610</v>
      </c>
      <c r="E5943" s="92">
        <v>14</v>
      </c>
    </row>
    <row r="5944" spans="1:6" x14ac:dyDescent="0.2">
      <c r="A5944" s="90">
        <v>44196</v>
      </c>
      <c r="B5944" s="91">
        <v>44196</v>
      </c>
      <c r="C5944" s="92" t="s">
        <v>849</v>
      </c>
      <c r="D5944" s="93">
        <f>VLOOKUP(Pag_Inicio_Corr_mas_casos[[#This Row],[Corregimiento]],Hoja3!$A$2:$D$676,4,0)</f>
        <v>40611</v>
      </c>
      <c r="E5944" s="92">
        <v>13</v>
      </c>
    </row>
    <row r="5945" spans="1:6" x14ac:dyDescent="0.2">
      <c r="A5945" s="90">
        <v>44196</v>
      </c>
      <c r="B5945" s="91">
        <v>44196</v>
      </c>
      <c r="C5945" s="92" t="s">
        <v>933</v>
      </c>
      <c r="D5945" s="93">
        <f>VLOOKUP(Pag_Inicio_Corr_mas_casos[[#This Row],[Corregimiento]],Hoja3!$A$2:$D$676,4,0)</f>
        <v>70401</v>
      </c>
      <c r="E5945" s="92">
        <v>13</v>
      </c>
    </row>
    <row r="5946" spans="1:6" x14ac:dyDescent="0.2">
      <c r="A5946" s="90">
        <v>44196</v>
      </c>
      <c r="B5946" s="91">
        <v>44196</v>
      </c>
      <c r="C5946" s="92" t="s">
        <v>934</v>
      </c>
      <c r="D5946" s="93">
        <f>VLOOKUP(Pag_Inicio_Corr_mas_casos[[#This Row],[Corregimiento]],Hoja3!$A$2:$D$676,4,0)</f>
        <v>41006</v>
      </c>
      <c r="E5946" s="92">
        <v>13</v>
      </c>
    </row>
    <row r="5947" spans="1:6" x14ac:dyDescent="0.2">
      <c r="A5947" s="90">
        <v>44196</v>
      </c>
      <c r="B5947" s="91">
        <v>44196</v>
      </c>
      <c r="C5947" s="92" t="s">
        <v>897</v>
      </c>
      <c r="D5947" s="93">
        <f>VLOOKUP(Pag_Inicio_Corr_mas_casos[[#This Row],[Corregimiento]],Hoja3!$A$2:$D$676,4,0)</f>
        <v>20105</v>
      </c>
      <c r="E5947" s="92">
        <v>12</v>
      </c>
    </row>
    <row r="5948" spans="1:6" x14ac:dyDescent="0.2">
      <c r="A5948" s="90">
        <v>44196</v>
      </c>
      <c r="B5948" s="91">
        <v>44196</v>
      </c>
      <c r="C5948" s="92" t="s">
        <v>935</v>
      </c>
      <c r="D5948" s="93">
        <f>VLOOKUP(Pag_Inicio_Corr_mas_casos[[#This Row],[Corregimiento]],Hoja3!$A$2:$D$676,4,0)</f>
        <v>80505</v>
      </c>
      <c r="E5948" s="92">
        <v>12</v>
      </c>
    </row>
    <row r="5949" spans="1:6" x14ac:dyDescent="0.2">
      <c r="A5949" s="90">
        <v>44196</v>
      </c>
      <c r="B5949" s="91">
        <v>44196</v>
      </c>
      <c r="C5949" s="92" t="s">
        <v>879</v>
      </c>
      <c r="D5949" s="93">
        <f>VLOOKUP(Pag_Inicio_Corr_mas_casos[[#This Row],[Corregimiento]],Hoja3!$A$2:$D$676,4,0)</f>
        <v>91008</v>
      </c>
      <c r="E5949" s="92">
        <v>12</v>
      </c>
    </row>
    <row r="5950" spans="1:6" x14ac:dyDescent="0.2">
      <c r="A5950" s="90">
        <v>44196</v>
      </c>
      <c r="B5950" s="91">
        <v>44196</v>
      </c>
      <c r="C5950" s="92" t="s">
        <v>911</v>
      </c>
      <c r="D5950" s="93">
        <f>VLOOKUP(Pag_Inicio_Corr_mas_casos[[#This Row],[Corregimiento]],Hoja3!$A$2:$D$676,4,0)</f>
        <v>30110</v>
      </c>
      <c r="E5950" s="92">
        <v>12</v>
      </c>
    </row>
    <row r="5951" spans="1:6" x14ac:dyDescent="0.2">
      <c r="A5951" s="90">
        <v>44196</v>
      </c>
      <c r="B5951" s="91">
        <v>44196</v>
      </c>
      <c r="C5951" s="92" t="s">
        <v>921</v>
      </c>
      <c r="D5951" s="93">
        <f>VLOOKUP(Pag_Inicio_Corr_mas_casos[[#This Row],[Corregimiento]],Hoja3!$A$2:$D$676,4,0)</f>
        <v>20205</v>
      </c>
      <c r="E5951" s="92">
        <v>11</v>
      </c>
    </row>
    <row r="5952" spans="1:6" x14ac:dyDescent="0.2">
      <c r="A5952" s="102">
        <v>44197</v>
      </c>
      <c r="B5952" s="103">
        <v>44197</v>
      </c>
      <c r="C5952" s="104" t="s">
        <v>537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 x14ac:dyDescent="0.2">
      <c r="A5953" s="102">
        <v>44197</v>
      </c>
      <c r="B5953" s="103">
        <v>44197</v>
      </c>
      <c r="C5953" s="104" t="s">
        <v>892</v>
      </c>
      <c r="D5953" s="105">
        <f>VLOOKUP(Pag_Inicio_Corr_mas_casos[[#This Row],[Corregimiento]],Hoja3!$A$2:$D$676,4,0)</f>
        <v>80812</v>
      </c>
      <c r="E5953" s="104">
        <v>89</v>
      </c>
    </row>
    <row r="5954" spans="1:5" x14ac:dyDescent="0.2">
      <c r="A5954" s="102">
        <v>44197</v>
      </c>
      <c r="B5954" s="103">
        <v>44197</v>
      </c>
      <c r="C5954" s="104" t="s">
        <v>618</v>
      </c>
      <c r="D5954" s="105">
        <f>VLOOKUP(Pag_Inicio_Corr_mas_casos[[#This Row],[Corregimiento]],Hoja3!$A$2:$D$676,4,0)</f>
        <v>80821</v>
      </c>
      <c r="E5954" s="104">
        <v>89</v>
      </c>
    </row>
    <row r="5955" spans="1:5" x14ac:dyDescent="0.2">
      <c r="A5955" s="102">
        <v>44197</v>
      </c>
      <c r="B5955" s="103">
        <v>44197</v>
      </c>
      <c r="C5955" s="104" t="s">
        <v>797</v>
      </c>
      <c r="D5955" s="105">
        <f>VLOOKUP(Pag_Inicio_Corr_mas_casos[[#This Row],[Corregimiento]],Hoja3!$A$2:$D$676,4,0)</f>
        <v>80813</v>
      </c>
      <c r="E5955" s="104">
        <v>71</v>
      </c>
    </row>
    <row r="5956" spans="1:5" x14ac:dyDescent="0.2">
      <c r="A5956" s="102">
        <v>44197</v>
      </c>
      <c r="B5956" s="103">
        <v>44197</v>
      </c>
      <c r="C5956" s="104" t="s">
        <v>936</v>
      </c>
      <c r="D5956" s="105">
        <f>VLOOKUP(Pag_Inicio_Corr_mas_casos[[#This Row],[Corregimiento]],Hoja3!$A$2:$D$676,4,0)</f>
        <v>91001</v>
      </c>
      <c r="E5956" s="104">
        <v>70</v>
      </c>
    </row>
    <row r="5957" spans="1:5" x14ac:dyDescent="0.2">
      <c r="A5957" s="102">
        <v>44197</v>
      </c>
      <c r="B5957" s="103">
        <v>44197</v>
      </c>
      <c r="C5957" s="104" t="s">
        <v>914</v>
      </c>
      <c r="D5957" s="105">
        <f>VLOOKUP(Pag_Inicio_Corr_mas_casos[[#This Row],[Corregimiento]],Hoja3!$A$2:$D$676,4,0)</f>
        <v>130101</v>
      </c>
      <c r="E5957" s="104">
        <v>69</v>
      </c>
    </row>
    <row r="5958" spans="1:5" x14ac:dyDescent="0.2">
      <c r="A5958" s="102">
        <v>44197</v>
      </c>
      <c r="B5958" s="103">
        <v>44197</v>
      </c>
      <c r="C5958" s="104" t="s">
        <v>882</v>
      </c>
      <c r="D5958" s="105">
        <f>VLOOKUP(Pag_Inicio_Corr_mas_casos[[#This Row],[Corregimiento]],Hoja3!$A$2:$D$676,4,0)</f>
        <v>130106</v>
      </c>
      <c r="E5958" s="104">
        <v>67</v>
      </c>
    </row>
    <row r="5959" spans="1:5" x14ac:dyDescent="0.2">
      <c r="A5959" s="102">
        <v>44197</v>
      </c>
      <c r="B5959" s="103">
        <v>44197</v>
      </c>
      <c r="C5959" s="104" t="s">
        <v>857</v>
      </c>
      <c r="D5959" s="105">
        <f>VLOOKUP(Pag_Inicio_Corr_mas_casos[[#This Row],[Corregimiento]],Hoja3!$A$2:$D$676,4,0)</f>
        <v>80809</v>
      </c>
      <c r="E5959" s="104">
        <v>67</v>
      </c>
    </row>
    <row r="5960" spans="1:5" x14ac:dyDescent="0.2">
      <c r="A5960" s="102">
        <v>44197</v>
      </c>
      <c r="B5960" s="103">
        <v>44197</v>
      </c>
      <c r="C5960" s="104" t="s">
        <v>789</v>
      </c>
      <c r="D5960" s="105">
        <f>VLOOKUP(Pag_Inicio_Corr_mas_casos[[#This Row],[Corregimiento]],Hoja3!$A$2:$D$676,4,0)</f>
        <v>80816</v>
      </c>
      <c r="E5960" s="104">
        <v>62</v>
      </c>
    </row>
    <row r="5961" spans="1:5" x14ac:dyDescent="0.2">
      <c r="A5961" s="102">
        <v>44197</v>
      </c>
      <c r="B5961" s="103">
        <v>44197</v>
      </c>
      <c r="C5961" s="104" t="s">
        <v>787</v>
      </c>
      <c r="D5961" s="105">
        <f>VLOOKUP(Pag_Inicio_Corr_mas_casos[[#This Row],[Corregimiento]],Hoja3!$A$2:$D$676,4,0)</f>
        <v>80823</v>
      </c>
      <c r="E5961" s="104">
        <v>56</v>
      </c>
    </row>
    <row r="5962" spans="1:5" x14ac:dyDescent="0.2">
      <c r="A5962" s="102">
        <v>44197</v>
      </c>
      <c r="B5962" s="103">
        <v>44197</v>
      </c>
      <c r="C5962" s="104" t="s">
        <v>866</v>
      </c>
      <c r="D5962" s="105">
        <f>VLOOKUP(Pag_Inicio_Corr_mas_casos[[#This Row],[Corregimiento]],Hoja3!$A$2:$D$676,4,0)</f>
        <v>81002</v>
      </c>
      <c r="E5962" s="104">
        <v>52</v>
      </c>
    </row>
    <row r="5963" spans="1:5" x14ac:dyDescent="0.2">
      <c r="A5963" s="102">
        <v>44197</v>
      </c>
      <c r="B5963" s="103">
        <v>44197</v>
      </c>
      <c r="C5963" s="104" t="s">
        <v>864</v>
      </c>
      <c r="D5963" s="105">
        <f>VLOOKUP(Pag_Inicio_Corr_mas_casos[[#This Row],[Corregimiento]],Hoja3!$A$2:$D$676,4,0)</f>
        <v>81008</v>
      </c>
      <c r="E5963" s="104">
        <v>52</v>
      </c>
    </row>
    <row r="5964" spans="1:5" x14ac:dyDescent="0.2">
      <c r="A5964" s="102">
        <v>44197</v>
      </c>
      <c r="B5964" s="103">
        <v>44197</v>
      </c>
      <c r="C5964" s="104" t="s">
        <v>867</v>
      </c>
      <c r="D5964" s="105">
        <f>VLOOKUP(Pag_Inicio_Corr_mas_casos[[#This Row],[Corregimiento]],Hoja3!$A$2:$D$676,4,0)</f>
        <v>81003</v>
      </c>
      <c r="E5964" s="104">
        <v>50</v>
      </c>
    </row>
    <row r="5965" spans="1:5" x14ac:dyDescent="0.2">
      <c r="A5965" s="102">
        <v>44197</v>
      </c>
      <c r="B5965" s="103">
        <v>44197</v>
      </c>
      <c r="C5965" s="104" t="s">
        <v>793</v>
      </c>
      <c r="D5965" s="105">
        <f>VLOOKUP(Pag_Inicio_Corr_mas_casos[[#This Row],[Corregimiento]],Hoja3!$A$2:$D$676,4,0)</f>
        <v>80826</v>
      </c>
      <c r="E5965" s="104">
        <v>48</v>
      </c>
    </row>
    <row r="5966" spans="1:5" x14ac:dyDescent="0.2">
      <c r="A5966" s="102">
        <v>44197</v>
      </c>
      <c r="B5966" s="103">
        <v>44197</v>
      </c>
      <c r="C5966" s="104" t="s">
        <v>794</v>
      </c>
      <c r="D5966" s="105">
        <f>VLOOKUP(Pag_Inicio_Corr_mas_casos[[#This Row],[Corregimiento]],Hoja3!$A$2:$D$676,4,0)</f>
        <v>80811</v>
      </c>
      <c r="E5966" s="104">
        <v>47</v>
      </c>
    </row>
    <row r="5967" spans="1:5" x14ac:dyDescent="0.2">
      <c r="A5967" s="102">
        <v>44197</v>
      </c>
      <c r="B5967" s="103">
        <v>44197</v>
      </c>
      <c r="C5967" s="104" t="s">
        <v>788</v>
      </c>
      <c r="D5967" s="105">
        <f>VLOOKUP(Pag_Inicio_Corr_mas_casos[[#This Row],[Corregimiento]],Hoja3!$A$2:$D$676,4,0)</f>
        <v>80807</v>
      </c>
      <c r="E5967" s="104">
        <v>47</v>
      </c>
    </row>
    <row r="5968" spans="1:5" x14ac:dyDescent="0.2">
      <c r="A5968" s="102">
        <v>44197</v>
      </c>
      <c r="B5968" s="103">
        <v>44197</v>
      </c>
      <c r="C5968" s="104" t="s">
        <v>800</v>
      </c>
      <c r="D5968" s="105">
        <f>VLOOKUP(Pag_Inicio_Corr_mas_casos[[#This Row],[Corregimiento]],Hoja3!$A$2:$D$676,4,0)</f>
        <v>80822</v>
      </c>
      <c r="E5968" s="104">
        <v>46</v>
      </c>
    </row>
    <row r="5969" spans="1:5" x14ac:dyDescent="0.2">
      <c r="A5969" s="102">
        <v>44197</v>
      </c>
      <c r="B5969" s="103">
        <v>44197</v>
      </c>
      <c r="C5969" s="104" t="s">
        <v>799</v>
      </c>
      <c r="D5969" s="105">
        <f>VLOOKUP(Pag_Inicio_Corr_mas_casos[[#This Row],[Corregimiento]],Hoja3!$A$2:$D$676,4,0)</f>
        <v>80817</v>
      </c>
      <c r="E5969" s="104">
        <v>46</v>
      </c>
    </row>
    <row r="5970" spans="1:5" x14ac:dyDescent="0.2">
      <c r="A5970" s="102">
        <v>44197</v>
      </c>
      <c r="B5970" s="103">
        <v>44197</v>
      </c>
      <c r="C5970" s="104" t="s">
        <v>802</v>
      </c>
      <c r="D5970" s="105">
        <f>VLOOKUP(Pag_Inicio_Corr_mas_casos[[#This Row],[Corregimiento]],Hoja3!$A$2:$D$676,4,0)</f>
        <v>80815</v>
      </c>
      <c r="E5970" s="104">
        <v>72</v>
      </c>
    </row>
    <row r="5971" spans="1:5" x14ac:dyDescent="0.2">
      <c r="A5971" s="102">
        <v>44197</v>
      </c>
      <c r="B5971" s="103">
        <v>44197</v>
      </c>
      <c r="C5971" s="104" t="s">
        <v>783</v>
      </c>
      <c r="D5971" s="105">
        <f>VLOOKUP(Pag_Inicio_Corr_mas_casos[[#This Row],[Corregimiento]],Hoja3!$A$2:$D$676,4,0)</f>
        <v>80810</v>
      </c>
      <c r="E5971" s="104">
        <v>45</v>
      </c>
    </row>
    <row r="5972" spans="1:5" x14ac:dyDescent="0.2">
      <c r="A5972" s="102">
        <v>44197</v>
      </c>
      <c r="B5972" s="103">
        <v>44197</v>
      </c>
      <c r="C5972" s="104" t="s">
        <v>865</v>
      </c>
      <c r="D5972" s="105">
        <f>VLOOKUP(Pag_Inicio_Corr_mas_casos[[#This Row],[Corregimiento]],Hoja3!$A$2:$D$676,4,0)</f>
        <v>81001</v>
      </c>
      <c r="E5972" s="104">
        <v>44</v>
      </c>
    </row>
    <row r="5973" spans="1:5" x14ac:dyDescent="0.2">
      <c r="A5973" s="102">
        <v>44197</v>
      </c>
      <c r="B5973" s="103">
        <v>44197</v>
      </c>
      <c r="C5973" s="104" t="s">
        <v>791</v>
      </c>
      <c r="D5973" s="105">
        <f>VLOOKUP(Pag_Inicio_Corr_mas_casos[[#This Row],[Corregimiento]],Hoja3!$A$2:$D$676,4,0)</f>
        <v>81007</v>
      </c>
      <c r="E5973" s="104">
        <v>42</v>
      </c>
    </row>
    <row r="5974" spans="1:5" x14ac:dyDescent="0.2">
      <c r="A5974" s="102">
        <v>44197</v>
      </c>
      <c r="B5974" s="103">
        <v>44197</v>
      </c>
      <c r="C5974" s="104" t="s">
        <v>786</v>
      </c>
      <c r="D5974" s="105">
        <f>VLOOKUP(Pag_Inicio_Corr_mas_casos[[#This Row],[Corregimiento]],Hoja3!$A$2:$D$676,4,0)</f>
        <v>80806</v>
      </c>
      <c r="E5974" s="104">
        <v>41</v>
      </c>
    </row>
    <row r="5975" spans="1:5" x14ac:dyDescent="0.2">
      <c r="A5975" s="102">
        <v>44197</v>
      </c>
      <c r="B5975" s="103">
        <v>44197</v>
      </c>
      <c r="C5975" s="104" t="s">
        <v>878</v>
      </c>
      <c r="D5975" s="105">
        <f>VLOOKUP(Pag_Inicio_Corr_mas_casos[[#This Row],[Corregimiento]],Hoja3!$A$2:$D$676,4,0)</f>
        <v>30104</v>
      </c>
      <c r="E5975" s="104">
        <v>41</v>
      </c>
    </row>
    <row r="5976" spans="1:5" x14ac:dyDescent="0.2">
      <c r="A5976" s="102">
        <v>44197</v>
      </c>
      <c r="B5976" s="103">
        <v>44197</v>
      </c>
      <c r="C5976" s="104" t="s">
        <v>906</v>
      </c>
      <c r="D5976" s="105">
        <f>VLOOKUP(Pag_Inicio_Corr_mas_casos[[#This Row],[Corregimiento]],Hoja3!$A$2:$D$676,4,0)</f>
        <v>40601</v>
      </c>
      <c r="E5976" s="104">
        <v>40</v>
      </c>
    </row>
    <row r="5977" spans="1:5" x14ac:dyDescent="0.2">
      <c r="A5977" s="102">
        <v>44197</v>
      </c>
      <c r="B5977" s="103">
        <v>44197</v>
      </c>
      <c r="C5977" s="104" t="s">
        <v>904</v>
      </c>
      <c r="D5977" s="105">
        <f>VLOOKUP(Pag_Inicio_Corr_mas_casos[[#This Row],[Corregimiento]],Hoja3!$A$2:$D$676,4,0)</f>
        <v>40501</v>
      </c>
      <c r="E5977" s="104">
        <v>31</v>
      </c>
    </row>
    <row r="5978" spans="1:5" x14ac:dyDescent="0.2">
      <c r="A5978" s="102">
        <v>44197</v>
      </c>
      <c r="B5978" s="103">
        <v>44197</v>
      </c>
      <c r="C5978" s="104" t="s">
        <v>785</v>
      </c>
      <c r="D5978" s="105">
        <f>VLOOKUP(Pag_Inicio_Corr_mas_casos[[#This Row],[Corregimiento]],Hoja3!$A$2:$D$676,4,0)</f>
        <v>81009</v>
      </c>
      <c r="E5978" s="104">
        <v>31</v>
      </c>
    </row>
    <row r="5979" spans="1:5" x14ac:dyDescent="0.2">
      <c r="A5979" s="102">
        <v>44197</v>
      </c>
      <c r="B5979" s="103">
        <v>44197</v>
      </c>
      <c r="C5979" s="104" t="s">
        <v>861</v>
      </c>
      <c r="D5979" s="105">
        <f>VLOOKUP(Pag_Inicio_Corr_mas_casos[[#This Row],[Corregimiento]],Hoja3!$A$2:$D$676,4,0)</f>
        <v>130702</v>
      </c>
      <c r="E5979" s="104">
        <v>31</v>
      </c>
    </row>
    <row r="5980" spans="1:5" x14ac:dyDescent="0.2">
      <c r="A5980" s="102">
        <v>44197</v>
      </c>
      <c r="B5980" s="103">
        <v>44197</v>
      </c>
      <c r="C5980" s="104" t="s">
        <v>900</v>
      </c>
      <c r="D5980" s="105">
        <f>VLOOKUP(Pag_Inicio_Corr_mas_casos[[#This Row],[Corregimiento]],Hoja3!$A$2:$D$676,4,0)</f>
        <v>130102</v>
      </c>
      <c r="E5980" s="104">
        <v>28</v>
      </c>
    </row>
    <row r="5981" spans="1:5" x14ac:dyDescent="0.2">
      <c r="A5981" s="102">
        <v>44197</v>
      </c>
      <c r="B5981" s="103">
        <v>44197</v>
      </c>
      <c r="C5981" s="104" t="s">
        <v>790</v>
      </c>
      <c r="D5981" s="105">
        <f>VLOOKUP(Pag_Inicio_Corr_mas_casos[[#This Row],[Corregimiento]],Hoja3!$A$2:$D$676,4,0)</f>
        <v>130708</v>
      </c>
      <c r="E5981" s="104">
        <v>27</v>
      </c>
    </row>
    <row r="5982" spans="1:5" x14ac:dyDescent="0.2">
      <c r="A5982" s="102">
        <v>44197</v>
      </c>
      <c r="B5982" s="103">
        <v>44197</v>
      </c>
      <c r="C5982" s="104" t="s">
        <v>838</v>
      </c>
      <c r="D5982" s="105">
        <f>VLOOKUP(Pag_Inicio_Corr_mas_casos[[#This Row],[Corregimiento]],Hoja3!$A$2:$D$676,4,0)</f>
        <v>80808</v>
      </c>
      <c r="E5982" s="104">
        <v>27</v>
      </c>
    </row>
    <row r="5983" spans="1:5" x14ac:dyDescent="0.2">
      <c r="A5983" s="102">
        <v>44197</v>
      </c>
      <c r="B5983" s="103">
        <v>44197</v>
      </c>
      <c r="C5983" s="104" t="s">
        <v>840</v>
      </c>
      <c r="D5983" s="105">
        <f>VLOOKUP(Pag_Inicio_Corr_mas_casos[[#This Row],[Corregimiento]],Hoja3!$A$2:$D$676,4,0)</f>
        <v>130105</v>
      </c>
      <c r="E5983" s="104">
        <v>27</v>
      </c>
    </row>
    <row r="5984" spans="1:5" x14ac:dyDescent="0.2">
      <c r="A5984" s="102">
        <v>44197</v>
      </c>
      <c r="B5984" s="103">
        <v>44197</v>
      </c>
      <c r="C5984" s="104" t="s">
        <v>813</v>
      </c>
      <c r="D5984" s="105">
        <f>VLOOKUP(Pag_Inicio_Corr_mas_casos[[#This Row],[Corregimiento]],Hoja3!$A$2:$D$676,4,0)</f>
        <v>30107</v>
      </c>
      <c r="E5984" s="104">
        <v>27</v>
      </c>
    </row>
    <row r="5985" spans="1:5" x14ac:dyDescent="0.2">
      <c r="A5985" s="102">
        <v>44197</v>
      </c>
      <c r="B5985" s="103">
        <v>44197</v>
      </c>
      <c r="C5985" s="104" t="s">
        <v>792</v>
      </c>
      <c r="D5985" s="105">
        <f>VLOOKUP(Pag_Inicio_Corr_mas_casos[[#This Row],[Corregimiento]],Hoja3!$A$2:$D$676,4,0)</f>
        <v>80814</v>
      </c>
      <c r="E5985" s="104">
        <v>25</v>
      </c>
    </row>
    <row r="5986" spans="1:5" x14ac:dyDescent="0.2">
      <c r="A5986" s="102">
        <v>44197</v>
      </c>
      <c r="B5986" s="103">
        <v>44197</v>
      </c>
      <c r="C5986" s="104" t="s">
        <v>819</v>
      </c>
      <c r="D5986" s="105">
        <f>VLOOKUP(Pag_Inicio_Corr_mas_casos[[#This Row],[Corregimiento]],Hoja3!$A$2:$D$676,4,0)</f>
        <v>20606</v>
      </c>
      <c r="E5986" s="104">
        <v>24</v>
      </c>
    </row>
    <row r="5987" spans="1:5" x14ac:dyDescent="0.2">
      <c r="A5987" s="102">
        <v>44197</v>
      </c>
      <c r="B5987" s="103">
        <v>44197</v>
      </c>
      <c r="C5987" s="104" t="s">
        <v>803</v>
      </c>
      <c r="D5987" s="105">
        <f>VLOOKUP(Pag_Inicio_Corr_mas_casos[[#This Row],[Corregimiento]],Hoja3!$A$2:$D$676,4,0)</f>
        <v>130716</v>
      </c>
      <c r="E5987" s="104">
        <v>23</v>
      </c>
    </row>
    <row r="5988" spans="1:5" x14ac:dyDescent="0.2">
      <c r="A5988" s="102">
        <v>44197</v>
      </c>
      <c r="B5988" s="103">
        <v>44197</v>
      </c>
      <c r="C5988" s="104" t="s">
        <v>901</v>
      </c>
      <c r="D5988" s="105">
        <f>VLOOKUP(Pag_Inicio_Corr_mas_casos[[#This Row],[Corregimiento]],Hoja3!$A$2:$D$676,4,0)</f>
        <v>90301</v>
      </c>
      <c r="E5988" s="104">
        <v>23</v>
      </c>
    </row>
    <row r="5989" spans="1:5" x14ac:dyDescent="0.2">
      <c r="A5989" s="102">
        <v>44197</v>
      </c>
      <c r="B5989" s="103">
        <v>44197</v>
      </c>
      <c r="C5989" s="104" t="s">
        <v>823</v>
      </c>
      <c r="D5989" s="105">
        <f>VLOOKUP(Pag_Inicio_Corr_mas_casos[[#This Row],[Corregimiento]],Hoja3!$A$2:$D$676,4,0)</f>
        <v>80803</v>
      </c>
      <c r="E5989" s="104">
        <v>23</v>
      </c>
    </row>
    <row r="5990" spans="1:5" x14ac:dyDescent="0.2">
      <c r="A5990" s="102">
        <v>44197</v>
      </c>
      <c r="B5990" s="103">
        <v>44197</v>
      </c>
      <c r="C5990" s="104" t="s">
        <v>816</v>
      </c>
      <c r="D5990" s="105">
        <f>VLOOKUP(Pag_Inicio_Corr_mas_casos[[#This Row],[Corregimiento]],Hoja3!$A$2:$D$676,4,0)</f>
        <v>40606</v>
      </c>
      <c r="E5990" s="104">
        <v>23</v>
      </c>
    </row>
    <row r="5991" spans="1:5" x14ac:dyDescent="0.2">
      <c r="A5991" s="102">
        <v>44197</v>
      </c>
      <c r="B5991" s="103">
        <v>44197</v>
      </c>
      <c r="C5991" s="104" t="s">
        <v>851</v>
      </c>
      <c r="D5991" s="105">
        <f>VLOOKUP(Pag_Inicio_Corr_mas_casos[[#This Row],[Corregimiento]],Hoja3!$A$2:$D$676,4,0)</f>
        <v>60103</v>
      </c>
      <c r="E5991" s="104">
        <v>22</v>
      </c>
    </row>
    <row r="5992" spans="1:5" x14ac:dyDescent="0.2">
      <c r="A5992" s="102">
        <v>44197</v>
      </c>
      <c r="B5992" s="103">
        <v>44197</v>
      </c>
      <c r="C5992" s="104" t="s">
        <v>805</v>
      </c>
      <c r="D5992" s="105">
        <f>VLOOKUP(Pag_Inicio_Corr_mas_casos[[#This Row],[Corregimiento]],Hoja3!$A$2:$D$676,4,0)</f>
        <v>130701</v>
      </c>
      <c r="E5992" s="104">
        <v>20</v>
      </c>
    </row>
    <row r="5993" spans="1:5" x14ac:dyDescent="0.2">
      <c r="A5993" s="102">
        <v>44197</v>
      </c>
      <c r="B5993" s="103">
        <v>44197</v>
      </c>
      <c r="C5993" s="104" t="s">
        <v>842</v>
      </c>
      <c r="D5993" s="105">
        <f>VLOOKUP(Pag_Inicio_Corr_mas_casos[[#This Row],[Corregimiento]],Hoja3!$A$2:$D$676,4,0)</f>
        <v>80802</v>
      </c>
      <c r="E5993" s="104">
        <v>20</v>
      </c>
    </row>
    <row r="5994" spans="1:5" x14ac:dyDescent="0.2">
      <c r="A5994" s="102">
        <v>44197</v>
      </c>
      <c r="B5994" s="103">
        <v>44197</v>
      </c>
      <c r="C5994" s="104" t="s">
        <v>796</v>
      </c>
      <c r="D5994" s="105">
        <f>VLOOKUP(Pag_Inicio_Corr_mas_casos[[#This Row],[Corregimiento]],Hoja3!$A$2:$D$676,4,0)</f>
        <v>130107</v>
      </c>
      <c r="E5994" s="104">
        <v>19</v>
      </c>
    </row>
    <row r="5995" spans="1:5" x14ac:dyDescent="0.2">
      <c r="A5995" s="102">
        <v>44197</v>
      </c>
      <c r="B5995" s="103">
        <v>44197</v>
      </c>
      <c r="C5995" s="104" t="s">
        <v>784</v>
      </c>
      <c r="D5995" s="105">
        <f>VLOOKUP(Pag_Inicio_Corr_mas_casos[[#This Row],[Corregimiento]],Hoja3!$A$2:$D$676,4,0)</f>
        <v>130717</v>
      </c>
      <c r="E5995" s="104">
        <v>19</v>
      </c>
    </row>
    <row r="5996" spans="1:5" x14ac:dyDescent="0.2">
      <c r="A5996" s="102">
        <v>44197</v>
      </c>
      <c r="B5996" s="103">
        <v>44197</v>
      </c>
      <c r="C5996" s="104" t="s">
        <v>798</v>
      </c>
      <c r="D5996" s="105">
        <f>VLOOKUP(Pag_Inicio_Corr_mas_casos[[#This Row],[Corregimiento]],Hoja3!$A$2:$D$676,4,0)</f>
        <v>80820</v>
      </c>
      <c r="E5996" s="104">
        <v>19</v>
      </c>
    </row>
    <row r="5997" spans="1:5" x14ac:dyDescent="0.2">
      <c r="A5997" s="102">
        <v>44197</v>
      </c>
      <c r="B5997" s="103">
        <v>44197</v>
      </c>
      <c r="C5997" s="104" t="s">
        <v>855</v>
      </c>
      <c r="D5997" s="105">
        <f>VLOOKUP(Pag_Inicio_Corr_mas_casos[[#This Row],[Corregimiento]],Hoja3!$A$2:$D$676,4,0)</f>
        <v>40608</v>
      </c>
      <c r="E5997" s="104">
        <v>18</v>
      </c>
    </row>
    <row r="5998" spans="1:5" x14ac:dyDescent="0.2">
      <c r="A5998" s="102">
        <v>44197</v>
      </c>
      <c r="B5998" s="103">
        <v>44197</v>
      </c>
      <c r="C5998" s="104" t="s">
        <v>821</v>
      </c>
      <c r="D5998" s="105">
        <f>VLOOKUP(Pag_Inicio_Corr_mas_casos[[#This Row],[Corregimiento]],Hoja3!$A$2:$D$676,4,0)</f>
        <v>20207</v>
      </c>
      <c r="E5998" s="104">
        <v>18</v>
      </c>
    </row>
    <row r="5999" spans="1:5" x14ac:dyDescent="0.2">
      <c r="A5999" s="102">
        <v>44197</v>
      </c>
      <c r="B5999" s="103">
        <v>44197</v>
      </c>
      <c r="C5999" s="104" t="s">
        <v>849</v>
      </c>
      <c r="D5999" s="105">
        <f>VLOOKUP(Pag_Inicio_Corr_mas_casos[[#This Row],[Corregimiento]],Hoja3!$A$2:$D$676,4,0)</f>
        <v>40611</v>
      </c>
      <c r="E5999" s="104">
        <v>17</v>
      </c>
    </row>
    <row r="6000" spans="1:5" x14ac:dyDescent="0.2">
      <c r="A6000" s="102">
        <v>44197</v>
      </c>
      <c r="B6000" s="103">
        <v>44197</v>
      </c>
      <c r="C6000" s="104" t="s">
        <v>808</v>
      </c>
      <c r="D6000" s="105">
        <f>VLOOKUP(Pag_Inicio_Corr_mas_casos[[#This Row],[Corregimiento]],Hoja3!$A$2:$D$676,4,0)</f>
        <v>81006</v>
      </c>
      <c r="E6000" s="104">
        <v>17</v>
      </c>
    </row>
    <row r="6001" spans="1:6" x14ac:dyDescent="0.2">
      <c r="A6001" s="102">
        <v>44197</v>
      </c>
      <c r="B6001" s="103">
        <v>44197</v>
      </c>
      <c r="C6001" s="104" t="s">
        <v>879</v>
      </c>
      <c r="D6001" s="105">
        <f>VLOOKUP(Pag_Inicio_Corr_mas_casos[[#This Row],[Corregimiento]],Hoja3!$A$2:$D$676,4,0)</f>
        <v>91008</v>
      </c>
      <c r="E6001" s="104">
        <v>16</v>
      </c>
    </row>
    <row r="6002" spans="1:6" x14ac:dyDescent="0.2">
      <c r="A6002" s="102">
        <v>44197</v>
      </c>
      <c r="B6002" s="103">
        <v>44197</v>
      </c>
      <c r="C6002" s="104" t="s">
        <v>807</v>
      </c>
      <c r="D6002" s="105">
        <f>VLOOKUP(Pag_Inicio_Corr_mas_casos[[#This Row],[Corregimiento]],Hoja3!$A$2:$D$676,4,0)</f>
        <v>20601</v>
      </c>
      <c r="E6002" s="104">
        <v>16</v>
      </c>
    </row>
    <row r="6003" spans="1:6" x14ac:dyDescent="0.2">
      <c r="A6003" s="102">
        <v>44197</v>
      </c>
      <c r="B6003" s="103">
        <v>44197</v>
      </c>
      <c r="C6003" s="104" t="s">
        <v>903</v>
      </c>
      <c r="D6003" s="105">
        <f>VLOOKUP(Pag_Inicio_Corr_mas_casos[[#This Row],[Corregimiento]],Hoja3!$A$2:$D$676,4,0)</f>
        <v>20101</v>
      </c>
      <c r="E6003" s="104">
        <v>15</v>
      </c>
    </row>
    <row r="6004" spans="1:6" x14ac:dyDescent="0.2">
      <c r="A6004" s="102">
        <v>44197</v>
      </c>
      <c r="B6004" s="103">
        <v>44197</v>
      </c>
      <c r="C6004" s="104" t="s">
        <v>937</v>
      </c>
      <c r="D6004" s="105">
        <f>VLOOKUP(Pag_Inicio_Corr_mas_casos[[#This Row],[Corregimiento]],Hoja3!$A$2:$D$676,4,0)</f>
        <v>41303</v>
      </c>
      <c r="E6004" s="104">
        <v>14</v>
      </c>
    </row>
    <row r="6005" spans="1:6" x14ac:dyDescent="0.2">
      <c r="A6005" s="102">
        <v>44197</v>
      </c>
      <c r="B6005" s="103">
        <v>44197</v>
      </c>
      <c r="C6005" s="104" t="s">
        <v>822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 x14ac:dyDescent="0.2">
      <c r="A6006" s="102">
        <v>44197</v>
      </c>
      <c r="B6006" s="103">
        <v>44197</v>
      </c>
      <c r="C6006" s="104" t="s">
        <v>806</v>
      </c>
      <c r="D6006" s="105">
        <f>VLOOKUP(Pag_Inicio_Corr_mas_casos[[#This Row],[Corregimiento]],Hoja3!$A$2:$D$676,4,0)</f>
        <v>80804</v>
      </c>
      <c r="E6006" s="104">
        <v>14</v>
      </c>
    </row>
    <row r="6007" spans="1:6" x14ac:dyDescent="0.2">
      <c r="A6007" s="102">
        <v>44197</v>
      </c>
      <c r="B6007" s="103">
        <v>44197</v>
      </c>
      <c r="C6007" s="104" t="s">
        <v>810</v>
      </c>
      <c r="D6007" s="105">
        <f>VLOOKUP(Pag_Inicio_Corr_mas_casos[[#This Row],[Corregimiento]],Hoja3!$A$2:$D$676,4,0)</f>
        <v>30113</v>
      </c>
      <c r="E6007" s="104">
        <v>14</v>
      </c>
      <c r="F6007" s="92" t="s">
        <v>938</v>
      </c>
    </row>
    <row r="6008" spans="1:6" x14ac:dyDescent="0.2">
      <c r="A6008" s="102">
        <v>44197</v>
      </c>
      <c r="B6008" s="103">
        <v>44197</v>
      </c>
      <c r="C6008" s="104" t="s">
        <v>939</v>
      </c>
      <c r="D6008" s="105">
        <f>VLOOKUP(Pag_Inicio_Corr_mas_casos[[#This Row],[Corregimiento]],Hoja3!$A$2:$D$676,4,0)</f>
        <v>90601</v>
      </c>
      <c r="E6008" s="104">
        <v>14</v>
      </c>
    </row>
    <row r="6009" spans="1:6" x14ac:dyDescent="0.2">
      <c r="A6009" s="102">
        <v>44197</v>
      </c>
      <c r="B6009" s="103">
        <v>44197</v>
      </c>
      <c r="C6009" s="104" t="s">
        <v>905</v>
      </c>
      <c r="D6009" s="105">
        <f>VLOOKUP(Pag_Inicio_Corr_mas_casos[[#This Row],[Corregimiento]],Hoja3!$A$2:$D$676,4,0)</f>
        <v>91007</v>
      </c>
      <c r="E6009" s="104">
        <v>13</v>
      </c>
    </row>
    <row r="6010" spans="1:6" x14ac:dyDescent="0.2">
      <c r="A6010" s="102">
        <v>44197</v>
      </c>
      <c r="B6010" s="103">
        <v>44197</v>
      </c>
      <c r="C6010" s="104" t="s">
        <v>841</v>
      </c>
      <c r="D6010" s="105">
        <f>VLOOKUP(Pag_Inicio_Corr_mas_casos[[#This Row],[Corregimiento]],Hoja3!$A$2:$D$676,4,0)</f>
        <v>81005</v>
      </c>
      <c r="E6010" s="104">
        <v>13</v>
      </c>
    </row>
    <row r="6011" spans="1:6" x14ac:dyDescent="0.2">
      <c r="A6011" s="102">
        <v>44197</v>
      </c>
      <c r="B6011" s="103">
        <v>44197</v>
      </c>
      <c r="C6011" s="104" t="s">
        <v>884</v>
      </c>
      <c r="D6011" s="105">
        <f>VLOOKUP(Pag_Inicio_Corr_mas_casos[[#This Row],[Corregimiento]],Hoja3!$A$2:$D$676,4,0)</f>
        <v>130108</v>
      </c>
      <c r="E6011" s="104">
        <v>13</v>
      </c>
    </row>
    <row r="6012" spans="1:6" x14ac:dyDescent="0.2">
      <c r="A6012" s="102">
        <v>44197</v>
      </c>
      <c r="B6012" s="103">
        <v>44197</v>
      </c>
      <c r="C6012" s="104" t="s">
        <v>887</v>
      </c>
      <c r="D6012" s="105">
        <f>VLOOKUP(Pag_Inicio_Corr_mas_casos[[#This Row],[Corregimiento]],Hoja3!$A$2:$D$676,4,0)</f>
        <v>70301</v>
      </c>
      <c r="E6012" s="104">
        <v>13</v>
      </c>
    </row>
    <row r="6013" spans="1:6" x14ac:dyDescent="0.2">
      <c r="A6013" s="102">
        <v>44197</v>
      </c>
      <c r="B6013" s="103">
        <v>44197</v>
      </c>
      <c r="C6013" s="104" t="s">
        <v>844</v>
      </c>
      <c r="D6013" s="105">
        <f>VLOOKUP(Pag_Inicio_Corr_mas_casos[[#This Row],[Corregimiento]],Hoja3!$A$2:$D$676,4,0)</f>
        <v>81004</v>
      </c>
      <c r="E6013" s="104">
        <v>12</v>
      </c>
    </row>
    <row r="6014" spans="1:6" x14ac:dyDescent="0.2">
      <c r="A6014" s="102">
        <v>44197</v>
      </c>
      <c r="B6014" s="103">
        <v>44197</v>
      </c>
      <c r="C6014" s="104" t="s">
        <v>797</v>
      </c>
      <c r="D6014" s="104">
        <v>40607</v>
      </c>
      <c r="E6014" s="104">
        <v>12</v>
      </c>
      <c r="F6014" s="92" t="s">
        <v>894</v>
      </c>
    </row>
    <row r="6015" spans="1:6" x14ac:dyDescent="0.2">
      <c r="A6015" s="102">
        <v>44197</v>
      </c>
      <c r="B6015" s="103">
        <v>44197</v>
      </c>
      <c r="C6015" s="104" t="s">
        <v>850</v>
      </c>
      <c r="D6015" s="105">
        <f>VLOOKUP(Pag_Inicio_Corr_mas_casos[[#This Row],[Corregimiento]],Hoja3!$A$2:$D$676,4,0)</f>
        <v>130310</v>
      </c>
      <c r="E6015" s="104">
        <v>12</v>
      </c>
    </row>
    <row r="6016" spans="1:6" x14ac:dyDescent="0.2">
      <c r="A6016" s="102">
        <v>44197</v>
      </c>
      <c r="B6016" s="103">
        <v>44197</v>
      </c>
      <c r="C6016" s="104" t="s">
        <v>837</v>
      </c>
      <c r="D6016" s="105">
        <f>VLOOKUP(Pag_Inicio_Corr_mas_casos[[#This Row],[Corregimiento]],Hoja3!$A$2:$D$676,4,0)</f>
        <v>130706</v>
      </c>
      <c r="E6016" s="104">
        <v>11</v>
      </c>
    </row>
    <row r="6017" spans="1:6" x14ac:dyDescent="0.2">
      <c r="A6017" s="102">
        <v>44197</v>
      </c>
      <c r="B6017" s="103">
        <v>44197</v>
      </c>
      <c r="C6017" s="104" t="s">
        <v>898</v>
      </c>
      <c r="D6017" s="105">
        <f>VLOOKUP(Pag_Inicio_Corr_mas_casos[[#This Row],[Corregimiento]],Hoja3!$A$2:$D$676,4,0)</f>
        <v>40201</v>
      </c>
      <c r="E6017" s="104">
        <v>11</v>
      </c>
    </row>
    <row r="6018" spans="1:6" x14ac:dyDescent="0.2">
      <c r="A6018" s="102">
        <v>44197</v>
      </c>
      <c r="B6018" s="103">
        <v>44197</v>
      </c>
      <c r="C6018" s="104" t="s">
        <v>940</v>
      </c>
      <c r="D6018" s="105">
        <f>VLOOKUP(Pag_Inicio_Corr_mas_casos[[#This Row],[Corregimiento]],Hoja3!$A$2:$D$676,4,0)</f>
        <v>30109</v>
      </c>
      <c r="E6018" s="104">
        <v>11</v>
      </c>
    </row>
    <row r="6019" spans="1:6" x14ac:dyDescent="0.2">
      <c r="A6019" s="102">
        <v>44197</v>
      </c>
      <c r="B6019" s="103">
        <v>44197</v>
      </c>
      <c r="C6019" s="104" t="s">
        <v>941</v>
      </c>
      <c r="D6019" s="105">
        <f>VLOOKUP(Pag_Inicio_Corr_mas_casos[[#This Row],[Corregimiento]],Hoja3!$A$2:$D$676,4,0)</f>
        <v>130902</v>
      </c>
      <c r="E6019" s="104">
        <v>11</v>
      </c>
    </row>
    <row r="6020" spans="1:6" x14ac:dyDescent="0.2">
      <c r="A6020" s="102">
        <v>44197</v>
      </c>
      <c r="B6020" s="103">
        <v>44197</v>
      </c>
      <c r="C6020" s="104" t="s">
        <v>873</v>
      </c>
      <c r="D6020" s="105">
        <f>VLOOKUP(Pag_Inicio_Corr_mas_casos[[#This Row],[Corregimiento]],Hoja3!$A$2:$D$676,4,0)</f>
        <v>30103</v>
      </c>
      <c r="E6020" s="104">
        <v>11</v>
      </c>
    </row>
    <row r="6021" spans="1:6" x14ac:dyDescent="0.2">
      <c r="A6021" s="102">
        <v>44197</v>
      </c>
      <c r="B6021" s="103">
        <v>44197</v>
      </c>
      <c r="C6021" s="104" t="s">
        <v>912</v>
      </c>
      <c r="D6021" s="105">
        <f>VLOOKUP(Pag_Inicio_Corr_mas_casos[[#This Row],[Corregimiento]],Hoja3!$A$2:$D$676,4,0)</f>
        <v>40610</v>
      </c>
      <c r="E6021" s="104">
        <v>11</v>
      </c>
    </row>
    <row r="6022" spans="1:6" x14ac:dyDescent="0.2">
      <c r="A6022" s="98">
        <v>44198</v>
      </c>
      <c r="B6022" s="99">
        <v>44198</v>
      </c>
      <c r="C6022" s="100" t="s">
        <v>942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 x14ac:dyDescent="0.2">
      <c r="A6023" s="98">
        <v>44198</v>
      </c>
      <c r="B6023" s="99">
        <v>44198</v>
      </c>
      <c r="C6023" s="100" t="s">
        <v>857</v>
      </c>
      <c r="D6023" s="101">
        <f>VLOOKUP(Pag_Inicio_Corr_mas_casos[[#This Row],[Corregimiento]],Hoja3!$A$2:$D$676,4,0)</f>
        <v>80809</v>
      </c>
      <c r="E6023" s="100">
        <v>54</v>
      </c>
    </row>
    <row r="6024" spans="1:6" x14ac:dyDescent="0.2">
      <c r="A6024" s="98">
        <v>44198</v>
      </c>
      <c r="B6024" s="99">
        <v>44198</v>
      </c>
      <c r="C6024" s="100" t="s">
        <v>786</v>
      </c>
      <c r="D6024" s="101">
        <f>VLOOKUP(Pag_Inicio_Corr_mas_casos[[#This Row],[Corregimiento]],Hoja3!$A$2:$D$676,4,0)</f>
        <v>80806</v>
      </c>
      <c r="E6024" s="100">
        <v>52</v>
      </c>
    </row>
    <row r="6025" spans="1:6" x14ac:dyDescent="0.2">
      <c r="A6025" s="98">
        <v>44198</v>
      </c>
      <c r="B6025" s="99">
        <v>44198</v>
      </c>
      <c r="C6025" s="100" t="s">
        <v>858</v>
      </c>
      <c r="D6025" s="101">
        <f>VLOOKUP(Pag_Inicio_Corr_mas_casos[[#This Row],[Corregimiento]],Hoja3!$A$2:$D$676,4,0)</f>
        <v>80819</v>
      </c>
      <c r="E6025" s="100">
        <v>51</v>
      </c>
    </row>
    <row r="6026" spans="1:6" x14ac:dyDescent="0.2">
      <c r="A6026" s="98">
        <v>44198</v>
      </c>
      <c r="B6026" s="99">
        <v>44198</v>
      </c>
      <c r="C6026" s="100" t="s">
        <v>914</v>
      </c>
      <c r="D6026" s="101">
        <f>VLOOKUP(Pag_Inicio_Corr_mas_casos[[#This Row],[Corregimiento]],Hoja3!$A$2:$D$676,4,0)</f>
        <v>130101</v>
      </c>
      <c r="E6026" s="100">
        <v>50</v>
      </c>
    </row>
    <row r="6027" spans="1:6" x14ac:dyDescent="0.2">
      <c r="A6027" s="98">
        <v>44198</v>
      </c>
      <c r="B6027" s="99">
        <v>44198</v>
      </c>
      <c r="C6027" s="100" t="s">
        <v>900</v>
      </c>
      <c r="D6027" s="101">
        <f>VLOOKUP(Pag_Inicio_Corr_mas_casos[[#This Row],[Corregimiento]],Hoja3!$A$2:$D$676,4,0)</f>
        <v>130102</v>
      </c>
      <c r="E6027" s="100">
        <v>46</v>
      </c>
    </row>
    <row r="6028" spans="1:6" x14ac:dyDescent="0.2">
      <c r="A6028" s="98">
        <v>44198</v>
      </c>
      <c r="B6028" s="99">
        <v>44198</v>
      </c>
      <c r="C6028" s="100" t="s">
        <v>802</v>
      </c>
      <c r="D6028" s="101">
        <f>VLOOKUP(Pag_Inicio_Corr_mas_casos[[#This Row],[Corregimiento]],Hoja3!$A$2:$D$676,4,0)</f>
        <v>80815</v>
      </c>
      <c r="E6028" s="100">
        <v>67</v>
      </c>
    </row>
    <row r="6029" spans="1:6" x14ac:dyDescent="0.2">
      <c r="A6029" s="98">
        <v>44198</v>
      </c>
      <c r="B6029" s="99">
        <v>44198</v>
      </c>
      <c r="C6029" s="100" t="s">
        <v>787</v>
      </c>
      <c r="D6029" s="101">
        <f>VLOOKUP(Pag_Inicio_Corr_mas_casos[[#This Row],[Corregimiento]],Hoja3!$A$2:$D$676,4,0)</f>
        <v>80823</v>
      </c>
      <c r="E6029" s="100">
        <v>44</v>
      </c>
    </row>
    <row r="6030" spans="1:6" x14ac:dyDescent="0.2">
      <c r="A6030" s="98">
        <v>44198</v>
      </c>
      <c r="B6030" s="99">
        <v>44198</v>
      </c>
      <c r="C6030" s="100" t="s">
        <v>798</v>
      </c>
      <c r="D6030" s="101">
        <f>VLOOKUP(Pag_Inicio_Corr_mas_casos[[#This Row],[Corregimiento]],Hoja3!$A$2:$D$676,4,0)</f>
        <v>80820</v>
      </c>
      <c r="E6030" s="100">
        <v>43</v>
      </c>
    </row>
    <row r="6031" spans="1:6" x14ac:dyDescent="0.2">
      <c r="A6031" s="98">
        <v>44198</v>
      </c>
      <c r="B6031" s="99">
        <v>44198</v>
      </c>
      <c r="C6031" s="100" t="s">
        <v>865</v>
      </c>
      <c r="D6031" s="101">
        <f>VLOOKUP(Pag_Inicio_Corr_mas_casos[[#This Row],[Corregimiento]],Hoja3!$A$2:$D$676,4,0)</f>
        <v>81001</v>
      </c>
      <c r="E6031" s="100">
        <v>42</v>
      </c>
    </row>
    <row r="6032" spans="1:6" x14ac:dyDescent="0.2">
      <c r="A6032" s="98">
        <v>44198</v>
      </c>
      <c r="B6032" s="99">
        <v>44198</v>
      </c>
      <c r="C6032" s="100" t="s">
        <v>789</v>
      </c>
      <c r="D6032" s="101">
        <f>VLOOKUP(Pag_Inicio_Corr_mas_casos[[#This Row],[Corregimiento]],Hoja3!$A$2:$D$676,4,0)</f>
        <v>80816</v>
      </c>
      <c r="E6032" s="100">
        <v>37</v>
      </c>
    </row>
    <row r="6033" spans="1:5" x14ac:dyDescent="0.2">
      <c r="A6033" s="98">
        <v>44198</v>
      </c>
      <c r="B6033" s="99">
        <v>44198</v>
      </c>
      <c r="C6033" s="100" t="s">
        <v>864</v>
      </c>
      <c r="D6033" s="101">
        <f>VLOOKUP(Pag_Inicio_Corr_mas_casos[[#This Row],[Corregimiento]],Hoja3!$A$2:$D$676,4,0)</f>
        <v>81008</v>
      </c>
      <c r="E6033" s="100">
        <v>37</v>
      </c>
    </row>
    <row r="6034" spans="1:5" x14ac:dyDescent="0.2">
      <c r="A6034" s="98">
        <v>44198</v>
      </c>
      <c r="B6034" s="99">
        <v>44198</v>
      </c>
      <c r="C6034" s="100" t="s">
        <v>866</v>
      </c>
      <c r="D6034" s="101">
        <f>VLOOKUP(Pag_Inicio_Corr_mas_casos[[#This Row],[Corregimiento]],Hoja3!$A$2:$D$676,4,0)</f>
        <v>81002</v>
      </c>
      <c r="E6034" s="100">
        <v>36</v>
      </c>
    </row>
    <row r="6035" spans="1:5" x14ac:dyDescent="0.2">
      <c r="A6035" s="98">
        <v>44198</v>
      </c>
      <c r="B6035" s="99">
        <v>44198</v>
      </c>
      <c r="C6035" s="100" t="s">
        <v>796</v>
      </c>
      <c r="D6035" s="101">
        <f>VLOOKUP(Pag_Inicio_Corr_mas_casos[[#This Row],[Corregimiento]],Hoja3!$A$2:$D$676,4,0)</f>
        <v>130107</v>
      </c>
      <c r="E6035" s="100">
        <v>36</v>
      </c>
    </row>
    <row r="6036" spans="1:5" x14ac:dyDescent="0.2">
      <c r="A6036" s="98">
        <v>44198</v>
      </c>
      <c r="B6036" s="99">
        <v>44198</v>
      </c>
      <c r="C6036" s="100" t="s">
        <v>800</v>
      </c>
      <c r="D6036" s="101">
        <f>VLOOKUP(Pag_Inicio_Corr_mas_casos[[#This Row],[Corregimiento]],Hoja3!$A$2:$D$676,4,0)</f>
        <v>80822</v>
      </c>
      <c r="E6036" s="100">
        <v>35</v>
      </c>
    </row>
    <row r="6037" spans="1:5" x14ac:dyDescent="0.2">
      <c r="A6037" s="98">
        <v>44198</v>
      </c>
      <c r="B6037" s="99">
        <v>44198</v>
      </c>
      <c r="C6037" s="100" t="s">
        <v>618</v>
      </c>
      <c r="D6037" s="101">
        <f>VLOOKUP(Pag_Inicio_Corr_mas_casos[[#This Row],[Corregimiento]],Hoja3!$A$2:$D$676,4,0)</f>
        <v>80821</v>
      </c>
      <c r="E6037" s="100">
        <v>34</v>
      </c>
    </row>
    <row r="6038" spans="1:5" x14ac:dyDescent="0.2">
      <c r="A6038" s="98">
        <v>44198</v>
      </c>
      <c r="B6038" s="99">
        <v>44198</v>
      </c>
      <c r="C6038" s="100" t="s">
        <v>925</v>
      </c>
      <c r="D6038" s="101">
        <f>VLOOKUP(Pag_Inicio_Corr_mas_casos[[#This Row],[Corregimiento]],Hoja3!$A$2:$D$676,4,0)</f>
        <v>91101</v>
      </c>
      <c r="E6038" s="100">
        <v>34</v>
      </c>
    </row>
    <row r="6039" spans="1:5" x14ac:dyDescent="0.2">
      <c r="A6039" s="98">
        <v>44198</v>
      </c>
      <c r="B6039" s="99">
        <v>44198</v>
      </c>
      <c r="C6039" s="100" t="s">
        <v>790</v>
      </c>
      <c r="D6039" s="101">
        <f>VLOOKUP(Pag_Inicio_Corr_mas_casos[[#This Row],[Corregimiento]],Hoja3!$A$2:$D$676,4,0)</f>
        <v>130708</v>
      </c>
      <c r="E6039" s="100">
        <v>31</v>
      </c>
    </row>
    <row r="6040" spans="1:5" x14ac:dyDescent="0.2">
      <c r="A6040" s="98">
        <v>44198</v>
      </c>
      <c r="B6040" s="99">
        <v>44198</v>
      </c>
      <c r="C6040" s="100" t="s">
        <v>906</v>
      </c>
      <c r="D6040" s="101">
        <f>VLOOKUP(Pag_Inicio_Corr_mas_casos[[#This Row],[Corregimiento]],Hoja3!$A$2:$D$676,4,0)</f>
        <v>40601</v>
      </c>
      <c r="E6040" s="100">
        <v>30</v>
      </c>
    </row>
    <row r="6041" spans="1:5" x14ac:dyDescent="0.2">
      <c r="A6041" s="98">
        <v>44198</v>
      </c>
      <c r="B6041" s="99">
        <v>44198</v>
      </c>
      <c r="C6041" s="100" t="s">
        <v>884</v>
      </c>
      <c r="D6041" s="101">
        <f>VLOOKUP(Pag_Inicio_Corr_mas_casos[[#This Row],[Corregimiento]],Hoja3!$A$2:$D$676,4,0)</f>
        <v>130108</v>
      </c>
      <c r="E6041" s="100">
        <v>29</v>
      </c>
    </row>
    <row r="6042" spans="1:5" x14ac:dyDescent="0.2">
      <c r="A6042" s="98">
        <v>44198</v>
      </c>
      <c r="B6042" s="99">
        <v>44198</v>
      </c>
      <c r="C6042" s="100" t="s">
        <v>896</v>
      </c>
      <c r="D6042" s="101">
        <f>VLOOKUP(Pag_Inicio_Corr_mas_casos[[#This Row],[Corregimiento]],Hoja3!$A$2:$D$676,4,0)</f>
        <v>80501</v>
      </c>
      <c r="E6042" s="100">
        <v>26</v>
      </c>
    </row>
    <row r="6043" spans="1:5" x14ac:dyDescent="0.2">
      <c r="A6043" s="98">
        <v>44198</v>
      </c>
      <c r="B6043" s="99">
        <v>44198</v>
      </c>
      <c r="C6043" s="100" t="s">
        <v>791</v>
      </c>
      <c r="D6043" s="101">
        <f>VLOOKUP(Pag_Inicio_Corr_mas_casos[[#This Row],[Corregimiento]],Hoja3!$A$2:$D$676,4,0)</f>
        <v>81007</v>
      </c>
      <c r="E6043" s="100">
        <v>25</v>
      </c>
    </row>
    <row r="6044" spans="1:5" x14ac:dyDescent="0.2">
      <c r="A6044" s="98">
        <v>44198</v>
      </c>
      <c r="B6044" s="99">
        <v>44198</v>
      </c>
      <c r="C6044" s="100" t="s">
        <v>797</v>
      </c>
      <c r="D6044" s="101">
        <f>VLOOKUP(Pag_Inicio_Corr_mas_casos[[#This Row],[Corregimiento]],Hoja3!$A$2:$D$676,4,0)</f>
        <v>80813</v>
      </c>
      <c r="E6044" s="100">
        <v>25</v>
      </c>
    </row>
    <row r="6045" spans="1:5" x14ac:dyDescent="0.2">
      <c r="A6045" s="98">
        <v>44198</v>
      </c>
      <c r="B6045" s="99">
        <v>44198</v>
      </c>
      <c r="C6045" s="100" t="s">
        <v>861</v>
      </c>
      <c r="D6045" s="101">
        <f>VLOOKUP(Pag_Inicio_Corr_mas_casos[[#This Row],[Corregimiento]],Hoja3!$A$2:$D$676,4,0)</f>
        <v>130702</v>
      </c>
      <c r="E6045" s="100">
        <v>23</v>
      </c>
    </row>
    <row r="6046" spans="1:5" x14ac:dyDescent="0.2">
      <c r="A6046" s="98">
        <v>44198</v>
      </c>
      <c r="B6046" s="99">
        <v>44198</v>
      </c>
      <c r="C6046" s="100" t="s">
        <v>793</v>
      </c>
      <c r="D6046" s="101">
        <f>VLOOKUP(Pag_Inicio_Corr_mas_casos[[#This Row],[Corregimiento]],Hoja3!$A$2:$D$676,4,0)</f>
        <v>80826</v>
      </c>
      <c r="E6046" s="100">
        <v>23</v>
      </c>
    </row>
    <row r="6047" spans="1:5" x14ac:dyDescent="0.2">
      <c r="A6047" s="98">
        <v>44198</v>
      </c>
      <c r="B6047" s="99">
        <v>44198</v>
      </c>
      <c r="C6047" s="100" t="s">
        <v>867</v>
      </c>
      <c r="D6047" s="101">
        <f>VLOOKUP(Pag_Inicio_Corr_mas_casos[[#This Row],[Corregimiento]],Hoja3!$A$2:$D$676,4,0)</f>
        <v>81003</v>
      </c>
      <c r="E6047" s="100">
        <v>23</v>
      </c>
    </row>
    <row r="6048" spans="1:5" x14ac:dyDescent="0.2">
      <c r="A6048" s="98">
        <v>44198</v>
      </c>
      <c r="B6048" s="99">
        <v>44198</v>
      </c>
      <c r="C6048" s="100" t="s">
        <v>799</v>
      </c>
      <c r="D6048" s="101">
        <f>VLOOKUP(Pag_Inicio_Corr_mas_casos[[#This Row],[Corregimiento]],Hoja3!$A$2:$D$676,4,0)</f>
        <v>80817</v>
      </c>
      <c r="E6048" s="100">
        <v>23</v>
      </c>
    </row>
    <row r="6049" spans="1:5" x14ac:dyDescent="0.2">
      <c r="A6049" s="98">
        <v>44198</v>
      </c>
      <c r="B6049" s="99">
        <v>44198</v>
      </c>
      <c r="C6049" s="100" t="s">
        <v>784</v>
      </c>
      <c r="D6049" s="101">
        <f>VLOOKUP(Pag_Inicio_Corr_mas_casos[[#This Row],[Corregimiento]],Hoja3!$A$2:$D$676,4,0)</f>
        <v>130717</v>
      </c>
      <c r="E6049" s="100">
        <v>21</v>
      </c>
    </row>
    <row r="6050" spans="1:5" x14ac:dyDescent="0.2">
      <c r="A6050" s="98">
        <v>44198</v>
      </c>
      <c r="B6050" s="99">
        <v>44198</v>
      </c>
      <c r="C6050" s="100" t="s">
        <v>892</v>
      </c>
      <c r="D6050" s="101">
        <f>VLOOKUP(Pag_Inicio_Corr_mas_casos[[#This Row],[Corregimiento]],Hoja3!$A$2:$D$676,4,0)</f>
        <v>80812</v>
      </c>
      <c r="E6050" s="100">
        <v>20</v>
      </c>
    </row>
    <row r="6051" spans="1:5" x14ac:dyDescent="0.2">
      <c r="A6051" s="98">
        <v>44198</v>
      </c>
      <c r="B6051" s="99">
        <v>44198</v>
      </c>
      <c r="C6051" s="100" t="s">
        <v>909</v>
      </c>
      <c r="D6051" s="101">
        <f>VLOOKUP(Pag_Inicio_Corr_mas_casos[[#This Row],[Corregimiento]],Hoja3!$A$2:$D$676,4,0)</f>
        <v>20401</v>
      </c>
      <c r="E6051" s="100">
        <v>20</v>
      </c>
    </row>
    <row r="6052" spans="1:5" x14ac:dyDescent="0.2">
      <c r="A6052" s="98">
        <v>44198</v>
      </c>
      <c r="B6052" s="99">
        <v>44198</v>
      </c>
      <c r="C6052" s="100" t="s">
        <v>822</v>
      </c>
      <c r="D6052" s="101">
        <f>VLOOKUP(Pag_Inicio_Corr_mas_casos[[#This Row],[Corregimiento]],Hoja3!$A$2:$D$676,4,0)</f>
        <v>60105</v>
      </c>
      <c r="E6052" s="100">
        <v>20</v>
      </c>
    </row>
    <row r="6053" spans="1:5" x14ac:dyDescent="0.2">
      <c r="A6053" s="98">
        <v>44198</v>
      </c>
      <c r="B6053" s="99">
        <v>44198</v>
      </c>
      <c r="C6053" s="100" t="s">
        <v>805</v>
      </c>
      <c r="D6053" s="101">
        <f>VLOOKUP(Pag_Inicio_Corr_mas_casos[[#This Row],[Corregimiento]],Hoja3!$A$2:$D$676,4,0)</f>
        <v>130701</v>
      </c>
      <c r="E6053" s="100">
        <v>19</v>
      </c>
    </row>
    <row r="6054" spans="1:5" x14ac:dyDescent="0.2">
      <c r="A6054" s="98">
        <v>44198</v>
      </c>
      <c r="B6054" s="99">
        <v>44198</v>
      </c>
      <c r="C6054" s="100" t="s">
        <v>943</v>
      </c>
      <c r="D6054" s="101">
        <f>VLOOKUP(Pag_Inicio_Corr_mas_casos[[#This Row],[Corregimiento]],Hoja3!$A$2:$D$676,4,0)</f>
        <v>20104</v>
      </c>
      <c r="E6054" s="100">
        <v>19</v>
      </c>
    </row>
    <row r="6055" spans="1:5" x14ac:dyDescent="0.2">
      <c r="A6055" s="98">
        <v>44198</v>
      </c>
      <c r="B6055" s="99">
        <v>44198</v>
      </c>
      <c r="C6055" s="100" t="s">
        <v>873</v>
      </c>
      <c r="D6055" s="101">
        <f>VLOOKUP(Pag_Inicio_Corr_mas_casos[[#This Row],[Corregimiento]],Hoja3!$A$2:$D$676,4,0)</f>
        <v>30103</v>
      </c>
      <c r="E6055" s="100">
        <v>18</v>
      </c>
    </row>
    <row r="6056" spans="1:5" x14ac:dyDescent="0.2">
      <c r="A6056" s="98">
        <v>44198</v>
      </c>
      <c r="B6056" s="99">
        <v>44198</v>
      </c>
      <c r="C6056" s="100" t="s">
        <v>806</v>
      </c>
      <c r="D6056" s="101">
        <f>VLOOKUP(Pag_Inicio_Corr_mas_casos[[#This Row],[Corregimiento]],Hoja3!$A$2:$D$676,4,0)</f>
        <v>80804</v>
      </c>
      <c r="E6056" s="100">
        <v>18</v>
      </c>
    </row>
    <row r="6057" spans="1:5" x14ac:dyDescent="0.2">
      <c r="A6057" s="98">
        <v>44198</v>
      </c>
      <c r="B6057" s="99">
        <v>44198</v>
      </c>
      <c r="C6057" s="100" t="s">
        <v>804</v>
      </c>
      <c r="D6057" s="101">
        <f>VLOOKUP(Pag_Inicio_Corr_mas_casos[[#This Row],[Corregimiento]],Hoja3!$A$2:$D$676,4,0)</f>
        <v>50208</v>
      </c>
      <c r="E6057" s="100">
        <v>18</v>
      </c>
    </row>
    <row r="6058" spans="1:5" x14ac:dyDescent="0.2">
      <c r="A6058" s="98">
        <v>44198</v>
      </c>
      <c r="B6058" s="99">
        <v>44198</v>
      </c>
      <c r="C6058" s="100" t="s">
        <v>803</v>
      </c>
      <c r="D6058" s="101">
        <f>VLOOKUP(Pag_Inicio_Corr_mas_casos[[#This Row],[Corregimiento]],Hoja3!$A$2:$D$676,4,0)</f>
        <v>130716</v>
      </c>
      <c r="E6058" s="100">
        <v>18</v>
      </c>
    </row>
    <row r="6059" spans="1:5" x14ac:dyDescent="0.2">
      <c r="A6059" s="98">
        <v>44198</v>
      </c>
      <c r="B6059" s="99">
        <v>44198</v>
      </c>
      <c r="C6059" s="100" t="s">
        <v>841</v>
      </c>
      <c r="D6059" s="101">
        <f>VLOOKUP(Pag_Inicio_Corr_mas_casos[[#This Row],[Corregimiento]],Hoja3!$A$2:$D$676,4,0)</f>
        <v>81005</v>
      </c>
      <c r="E6059" s="100">
        <v>18</v>
      </c>
    </row>
    <row r="6060" spans="1:5" x14ac:dyDescent="0.2">
      <c r="A6060" s="98">
        <v>44198</v>
      </c>
      <c r="B6060" s="99">
        <v>44198</v>
      </c>
      <c r="C6060" s="100" t="s">
        <v>837</v>
      </c>
      <c r="D6060" s="101">
        <f>VLOOKUP(Pag_Inicio_Corr_mas_casos[[#This Row],[Corregimiento]],Hoja3!$A$2:$D$676,4,0)</f>
        <v>130706</v>
      </c>
      <c r="E6060" s="100">
        <v>17</v>
      </c>
    </row>
    <row r="6061" spans="1:5" x14ac:dyDescent="0.2">
      <c r="A6061" s="98">
        <v>44198</v>
      </c>
      <c r="B6061" s="99">
        <v>44198</v>
      </c>
      <c r="C6061" s="100" t="s">
        <v>808</v>
      </c>
      <c r="D6061" s="101">
        <f>VLOOKUP(Pag_Inicio_Corr_mas_casos[[#This Row],[Corregimiento]],Hoja3!$A$2:$D$676,4,0)</f>
        <v>81006</v>
      </c>
      <c r="E6061" s="100">
        <v>16</v>
      </c>
    </row>
    <row r="6062" spans="1:5" x14ac:dyDescent="0.2">
      <c r="A6062" s="98">
        <v>44198</v>
      </c>
      <c r="B6062" s="99">
        <v>44198</v>
      </c>
      <c r="C6062" s="100" t="s">
        <v>788</v>
      </c>
      <c r="D6062" s="101">
        <f>VLOOKUP(Pag_Inicio_Corr_mas_casos[[#This Row],[Corregimiento]],Hoja3!$A$2:$D$676,4,0)</f>
        <v>80807</v>
      </c>
      <c r="E6062" s="100">
        <v>16</v>
      </c>
    </row>
    <row r="6063" spans="1:5" x14ac:dyDescent="0.2">
      <c r="A6063" s="98">
        <v>44198</v>
      </c>
      <c r="B6063" s="99">
        <v>44198</v>
      </c>
      <c r="C6063" s="100" t="s">
        <v>904</v>
      </c>
      <c r="D6063" s="101">
        <f>VLOOKUP(Pag_Inicio_Corr_mas_casos[[#This Row],[Corregimiento]],Hoja3!$A$2:$D$676,4,0)</f>
        <v>40501</v>
      </c>
      <c r="E6063" s="100">
        <v>16</v>
      </c>
    </row>
    <row r="6064" spans="1:5" x14ac:dyDescent="0.2">
      <c r="A6064" s="98">
        <v>44198</v>
      </c>
      <c r="B6064" s="99">
        <v>44198</v>
      </c>
      <c r="C6064" s="100" t="s">
        <v>897</v>
      </c>
      <c r="D6064" s="101">
        <f>VLOOKUP(Pag_Inicio_Corr_mas_casos[[#This Row],[Corregimiento]],Hoja3!$A$2:$D$676,4,0)</f>
        <v>20105</v>
      </c>
      <c r="E6064" s="100">
        <v>15</v>
      </c>
    </row>
    <row r="6065" spans="1:5" x14ac:dyDescent="0.2">
      <c r="A6065" s="98">
        <v>44198</v>
      </c>
      <c r="B6065" s="99">
        <v>44198</v>
      </c>
      <c r="C6065" s="100" t="s">
        <v>783</v>
      </c>
      <c r="D6065" s="101">
        <f>VLOOKUP(Pag_Inicio_Corr_mas_casos[[#This Row],[Corregimiento]],Hoja3!$A$2:$D$676,4,0)</f>
        <v>80810</v>
      </c>
      <c r="E6065" s="100">
        <v>15</v>
      </c>
    </row>
    <row r="6066" spans="1:5" x14ac:dyDescent="0.2">
      <c r="A6066" s="98">
        <v>44198</v>
      </c>
      <c r="B6066" s="99">
        <v>44198</v>
      </c>
      <c r="C6066" s="100" t="s">
        <v>844</v>
      </c>
      <c r="D6066" s="101">
        <f>VLOOKUP(Pag_Inicio_Corr_mas_casos[[#This Row],[Corregimiento]],Hoja3!$A$2:$D$676,4,0)</f>
        <v>81004</v>
      </c>
      <c r="E6066" s="100">
        <v>14</v>
      </c>
    </row>
    <row r="6067" spans="1:5" x14ac:dyDescent="0.2">
      <c r="A6067" s="98">
        <v>44198</v>
      </c>
      <c r="B6067" s="99">
        <v>44198</v>
      </c>
      <c r="C6067" s="100" t="s">
        <v>851</v>
      </c>
      <c r="D6067" s="101">
        <f>VLOOKUP(Pag_Inicio_Corr_mas_casos[[#This Row],[Corregimiento]],Hoja3!$A$2:$D$676,4,0)</f>
        <v>60103</v>
      </c>
      <c r="E6067" s="100">
        <v>14</v>
      </c>
    </row>
    <row r="6068" spans="1:5" x14ac:dyDescent="0.2">
      <c r="A6068" s="98">
        <v>44198</v>
      </c>
      <c r="B6068" s="99">
        <v>44198</v>
      </c>
      <c r="C6068" s="100" t="s">
        <v>807</v>
      </c>
      <c r="D6068" s="101">
        <f>VLOOKUP(Pag_Inicio_Corr_mas_casos[[#This Row],[Corregimiento]],Hoja3!$A$2:$D$676,4,0)</f>
        <v>20601</v>
      </c>
      <c r="E6068" s="100">
        <v>14</v>
      </c>
    </row>
    <row r="6069" spans="1:5" x14ac:dyDescent="0.2">
      <c r="A6069" s="98">
        <v>44198</v>
      </c>
      <c r="B6069" s="99">
        <v>44198</v>
      </c>
      <c r="C6069" s="100" t="s">
        <v>785</v>
      </c>
      <c r="D6069" s="101">
        <f>VLOOKUP(Pag_Inicio_Corr_mas_casos[[#This Row],[Corregimiento]],Hoja3!$A$2:$D$676,4,0)</f>
        <v>81009</v>
      </c>
      <c r="E6069" s="100">
        <v>14</v>
      </c>
    </row>
    <row r="6070" spans="1:5" x14ac:dyDescent="0.2">
      <c r="A6070" s="98">
        <v>44198</v>
      </c>
      <c r="B6070" s="99">
        <v>44198</v>
      </c>
      <c r="C6070" s="100" t="s">
        <v>792</v>
      </c>
      <c r="D6070" s="101">
        <f>VLOOKUP(Pag_Inicio_Corr_mas_casos[[#This Row],[Corregimiento]],Hoja3!$A$2:$D$676,4,0)</f>
        <v>80814</v>
      </c>
      <c r="E6070" s="100">
        <v>13</v>
      </c>
    </row>
    <row r="6071" spans="1:5" x14ac:dyDescent="0.2">
      <c r="A6071" s="98">
        <v>44198</v>
      </c>
      <c r="B6071" s="99">
        <v>44198</v>
      </c>
      <c r="C6071" s="100" t="s">
        <v>838</v>
      </c>
      <c r="D6071" s="101">
        <f>VLOOKUP(Pag_Inicio_Corr_mas_casos[[#This Row],[Corregimiento]],Hoja3!$A$2:$D$676,4,0)</f>
        <v>80808</v>
      </c>
      <c r="E6071" s="100">
        <v>13</v>
      </c>
    </row>
    <row r="6072" spans="1:5" x14ac:dyDescent="0.2">
      <c r="A6072" s="98">
        <v>44198</v>
      </c>
      <c r="B6072" s="99">
        <v>44198</v>
      </c>
      <c r="C6072" s="100" t="s">
        <v>916</v>
      </c>
      <c r="D6072" s="101">
        <f>VLOOKUP(Pag_Inicio_Corr_mas_casos[[#This Row],[Corregimiento]],Hoja3!$A$2:$D$676,4,0)</f>
        <v>91011</v>
      </c>
      <c r="E6072" s="100">
        <v>13</v>
      </c>
    </row>
    <row r="6073" spans="1:5" x14ac:dyDescent="0.2">
      <c r="A6073" s="98">
        <v>44198</v>
      </c>
      <c r="B6073" s="99">
        <v>44198</v>
      </c>
      <c r="C6073" s="100" t="s">
        <v>868</v>
      </c>
      <c r="D6073" s="101">
        <f>VLOOKUP(Pag_Inicio_Corr_mas_casos[[#This Row],[Corregimiento]],Hoja3!$A$2:$D$676,4,0)</f>
        <v>91001</v>
      </c>
      <c r="E6073" s="100">
        <v>13</v>
      </c>
    </row>
    <row r="6074" spans="1:5" x14ac:dyDescent="0.2">
      <c r="A6074" s="98">
        <v>44198</v>
      </c>
      <c r="B6074" s="99">
        <v>44198</v>
      </c>
      <c r="C6074" s="100" t="s">
        <v>878</v>
      </c>
      <c r="D6074" s="101">
        <f>VLOOKUP(Pag_Inicio_Corr_mas_casos[[#This Row],[Corregimiento]],Hoja3!$A$2:$D$676,4,0)</f>
        <v>30104</v>
      </c>
      <c r="E6074" s="100">
        <v>12</v>
      </c>
    </row>
    <row r="6075" spans="1:5" x14ac:dyDescent="0.2">
      <c r="A6075" s="98">
        <v>44198</v>
      </c>
      <c r="B6075" s="99">
        <v>44198</v>
      </c>
      <c r="C6075" s="100" t="s">
        <v>813</v>
      </c>
      <c r="D6075" s="101">
        <f>VLOOKUP(Pag_Inicio_Corr_mas_casos[[#This Row],[Corregimiento]],Hoja3!$A$2:$D$676,4,0)</f>
        <v>30107</v>
      </c>
      <c r="E6075" s="100">
        <v>12</v>
      </c>
    </row>
    <row r="6076" spans="1:5" x14ac:dyDescent="0.2">
      <c r="A6076" s="98">
        <v>44198</v>
      </c>
      <c r="B6076" s="99">
        <v>44198</v>
      </c>
      <c r="C6076" s="100" t="s">
        <v>944</v>
      </c>
      <c r="D6076" s="101">
        <f>VLOOKUP(Pag_Inicio_Corr_mas_casos[[#This Row],[Corregimiento]],Hoja3!$A$2:$D$676,4,0)</f>
        <v>40205</v>
      </c>
      <c r="E6076" s="100">
        <v>12</v>
      </c>
    </row>
    <row r="6077" spans="1:5" x14ac:dyDescent="0.2">
      <c r="A6077" s="98">
        <v>44198</v>
      </c>
      <c r="B6077" s="99">
        <v>44198</v>
      </c>
      <c r="C6077" s="100" t="s">
        <v>945</v>
      </c>
      <c r="D6077" s="101">
        <f>VLOOKUP(Pag_Inicio_Corr_mas_casos[[#This Row],[Corregimiento]],Hoja3!$A$2:$D$676,4,0)</f>
        <v>41401</v>
      </c>
      <c r="E6077" s="100">
        <v>12</v>
      </c>
    </row>
    <row r="6078" spans="1:5" x14ac:dyDescent="0.2">
      <c r="A6078" s="98">
        <v>44198</v>
      </c>
      <c r="B6078" s="99">
        <v>44198</v>
      </c>
      <c r="C6078" s="100" t="s">
        <v>885</v>
      </c>
      <c r="D6078" s="101">
        <f>VLOOKUP(Pag_Inicio_Corr_mas_casos[[#This Row],[Corregimiento]],Hoja3!$A$2:$D$676,4,0)</f>
        <v>60101</v>
      </c>
      <c r="E6078" s="100">
        <v>11</v>
      </c>
    </row>
    <row r="6079" spans="1:5" x14ac:dyDescent="0.2">
      <c r="A6079" s="98">
        <v>44198</v>
      </c>
      <c r="B6079" s="99">
        <v>44198</v>
      </c>
      <c r="C6079" s="100" t="s">
        <v>794</v>
      </c>
      <c r="D6079" s="101">
        <f>VLOOKUP(Pag_Inicio_Corr_mas_casos[[#This Row],[Corregimiento]],Hoja3!$A$2:$D$676,4,0)</f>
        <v>80811</v>
      </c>
      <c r="E6079" s="100">
        <v>11</v>
      </c>
    </row>
    <row r="6080" spans="1:5" x14ac:dyDescent="0.2">
      <c r="A6080" s="98">
        <v>44198</v>
      </c>
      <c r="B6080" s="99">
        <v>44198</v>
      </c>
      <c r="C6080" s="100" t="s">
        <v>822</v>
      </c>
      <c r="D6080" s="101">
        <f>VLOOKUP(Pag_Inicio_Corr_mas_casos[[#This Row],[Corregimiento]],Hoja3!$A$2:$D$676,4,0)</f>
        <v>60105</v>
      </c>
      <c r="E6080" s="100">
        <v>11</v>
      </c>
    </row>
    <row r="6081" spans="1:6" x14ac:dyDescent="0.2">
      <c r="A6081" s="98">
        <v>44198</v>
      </c>
      <c r="B6081" s="99">
        <v>44198</v>
      </c>
      <c r="C6081" s="100" t="s">
        <v>812</v>
      </c>
      <c r="D6081" s="101">
        <f>VLOOKUP(Pag_Inicio_Corr_mas_casos[[#This Row],[Corregimiento]],Hoja3!$A$2:$D$676,4,0)</f>
        <v>20406</v>
      </c>
      <c r="E6081" s="100">
        <v>11</v>
      </c>
    </row>
    <row r="6082" spans="1:6" x14ac:dyDescent="0.2">
      <c r="A6082" s="139">
        <v>44199</v>
      </c>
      <c r="B6082" s="140">
        <v>44199</v>
      </c>
      <c r="C6082" s="141" t="s">
        <v>858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 x14ac:dyDescent="0.2">
      <c r="A6083" s="139">
        <v>44199</v>
      </c>
      <c r="B6083" s="140">
        <v>44199</v>
      </c>
      <c r="C6083" s="141" t="s">
        <v>892</v>
      </c>
      <c r="D6083" s="142">
        <f>VLOOKUP(Pag_Inicio_Corr_mas_casos[[#This Row],[Corregimiento]],Hoja3!$A$2:$D$676,4,0)</f>
        <v>80812</v>
      </c>
      <c r="E6083" s="141">
        <v>57</v>
      </c>
    </row>
    <row r="6084" spans="1:6" x14ac:dyDescent="0.2">
      <c r="A6084" s="139">
        <v>44199</v>
      </c>
      <c r="B6084" s="140">
        <v>44199</v>
      </c>
      <c r="C6084" s="141" t="s">
        <v>900</v>
      </c>
      <c r="D6084" s="142">
        <f>VLOOKUP(Pag_Inicio_Corr_mas_casos[[#This Row],[Corregimiento]],Hoja3!$A$2:$D$676,4,0)</f>
        <v>130102</v>
      </c>
      <c r="E6084" s="141">
        <v>51</v>
      </c>
    </row>
    <row r="6085" spans="1:6" x14ac:dyDescent="0.2">
      <c r="A6085" s="139">
        <v>44199</v>
      </c>
      <c r="B6085" s="140">
        <v>44199</v>
      </c>
      <c r="C6085" s="141" t="s">
        <v>906</v>
      </c>
      <c r="D6085" s="142">
        <f>VLOOKUP(Pag_Inicio_Corr_mas_casos[[#This Row],[Corregimiento]],Hoja3!$A$2:$D$676,4,0)</f>
        <v>40601</v>
      </c>
      <c r="E6085" s="141">
        <v>47</v>
      </c>
    </row>
    <row r="6086" spans="1:6" x14ac:dyDescent="0.2">
      <c r="A6086" s="139">
        <v>44199</v>
      </c>
      <c r="B6086" s="140">
        <v>44199</v>
      </c>
      <c r="C6086" s="141" t="s">
        <v>866</v>
      </c>
      <c r="D6086" s="142">
        <f>VLOOKUP(Pag_Inicio_Corr_mas_casos[[#This Row],[Corregimiento]],Hoja3!$A$2:$D$676,4,0)</f>
        <v>81002</v>
      </c>
      <c r="E6086" s="141">
        <v>44</v>
      </c>
    </row>
    <row r="6087" spans="1:6" x14ac:dyDescent="0.2">
      <c r="A6087" s="139">
        <v>44199</v>
      </c>
      <c r="B6087" s="140">
        <v>44199</v>
      </c>
      <c r="C6087" s="141" t="s">
        <v>784</v>
      </c>
      <c r="D6087" s="142">
        <f>VLOOKUP(Pag_Inicio_Corr_mas_casos[[#This Row],[Corregimiento]],Hoja3!$A$2:$D$676,4,0)</f>
        <v>130717</v>
      </c>
      <c r="E6087" s="141">
        <v>44</v>
      </c>
    </row>
    <row r="6088" spans="1:6" x14ac:dyDescent="0.2">
      <c r="A6088" s="139">
        <v>44199</v>
      </c>
      <c r="B6088" s="140">
        <v>44199</v>
      </c>
      <c r="C6088" s="141" t="s">
        <v>800</v>
      </c>
      <c r="D6088" s="142">
        <f>VLOOKUP(Pag_Inicio_Corr_mas_casos[[#This Row],[Corregimiento]],Hoja3!$A$2:$D$676,4,0)</f>
        <v>80822</v>
      </c>
      <c r="E6088" s="141">
        <v>42</v>
      </c>
    </row>
    <row r="6089" spans="1:6" x14ac:dyDescent="0.2">
      <c r="A6089" s="139">
        <v>44199</v>
      </c>
      <c r="B6089" s="140">
        <v>44199</v>
      </c>
      <c r="C6089" s="141" t="s">
        <v>942</v>
      </c>
      <c r="D6089" s="142">
        <f>VLOOKUP(Pag_Inicio_Corr_mas_casos[[#This Row],[Corregimiento]],Hoja3!$A$2:$D$676,4,0)</f>
        <v>130106</v>
      </c>
      <c r="E6089" s="141">
        <v>41</v>
      </c>
    </row>
    <row r="6090" spans="1:6" x14ac:dyDescent="0.2">
      <c r="A6090" s="139">
        <v>44199</v>
      </c>
      <c r="B6090" s="140">
        <v>44199</v>
      </c>
      <c r="C6090" s="141" t="s">
        <v>914</v>
      </c>
      <c r="D6090" s="142">
        <f>VLOOKUP(Pag_Inicio_Corr_mas_casos[[#This Row],[Corregimiento]],Hoja3!$A$2:$D$676,4,0)</f>
        <v>130101</v>
      </c>
      <c r="E6090" s="141">
        <v>40</v>
      </c>
    </row>
    <row r="6091" spans="1:6" x14ac:dyDescent="0.2">
      <c r="A6091" s="139">
        <v>44199</v>
      </c>
      <c r="B6091" s="140">
        <v>44199</v>
      </c>
      <c r="C6091" s="141" t="s">
        <v>788</v>
      </c>
      <c r="D6091" s="142">
        <f>VLOOKUP(Pag_Inicio_Corr_mas_casos[[#This Row],[Corregimiento]],Hoja3!$A$2:$D$676,4,0)</f>
        <v>80807</v>
      </c>
      <c r="E6091" s="141">
        <v>37</v>
      </c>
    </row>
    <row r="6092" spans="1:6" x14ac:dyDescent="0.2">
      <c r="A6092" s="139">
        <v>44199</v>
      </c>
      <c r="B6092" s="140">
        <v>44199</v>
      </c>
      <c r="C6092" s="141" t="s">
        <v>785</v>
      </c>
      <c r="D6092" s="142">
        <f>VLOOKUP(Pag_Inicio_Corr_mas_casos[[#This Row],[Corregimiento]],Hoja3!$A$2:$D$676,4,0)</f>
        <v>81009</v>
      </c>
      <c r="E6092" s="141">
        <v>35</v>
      </c>
    </row>
    <row r="6093" spans="1:6" x14ac:dyDescent="0.2">
      <c r="A6093" s="139">
        <v>44199</v>
      </c>
      <c r="B6093" s="140">
        <v>44199</v>
      </c>
      <c r="C6093" s="141" t="s">
        <v>861</v>
      </c>
      <c r="D6093" s="142">
        <f>VLOOKUP(Pag_Inicio_Corr_mas_casos[[#This Row],[Corregimiento]],Hoja3!$A$2:$D$676,4,0)</f>
        <v>130702</v>
      </c>
      <c r="E6093" s="141">
        <v>33</v>
      </c>
    </row>
    <row r="6094" spans="1:6" x14ac:dyDescent="0.2">
      <c r="A6094" s="139">
        <v>44199</v>
      </c>
      <c r="B6094" s="140">
        <v>44199</v>
      </c>
      <c r="C6094" s="141" t="s">
        <v>802</v>
      </c>
      <c r="D6094" s="142">
        <f>VLOOKUP(Pag_Inicio_Corr_mas_casos[[#This Row],[Corregimiento]],Hoja3!$A$2:$D$676,4,0)</f>
        <v>80815</v>
      </c>
      <c r="E6094" s="141">
        <v>33</v>
      </c>
    </row>
    <row r="6095" spans="1:6" x14ac:dyDescent="0.2">
      <c r="A6095" s="139">
        <v>44199</v>
      </c>
      <c r="B6095" s="140">
        <v>44199</v>
      </c>
      <c r="C6095" s="141" t="s">
        <v>803</v>
      </c>
      <c r="D6095" s="142">
        <f>VLOOKUP(Pag_Inicio_Corr_mas_casos[[#This Row],[Corregimiento]],Hoja3!$A$2:$D$676,4,0)</f>
        <v>130716</v>
      </c>
      <c r="E6095" s="141">
        <v>31</v>
      </c>
    </row>
    <row r="6096" spans="1:6" x14ac:dyDescent="0.2">
      <c r="A6096" s="139">
        <v>44199</v>
      </c>
      <c r="B6096" s="140">
        <v>44199</v>
      </c>
      <c r="C6096" s="141" t="s">
        <v>783</v>
      </c>
      <c r="D6096" s="142">
        <f>VLOOKUP(Pag_Inicio_Corr_mas_casos[[#This Row],[Corregimiento]],Hoja3!$A$2:$D$676,4,0)</f>
        <v>80810</v>
      </c>
      <c r="E6096" s="141">
        <v>30</v>
      </c>
    </row>
    <row r="6097" spans="1:5" x14ac:dyDescent="0.2">
      <c r="A6097" s="139">
        <v>44199</v>
      </c>
      <c r="B6097" s="140">
        <v>44199</v>
      </c>
      <c r="C6097" s="141" t="s">
        <v>805</v>
      </c>
      <c r="D6097" s="142">
        <f>VLOOKUP(Pag_Inicio_Corr_mas_casos[[#This Row],[Corregimiento]],Hoja3!$A$2:$D$676,4,0)</f>
        <v>130701</v>
      </c>
      <c r="E6097" s="141">
        <v>29</v>
      </c>
    </row>
    <row r="6098" spans="1:5" x14ac:dyDescent="0.2">
      <c r="A6098" s="139">
        <v>44199</v>
      </c>
      <c r="B6098" s="140">
        <v>44199</v>
      </c>
      <c r="C6098" s="141" t="s">
        <v>790</v>
      </c>
      <c r="D6098" s="142">
        <f>VLOOKUP(Pag_Inicio_Corr_mas_casos[[#This Row],[Corregimiento]],Hoja3!$A$2:$D$676,4,0)</f>
        <v>130708</v>
      </c>
      <c r="E6098" s="141">
        <v>29</v>
      </c>
    </row>
    <row r="6099" spans="1:5" x14ac:dyDescent="0.2">
      <c r="A6099" s="139">
        <v>44199</v>
      </c>
      <c r="B6099" s="140">
        <v>44199</v>
      </c>
      <c r="C6099" s="141" t="s">
        <v>815</v>
      </c>
      <c r="D6099" s="142">
        <f>VLOOKUP(Pag_Inicio_Corr_mas_casos[[#This Row],[Corregimiento]],Hoja3!$A$2:$D$676,4,0)</f>
        <v>130709</v>
      </c>
      <c r="E6099" s="141">
        <v>29</v>
      </c>
    </row>
    <row r="6100" spans="1:5" x14ac:dyDescent="0.2">
      <c r="A6100" s="139">
        <v>44199</v>
      </c>
      <c r="B6100" s="140">
        <v>44199</v>
      </c>
      <c r="C6100" s="141" t="s">
        <v>904</v>
      </c>
      <c r="D6100" s="142">
        <f>VLOOKUP(Pag_Inicio_Corr_mas_casos[[#This Row],[Corregimiento]],Hoja3!$A$2:$D$676,4,0)</f>
        <v>40501</v>
      </c>
      <c r="E6100" s="141">
        <v>29</v>
      </c>
    </row>
    <row r="6101" spans="1:5" x14ac:dyDescent="0.2">
      <c r="A6101" s="139">
        <v>44199</v>
      </c>
      <c r="B6101" s="140">
        <v>44199</v>
      </c>
      <c r="C6101" s="141" t="s">
        <v>884</v>
      </c>
      <c r="D6101" s="142">
        <f>VLOOKUP(Pag_Inicio_Corr_mas_casos[[#This Row],[Corregimiento]],Hoja3!$A$2:$D$676,4,0)</f>
        <v>130108</v>
      </c>
      <c r="E6101" s="141">
        <v>27</v>
      </c>
    </row>
    <row r="6102" spans="1:5" x14ac:dyDescent="0.2">
      <c r="A6102" s="139">
        <v>44199</v>
      </c>
      <c r="B6102" s="140">
        <v>44199</v>
      </c>
      <c r="C6102" s="141" t="s">
        <v>857</v>
      </c>
      <c r="D6102" s="142">
        <f>VLOOKUP(Pag_Inicio_Corr_mas_casos[[#This Row],[Corregimiento]],Hoja3!$A$2:$D$676,4,0)</f>
        <v>80809</v>
      </c>
      <c r="E6102" s="141">
        <v>27</v>
      </c>
    </row>
    <row r="6103" spans="1:5" x14ac:dyDescent="0.2">
      <c r="A6103" s="139">
        <v>44199</v>
      </c>
      <c r="B6103" s="140">
        <v>44199</v>
      </c>
      <c r="C6103" s="141" t="s">
        <v>618</v>
      </c>
      <c r="D6103" s="142">
        <f>VLOOKUP(Pag_Inicio_Corr_mas_casos[[#This Row],[Corregimiento]],Hoja3!$A$2:$D$676,4,0)</f>
        <v>80821</v>
      </c>
      <c r="E6103" s="141">
        <v>26</v>
      </c>
    </row>
    <row r="6104" spans="1:5" x14ac:dyDescent="0.2">
      <c r="A6104" s="139">
        <v>44199</v>
      </c>
      <c r="B6104" s="140">
        <v>44199</v>
      </c>
      <c r="C6104" s="141" t="s">
        <v>797</v>
      </c>
      <c r="D6104" s="142">
        <f>VLOOKUP(Pag_Inicio_Corr_mas_casos[[#This Row],[Corregimiento]],Hoja3!$A$2:$D$676,4,0)</f>
        <v>80813</v>
      </c>
      <c r="E6104" s="141">
        <v>26</v>
      </c>
    </row>
    <row r="6105" spans="1:5" x14ac:dyDescent="0.2">
      <c r="A6105" s="139">
        <v>44199</v>
      </c>
      <c r="B6105" s="140">
        <v>44199</v>
      </c>
      <c r="C6105" s="141" t="s">
        <v>837</v>
      </c>
      <c r="D6105" s="142">
        <f>VLOOKUP(Pag_Inicio_Corr_mas_casos[[#This Row],[Corregimiento]],Hoja3!$A$2:$D$676,4,0)</f>
        <v>130706</v>
      </c>
      <c r="E6105" s="141">
        <v>24</v>
      </c>
    </row>
    <row r="6106" spans="1:5" x14ac:dyDescent="0.2">
      <c r="A6106" s="139">
        <v>44199</v>
      </c>
      <c r="B6106" s="140">
        <v>44199</v>
      </c>
      <c r="C6106" s="141" t="s">
        <v>867</v>
      </c>
      <c r="D6106" s="142">
        <f>VLOOKUP(Pag_Inicio_Corr_mas_casos[[#This Row],[Corregimiento]],Hoja3!$A$2:$D$676,4,0)</f>
        <v>81003</v>
      </c>
      <c r="E6106" s="141">
        <v>24</v>
      </c>
    </row>
    <row r="6107" spans="1:5" x14ac:dyDescent="0.2">
      <c r="A6107" s="139">
        <v>44199</v>
      </c>
      <c r="B6107" s="140">
        <v>44199</v>
      </c>
      <c r="C6107" s="141" t="s">
        <v>806</v>
      </c>
      <c r="D6107" s="142">
        <f>VLOOKUP(Pag_Inicio_Corr_mas_casos[[#This Row],[Corregimiento]],Hoja3!$A$2:$D$676,4,0)</f>
        <v>80804</v>
      </c>
      <c r="E6107" s="141">
        <v>23</v>
      </c>
    </row>
    <row r="6108" spans="1:5" x14ac:dyDescent="0.2">
      <c r="A6108" s="139">
        <v>44199</v>
      </c>
      <c r="B6108" s="140">
        <v>44199</v>
      </c>
      <c r="C6108" s="141" t="s">
        <v>796</v>
      </c>
      <c r="D6108" s="142">
        <f>VLOOKUP(Pag_Inicio_Corr_mas_casos[[#This Row],[Corregimiento]],Hoja3!$A$2:$D$676,4,0)</f>
        <v>130107</v>
      </c>
      <c r="E6108" s="141">
        <v>22</v>
      </c>
    </row>
    <row r="6109" spans="1:5" x14ac:dyDescent="0.2">
      <c r="A6109" s="139">
        <v>44199</v>
      </c>
      <c r="B6109" s="140">
        <v>44199</v>
      </c>
      <c r="C6109" s="141" t="s">
        <v>786</v>
      </c>
      <c r="D6109" s="142">
        <f>VLOOKUP(Pag_Inicio_Corr_mas_casos[[#This Row],[Corregimiento]],Hoja3!$A$2:$D$676,4,0)</f>
        <v>80806</v>
      </c>
      <c r="E6109" s="141">
        <v>21</v>
      </c>
    </row>
    <row r="6110" spans="1:5" x14ac:dyDescent="0.2">
      <c r="A6110" s="139">
        <v>44199</v>
      </c>
      <c r="B6110" s="140">
        <v>44199</v>
      </c>
      <c r="C6110" s="141" t="s">
        <v>813</v>
      </c>
      <c r="D6110" s="142">
        <f>VLOOKUP(Pag_Inicio_Corr_mas_casos[[#This Row],[Corregimiento]],Hoja3!$A$2:$D$676,4,0)</f>
        <v>30107</v>
      </c>
      <c r="E6110" s="141">
        <v>21</v>
      </c>
    </row>
    <row r="6111" spans="1:5" x14ac:dyDescent="0.2">
      <c r="A6111" s="139">
        <v>44199</v>
      </c>
      <c r="B6111" s="140">
        <v>44199</v>
      </c>
      <c r="C6111" s="141" t="s">
        <v>789</v>
      </c>
      <c r="D6111" s="142">
        <f>VLOOKUP(Pag_Inicio_Corr_mas_casos[[#This Row],[Corregimiento]],Hoja3!$A$2:$D$676,4,0)</f>
        <v>80816</v>
      </c>
      <c r="E6111" s="141">
        <v>21</v>
      </c>
    </row>
    <row r="6112" spans="1:5" x14ac:dyDescent="0.2">
      <c r="A6112" s="139">
        <v>44199</v>
      </c>
      <c r="B6112" s="140">
        <v>44199</v>
      </c>
      <c r="C6112" s="141" t="s">
        <v>791</v>
      </c>
      <c r="D6112" s="142">
        <f>VLOOKUP(Pag_Inicio_Corr_mas_casos[[#This Row],[Corregimiento]],Hoja3!$A$2:$D$676,4,0)</f>
        <v>81007</v>
      </c>
      <c r="E6112" s="141">
        <v>20</v>
      </c>
    </row>
    <row r="6113" spans="1:5" x14ac:dyDescent="0.2">
      <c r="A6113" s="139">
        <v>44199</v>
      </c>
      <c r="B6113" s="140">
        <v>44199</v>
      </c>
      <c r="C6113" s="141" t="s">
        <v>865</v>
      </c>
      <c r="D6113" s="142">
        <f>VLOOKUP(Pag_Inicio_Corr_mas_casos[[#This Row],[Corregimiento]],Hoja3!$A$2:$D$676,4,0)</f>
        <v>81001</v>
      </c>
      <c r="E6113" s="141">
        <v>19</v>
      </c>
    </row>
    <row r="6114" spans="1:5" x14ac:dyDescent="0.2">
      <c r="A6114" s="139">
        <v>44199</v>
      </c>
      <c r="B6114" s="140">
        <v>44199</v>
      </c>
      <c r="C6114" s="141" t="s">
        <v>793</v>
      </c>
      <c r="D6114" s="142">
        <f>VLOOKUP(Pag_Inicio_Corr_mas_casos[[#This Row],[Corregimiento]],Hoja3!$A$2:$D$676,4,0)</f>
        <v>80826</v>
      </c>
      <c r="E6114" s="141">
        <v>19</v>
      </c>
    </row>
    <row r="6115" spans="1:5" x14ac:dyDescent="0.2">
      <c r="A6115" s="139">
        <v>44199</v>
      </c>
      <c r="B6115" s="140">
        <v>44199</v>
      </c>
      <c r="C6115" s="141" t="s">
        <v>798</v>
      </c>
      <c r="D6115" s="142">
        <f>VLOOKUP(Pag_Inicio_Corr_mas_casos[[#This Row],[Corregimiento]],Hoja3!$A$2:$D$676,4,0)</f>
        <v>80820</v>
      </c>
      <c r="E6115" s="141">
        <v>19</v>
      </c>
    </row>
    <row r="6116" spans="1:5" x14ac:dyDescent="0.2">
      <c r="A6116" s="139">
        <v>44199</v>
      </c>
      <c r="B6116" s="140">
        <v>44199</v>
      </c>
      <c r="C6116" s="141" t="s">
        <v>864</v>
      </c>
      <c r="D6116" s="142">
        <f>VLOOKUP(Pag_Inicio_Corr_mas_casos[[#This Row],[Corregimiento]],Hoja3!$A$2:$D$676,4,0)</f>
        <v>81008</v>
      </c>
      <c r="E6116" s="141">
        <v>19</v>
      </c>
    </row>
    <row r="6117" spans="1:5" x14ac:dyDescent="0.2">
      <c r="A6117" s="139">
        <v>44199</v>
      </c>
      <c r="B6117" s="140">
        <v>44199</v>
      </c>
      <c r="C6117" s="141" t="s">
        <v>916</v>
      </c>
      <c r="D6117" s="142">
        <f>VLOOKUP(Pag_Inicio_Corr_mas_casos[[#This Row],[Corregimiento]],Hoja3!$A$2:$D$676,4,0)</f>
        <v>91011</v>
      </c>
      <c r="E6117" s="141">
        <v>18</v>
      </c>
    </row>
    <row r="6118" spans="1:5" x14ac:dyDescent="0.2">
      <c r="A6118" s="139">
        <v>44199</v>
      </c>
      <c r="B6118" s="140">
        <v>44199</v>
      </c>
      <c r="C6118" s="141" t="s">
        <v>913</v>
      </c>
      <c r="D6118" s="142">
        <f>VLOOKUP(Pag_Inicio_Corr_mas_casos[[#This Row],[Corregimiento]],Hoja3!$A$2:$D$676,4,0)</f>
        <v>20201</v>
      </c>
      <c r="E6118" s="141">
        <v>17</v>
      </c>
    </row>
    <row r="6119" spans="1:5" x14ac:dyDescent="0.2">
      <c r="A6119" s="139">
        <v>44199</v>
      </c>
      <c r="B6119" s="140">
        <v>44199</v>
      </c>
      <c r="C6119" s="141" t="s">
        <v>868</v>
      </c>
      <c r="D6119" s="142">
        <f>VLOOKUP(Pag_Inicio_Corr_mas_casos[[#This Row],[Corregimiento]],Hoja3!$A$2:$D$676,4,0)</f>
        <v>91001</v>
      </c>
      <c r="E6119" s="141">
        <v>17</v>
      </c>
    </row>
    <row r="6120" spans="1:5" x14ac:dyDescent="0.2">
      <c r="A6120" s="139">
        <v>44199</v>
      </c>
      <c r="B6120" s="140">
        <v>44199</v>
      </c>
      <c r="C6120" s="141" t="s">
        <v>905</v>
      </c>
      <c r="D6120" s="142">
        <f>VLOOKUP(Pag_Inicio_Corr_mas_casos[[#This Row],[Corregimiento]],Hoja3!$A$2:$D$676,4,0)</f>
        <v>91007</v>
      </c>
      <c r="E6120" s="141">
        <v>16</v>
      </c>
    </row>
    <row r="6121" spans="1:5" x14ac:dyDescent="0.2">
      <c r="A6121" s="139">
        <v>44199</v>
      </c>
      <c r="B6121" s="140">
        <v>44199</v>
      </c>
      <c r="C6121" s="141" t="s">
        <v>853</v>
      </c>
      <c r="D6121" s="142">
        <f>VLOOKUP(Pag_Inicio_Corr_mas_casos[[#This Row],[Corregimiento]],Hoja3!$A$2:$D$676,4,0)</f>
        <v>40612</v>
      </c>
      <c r="E6121" s="141">
        <v>16</v>
      </c>
    </row>
    <row r="6122" spans="1:5" x14ac:dyDescent="0.2">
      <c r="A6122" s="139">
        <v>44199</v>
      </c>
      <c r="B6122" s="140">
        <v>44199</v>
      </c>
      <c r="C6122" s="141" t="s">
        <v>817</v>
      </c>
      <c r="D6122" s="142">
        <f>VLOOKUP(Pag_Inicio_Corr_mas_casos[[#This Row],[Corregimiento]],Hoja3!$A$2:$D$676,4,0)</f>
        <v>130103</v>
      </c>
      <c r="E6122" s="141">
        <v>16</v>
      </c>
    </row>
    <row r="6123" spans="1:5" x14ac:dyDescent="0.2">
      <c r="A6123" s="139">
        <v>44199</v>
      </c>
      <c r="B6123" s="140">
        <v>44199</v>
      </c>
      <c r="C6123" s="141" t="s">
        <v>794</v>
      </c>
      <c r="D6123" s="142">
        <f>VLOOKUP(Pag_Inicio_Corr_mas_casos[[#This Row],[Corregimiento]],Hoja3!$A$2:$D$676,4,0)</f>
        <v>80811</v>
      </c>
      <c r="E6123" s="141">
        <v>16</v>
      </c>
    </row>
    <row r="6124" spans="1:5" x14ac:dyDescent="0.2">
      <c r="A6124" s="139">
        <v>44199</v>
      </c>
      <c r="B6124" s="140">
        <v>44199</v>
      </c>
      <c r="C6124" s="141" t="s">
        <v>821</v>
      </c>
      <c r="D6124" s="142">
        <f>VLOOKUP(Pag_Inicio_Corr_mas_casos[[#This Row],[Corregimiento]],Hoja3!$A$2:$D$676,4,0)</f>
        <v>20207</v>
      </c>
      <c r="E6124" s="141">
        <v>16</v>
      </c>
    </row>
    <row r="6125" spans="1:5" x14ac:dyDescent="0.2">
      <c r="A6125" s="139">
        <v>44199</v>
      </c>
      <c r="B6125" s="140">
        <v>44199</v>
      </c>
      <c r="C6125" s="141" t="s">
        <v>885</v>
      </c>
      <c r="D6125" s="142">
        <f>VLOOKUP(Pag_Inicio_Corr_mas_casos[[#This Row],[Corregimiento]],Hoja3!$A$2:$D$676,4,0)</f>
        <v>60101</v>
      </c>
      <c r="E6125" s="141">
        <v>15</v>
      </c>
    </row>
    <row r="6126" spans="1:5" x14ac:dyDescent="0.2">
      <c r="A6126" s="139">
        <v>44199</v>
      </c>
      <c r="B6126" s="140">
        <v>44199</v>
      </c>
      <c r="C6126" s="141" t="s">
        <v>849</v>
      </c>
      <c r="D6126" s="142">
        <f>VLOOKUP(Pag_Inicio_Corr_mas_casos[[#This Row],[Corregimiento]],Hoja3!$A$2:$D$676,4,0)</f>
        <v>40611</v>
      </c>
      <c r="E6126" s="141">
        <v>15</v>
      </c>
    </row>
    <row r="6127" spans="1:5" x14ac:dyDescent="0.2">
      <c r="A6127" s="139">
        <v>44199</v>
      </c>
      <c r="B6127" s="140">
        <v>44199</v>
      </c>
      <c r="C6127" s="141" t="s">
        <v>851</v>
      </c>
      <c r="D6127" s="142">
        <f>VLOOKUP(Pag_Inicio_Corr_mas_casos[[#This Row],[Corregimiento]],Hoja3!$A$2:$D$676,4,0)</f>
        <v>60103</v>
      </c>
      <c r="E6127" s="141">
        <v>15</v>
      </c>
    </row>
    <row r="6128" spans="1:5" x14ac:dyDescent="0.2">
      <c r="A6128" s="139">
        <v>44199</v>
      </c>
      <c r="B6128" s="140">
        <v>44199</v>
      </c>
      <c r="C6128" s="141" t="s">
        <v>907</v>
      </c>
      <c r="D6128" s="142">
        <f>VLOOKUP(Pag_Inicio_Corr_mas_casos[[#This Row],[Corregimiento]],Hoja3!$A$2:$D$676,4,0)</f>
        <v>60401</v>
      </c>
      <c r="E6128" s="141">
        <v>15</v>
      </c>
    </row>
    <row r="6129" spans="1:6" x14ac:dyDescent="0.2">
      <c r="A6129" s="139">
        <v>44199</v>
      </c>
      <c r="B6129" s="140">
        <v>44199</v>
      </c>
      <c r="C6129" s="141" t="s">
        <v>946</v>
      </c>
      <c r="D6129" s="142">
        <f>VLOOKUP(Pag_Inicio_Corr_mas_casos[[#This Row],[Corregimiento]],Hoja3!$A$2:$D$676,4,0)</f>
        <v>60701</v>
      </c>
      <c r="E6129" s="141">
        <v>15</v>
      </c>
    </row>
    <row r="6130" spans="1:6" x14ac:dyDescent="0.2">
      <c r="A6130" s="139">
        <v>44199</v>
      </c>
      <c r="B6130" s="140">
        <v>44199</v>
      </c>
      <c r="C6130" s="141" t="s">
        <v>787</v>
      </c>
      <c r="D6130" s="142">
        <f>VLOOKUP(Pag_Inicio_Corr_mas_casos[[#This Row],[Corregimiento]],Hoja3!$A$2:$D$676,4,0)</f>
        <v>80823</v>
      </c>
      <c r="E6130" s="141">
        <v>14</v>
      </c>
    </row>
    <row r="6131" spans="1:6" x14ac:dyDescent="0.2">
      <c r="A6131" s="139">
        <v>44199</v>
      </c>
      <c r="B6131" s="140">
        <v>44199</v>
      </c>
      <c r="C6131" s="141" t="s">
        <v>820</v>
      </c>
      <c r="D6131" s="142">
        <f>VLOOKUP(Pag_Inicio_Corr_mas_casos[[#This Row],[Corregimiento]],Hoja3!$A$2:$D$676,4,0)</f>
        <v>40203</v>
      </c>
      <c r="E6131" s="141">
        <v>14</v>
      </c>
    </row>
    <row r="6132" spans="1:6" x14ac:dyDescent="0.2">
      <c r="A6132" s="139">
        <v>44199</v>
      </c>
      <c r="B6132" s="140">
        <v>44199</v>
      </c>
      <c r="C6132" s="141" t="s">
        <v>841</v>
      </c>
      <c r="D6132" s="142">
        <f>VLOOKUP(Pag_Inicio_Corr_mas_casos[[#This Row],[Corregimiento]],Hoja3!$A$2:$D$676,4,0)</f>
        <v>81005</v>
      </c>
      <c r="E6132" s="141">
        <v>14</v>
      </c>
    </row>
    <row r="6133" spans="1:6" x14ac:dyDescent="0.2">
      <c r="A6133" s="139">
        <v>44199</v>
      </c>
      <c r="B6133" s="140">
        <v>44199</v>
      </c>
      <c r="C6133" s="141" t="s">
        <v>797</v>
      </c>
      <c r="D6133" s="141">
        <v>40607</v>
      </c>
      <c r="E6133" s="141">
        <v>12</v>
      </c>
      <c r="F6133" s="7" t="s">
        <v>947</v>
      </c>
    </row>
    <row r="6134" spans="1:6" x14ac:dyDescent="0.2">
      <c r="A6134" s="139">
        <v>44199</v>
      </c>
      <c r="B6134" s="140">
        <v>44199</v>
      </c>
      <c r="C6134" s="141" t="s">
        <v>948</v>
      </c>
      <c r="D6134" s="142">
        <f>VLOOKUP(Pag_Inicio_Corr_mas_casos[[#This Row],[Corregimiento]],Hoja3!$A$2:$D$676,4,0)</f>
        <v>60601</v>
      </c>
      <c r="E6134" s="141">
        <v>12</v>
      </c>
    </row>
    <row r="6135" spans="1:6" x14ac:dyDescent="0.2">
      <c r="A6135" s="139">
        <v>44199</v>
      </c>
      <c r="B6135" s="140">
        <v>44199</v>
      </c>
      <c r="C6135" s="141" t="s">
        <v>792</v>
      </c>
      <c r="D6135" s="142">
        <f>VLOOKUP(Pag_Inicio_Corr_mas_casos[[#This Row],[Corregimiento]],Hoja3!$A$2:$D$676,4,0)</f>
        <v>80814</v>
      </c>
      <c r="E6135" s="141">
        <v>11</v>
      </c>
    </row>
    <row r="6136" spans="1:6" x14ac:dyDescent="0.2">
      <c r="A6136" s="139">
        <v>44199</v>
      </c>
      <c r="B6136" s="140">
        <v>44199</v>
      </c>
      <c r="C6136" s="141" t="s">
        <v>949</v>
      </c>
      <c r="D6136" s="142">
        <f>VLOOKUP(Pag_Inicio_Corr_mas_casos[[#This Row],[Corregimiento]],Hoja3!$A$2:$D$676,4,0)</f>
        <v>130301</v>
      </c>
      <c r="E6136" s="141">
        <v>11</v>
      </c>
    </row>
    <row r="6137" spans="1:6" x14ac:dyDescent="0.2">
      <c r="A6137" s="139">
        <v>44199</v>
      </c>
      <c r="B6137" s="140">
        <v>44199</v>
      </c>
      <c r="C6137" s="141" t="s">
        <v>848</v>
      </c>
      <c r="D6137" s="142">
        <f>VLOOKUP(Pag_Inicio_Corr_mas_casos[[#This Row],[Corregimiento]],Hoja3!$A$2:$D$676,4,0)</f>
        <v>30115</v>
      </c>
      <c r="E6137" s="141">
        <v>11</v>
      </c>
    </row>
    <row r="6138" spans="1:6" x14ac:dyDescent="0.2">
      <c r="A6138" s="139">
        <v>44199</v>
      </c>
      <c r="B6138" s="140">
        <v>44199</v>
      </c>
      <c r="C6138" s="141" t="s">
        <v>844</v>
      </c>
      <c r="D6138" s="142">
        <f>VLOOKUP(Pag_Inicio_Corr_mas_casos[[#This Row],[Corregimiento]],Hoja3!$A$2:$D$676,4,0)</f>
        <v>81004</v>
      </c>
      <c r="E6138" s="141">
        <v>11</v>
      </c>
    </row>
    <row r="6139" spans="1:6" x14ac:dyDescent="0.2">
      <c r="A6139" s="139">
        <v>44199</v>
      </c>
      <c r="B6139" s="140">
        <v>44199</v>
      </c>
      <c r="C6139" s="141" t="s">
        <v>909</v>
      </c>
      <c r="D6139" s="142">
        <f>VLOOKUP(Pag_Inicio_Corr_mas_casos[[#This Row],[Corregimiento]],Hoja3!$A$2:$D$676,4,0)</f>
        <v>20401</v>
      </c>
      <c r="E6139" s="141">
        <v>11</v>
      </c>
    </row>
    <row r="6140" spans="1:6" x14ac:dyDescent="0.2">
      <c r="A6140" s="139">
        <v>44199</v>
      </c>
      <c r="B6140" s="140">
        <v>44199</v>
      </c>
      <c r="C6140" s="141" t="s">
        <v>912</v>
      </c>
      <c r="D6140" s="142">
        <f>VLOOKUP(Pag_Inicio_Corr_mas_casos[[#This Row],[Corregimiento]],Hoja3!$A$2:$D$676,4,0)</f>
        <v>40610</v>
      </c>
      <c r="E6140" s="141">
        <v>11</v>
      </c>
    </row>
    <row r="6141" spans="1:6" x14ac:dyDescent="0.2">
      <c r="A6141" s="98">
        <v>44200</v>
      </c>
      <c r="B6141" s="99">
        <v>44200</v>
      </c>
      <c r="C6141" s="100" t="s">
        <v>710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 x14ac:dyDescent="0.2">
      <c r="A6142" s="98">
        <v>44200</v>
      </c>
      <c r="B6142" s="99">
        <v>44200</v>
      </c>
      <c r="C6142" s="100" t="s">
        <v>865</v>
      </c>
      <c r="D6142" s="101">
        <f>VLOOKUP(Pag_Inicio_Corr_mas_casos[[#This Row],[Corregimiento]],Hoja3!$A$2:$D$676,4,0)</f>
        <v>81001</v>
      </c>
      <c r="E6142" s="100">
        <v>60</v>
      </c>
    </row>
    <row r="6143" spans="1:6" x14ac:dyDescent="0.2">
      <c r="A6143" s="98">
        <v>44200</v>
      </c>
      <c r="B6143" s="99">
        <v>44200</v>
      </c>
      <c r="C6143" s="100" t="s">
        <v>786</v>
      </c>
      <c r="D6143" s="101">
        <f>VLOOKUP(Pag_Inicio_Corr_mas_casos[[#This Row],[Corregimiento]],Hoja3!$A$2:$D$676,4,0)</f>
        <v>80806</v>
      </c>
      <c r="E6143" s="100">
        <v>58</v>
      </c>
    </row>
    <row r="6144" spans="1:6" x14ac:dyDescent="0.2">
      <c r="A6144" s="98">
        <v>44200</v>
      </c>
      <c r="B6144" s="99">
        <v>44200</v>
      </c>
      <c r="C6144" s="100" t="s">
        <v>858</v>
      </c>
      <c r="D6144" s="101">
        <f>VLOOKUP(Pag_Inicio_Corr_mas_casos[[#This Row],[Corregimiento]],Hoja3!$A$2:$D$676,4,0)</f>
        <v>80819</v>
      </c>
      <c r="E6144" s="100">
        <v>57</v>
      </c>
    </row>
    <row r="6145" spans="1:5" x14ac:dyDescent="0.2">
      <c r="A6145" s="98">
        <v>44200</v>
      </c>
      <c r="B6145" s="99">
        <v>44200</v>
      </c>
      <c r="C6145" s="100" t="s">
        <v>787</v>
      </c>
      <c r="D6145" s="101">
        <f>VLOOKUP(Pag_Inicio_Corr_mas_casos[[#This Row],[Corregimiento]],Hoja3!$A$2:$D$676,4,0)</f>
        <v>80823</v>
      </c>
      <c r="E6145" s="100">
        <v>55</v>
      </c>
    </row>
    <row r="6146" spans="1:5" x14ac:dyDescent="0.2">
      <c r="A6146" s="98">
        <v>44200</v>
      </c>
      <c r="B6146" s="99">
        <v>44200</v>
      </c>
      <c r="C6146" s="100" t="s">
        <v>857</v>
      </c>
      <c r="D6146" s="101">
        <f>VLOOKUP(Pag_Inicio_Corr_mas_casos[[#This Row],[Corregimiento]],Hoja3!$A$2:$D$676,4,0)</f>
        <v>80809</v>
      </c>
      <c r="E6146" s="100">
        <v>55</v>
      </c>
    </row>
    <row r="6147" spans="1:5" x14ac:dyDescent="0.2">
      <c r="A6147" s="98">
        <v>44200</v>
      </c>
      <c r="B6147" s="99">
        <v>44200</v>
      </c>
      <c r="C6147" s="100" t="s">
        <v>800</v>
      </c>
      <c r="D6147" s="101">
        <f>VLOOKUP(Pag_Inicio_Corr_mas_casos[[#This Row],[Corregimiento]],Hoja3!$A$2:$D$676,4,0)</f>
        <v>80822</v>
      </c>
      <c r="E6147" s="100">
        <v>52</v>
      </c>
    </row>
    <row r="6148" spans="1:5" x14ac:dyDescent="0.2">
      <c r="A6148" s="98">
        <v>44200</v>
      </c>
      <c r="B6148" s="99">
        <v>44200</v>
      </c>
      <c r="C6148" s="100" t="s">
        <v>914</v>
      </c>
      <c r="D6148" s="101">
        <f>VLOOKUP(Pag_Inicio_Corr_mas_casos[[#This Row],[Corregimiento]],Hoja3!$A$2:$D$676,4,0)</f>
        <v>130101</v>
      </c>
      <c r="E6148" s="100">
        <v>52</v>
      </c>
    </row>
    <row r="6149" spans="1:5" x14ac:dyDescent="0.2">
      <c r="A6149" s="98">
        <v>44200</v>
      </c>
      <c r="B6149" s="99">
        <v>44200</v>
      </c>
      <c r="C6149" s="100" t="s">
        <v>796</v>
      </c>
      <c r="D6149" s="101">
        <f>VLOOKUP(Pag_Inicio_Corr_mas_casos[[#This Row],[Corregimiento]],Hoja3!$A$2:$D$676,4,0)</f>
        <v>130107</v>
      </c>
      <c r="E6149" s="100">
        <v>51</v>
      </c>
    </row>
    <row r="6150" spans="1:5" x14ac:dyDescent="0.2">
      <c r="A6150" s="98">
        <v>44200</v>
      </c>
      <c r="B6150" s="99">
        <v>44200</v>
      </c>
      <c r="C6150" s="100" t="s">
        <v>799</v>
      </c>
      <c r="D6150" s="101">
        <f>VLOOKUP(Pag_Inicio_Corr_mas_casos[[#This Row],[Corregimiento]],Hoja3!$A$2:$D$676,4,0)</f>
        <v>80817</v>
      </c>
      <c r="E6150" s="100">
        <v>51</v>
      </c>
    </row>
    <row r="6151" spans="1:5" x14ac:dyDescent="0.2">
      <c r="A6151" s="98">
        <v>44200</v>
      </c>
      <c r="B6151" s="99">
        <v>44200</v>
      </c>
      <c r="C6151" s="100" t="s">
        <v>798</v>
      </c>
      <c r="D6151" s="101">
        <f>VLOOKUP(Pag_Inicio_Corr_mas_casos[[#This Row],[Corregimiento]],Hoja3!$A$2:$D$676,4,0)</f>
        <v>80820</v>
      </c>
      <c r="E6151" s="100">
        <v>50</v>
      </c>
    </row>
    <row r="6152" spans="1:5" x14ac:dyDescent="0.2">
      <c r="A6152" s="98">
        <v>44200</v>
      </c>
      <c r="B6152" s="99">
        <v>44200</v>
      </c>
      <c r="C6152" s="100" t="s">
        <v>793</v>
      </c>
      <c r="D6152" s="101">
        <f>VLOOKUP(Pag_Inicio_Corr_mas_casos[[#This Row],[Corregimiento]],Hoja3!$A$2:$D$676,4,0)</f>
        <v>80826</v>
      </c>
      <c r="E6152" s="100">
        <v>48</v>
      </c>
    </row>
    <row r="6153" spans="1:5" x14ac:dyDescent="0.2">
      <c r="A6153" s="98">
        <v>44200</v>
      </c>
      <c r="B6153" s="99">
        <v>44200</v>
      </c>
      <c r="C6153" s="100" t="s">
        <v>618</v>
      </c>
      <c r="D6153" s="101">
        <f>VLOOKUP(Pag_Inicio_Corr_mas_casos[[#This Row],[Corregimiento]],Hoja3!$A$2:$D$676,4,0)</f>
        <v>80821</v>
      </c>
      <c r="E6153" s="100">
        <v>45</v>
      </c>
    </row>
    <row r="6154" spans="1:5" x14ac:dyDescent="0.2">
      <c r="A6154" s="98">
        <v>44200</v>
      </c>
      <c r="B6154" s="99">
        <v>44200</v>
      </c>
      <c r="C6154" s="100" t="s">
        <v>882</v>
      </c>
      <c r="D6154" s="101">
        <f>VLOOKUP(Pag_Inicio_Corr_mas_casos[[#This Row],[Corregimiento]],Hoja3!$A$2:$D$676,4,0)</f>
        <v>130106</v>
      </c>
      <c r="E6154" s="100">
        <v>45</v>
      </c>
    </row>
    <row r="6155" spans="1:5" x14ac:dyDescent="0.2">
      <c r="A6155" s="98">
        <v>44200</v>
      </c>
      <c r="B6155" s="99">
        <v>44200</v>
      </c>
      <c r="C6155" s="100" t="s">
        <v>791</v>
      </c>
      <c r="D6155" s="101">
        <f>VLOOKUP(Pag_Inicio_Corr_mas_casos[[#This Row],[Corregimiento]],Hoja3!$A$2:$D$676,4,0)</f>
        <v>81007</v>
      </c>
      <c r="E6155" s="100">
        <v>43</v>
      </c>
    </row>
    <row r="6156" spans="1:5" x14ac:dyDescent="0.2">
      <c r="A6156" s="98">
        <v>44200</v>
      </c>
      <c r="B6156" s="99">
        <v>44200</v>
      </c>
      <c r="C6156" s="100" t="s">
        <v>784</v>
      </c>
      <c r="D6156" s="101">
        <f>VLOOKUP(Pag_Inicio_Corr_mas_casos[[#This Row],[Corregimiento]],Hoja3!$A$2:$D$676,4,0)</f>
        <v>130717</v>
      </c>
      <c r="E6156" s="100">
        <v>42</v>
      </c>
    </row>
    <row r="6157" spans="1:5" x14ac:dyDescent="0.2">
      <c r="A6157" s="98">
        <v>44200</v>
      </c>
      <c r="B6157" s="99">
        <v>44200</v>
      </c>
      <c r="C6157" s="100" t="s">
        <v>790</v>
      </c>
      <c r="D6157" s="101">
        <f>VLOOKUP(Pag_Inicio_Corr_mas_casos[[#This Row],[Corregimiento]],Hoja3!$A$2:$D$676,4,0)</f>
        <v>130708</v>
      </c>
      <c r="E6157" s="100">
        <v>38</v>
      </c>
    </row>
    <row r="6158" spans="1:5" x14ac:dyDescent="0.2">
      <c r="A6158" s="98">
        <v>44200</v>
      </c>
      <c r="B6158" s="99">
        <v>44200</v>
      </c>
      <c r="C6158" s="100" t="s">
        <v>789</v>
      </c>
      <c r="D6158" s="101">
        <f>VLOOKUP(Pag_Inicio_Corr_mas_casos[[#This Row],[Corregimiento]],Hoja3!$A$2:$D$676,4,0)</f>
        <v>80816</v>
      </c>
      <c r="E6158" s="100">
        <v>37</v>
      </c>
    </row>
    <row r="6159" spans="1:5" x14ac:dyDescent="0.2">
      <c r="A6159" s="98">
        <v>44200</v>
      </c>
      <c r="B6159" s="99">
        <v>44200</v>
      </c>
      <c r="C6159" s="100" t="s">
        <v>861</v>
      </c>
      <c r="D6159" s="101">
        <f>VLOOKUP(Pag_Inicio_Corr_mas_casos[[#This Row],[Corregimiento]],Hoja3!$A$2:$D$676,4,0)</f>
        <v>130702</v>
      </c>
      <c r="E6159" s="100">
        <v>36</v>
      </c>
    </row>
    <row r="6160" spans="1:5" x14ac:dyDescent="0.2">
      <c r="A6160" s="98">
        <v>44200</v>
      </c>
      <c r="B6160" s="99">
        <v>44200</v>
      </c>
      <c r="C6160" s="100" t="s">
        <v>864</v>
      </c>
      <c r="D6160" s="101">
        <f>VLOOKUP(Pag_Inicio_Corr_mas_casos[[#This Row],[Corregimiento]],Hoja3!$A$2:$D$676,4,0)</f>
        <v>81008</v>
      </c>
      <c r="E6160" s="100">
        <v>32</v>
      </c>
    </row>
    <row r="6161" spans="1:6" x14ac:dyDescent="0.2">
      <c r="A6161" s="98">
        <v>44200</v>
      </c>
      <c r="B6161" s="99">
        <v>44200</v>
      </c>
      <c r="C6161" s="100" t="s">
        <v>884</v>
      </c>
      <c r="D6161" s="101">
        <f>VLOOKUP(Pag_Inicio_Corr_mas_casos[[#This Row],[Corregimiento]],Hoja3!$A$2:$D$676,4,0)</f>
        <v>130108</v>
      </c>
      <c r="E6161" s="100">
        <v>31</v>
      </c>
    </row>
    <row r="6162" spans="1:6" x14ac:dyDescent="0.2">
      <c r="A6162" s="98">
        <v>44200</v>
      </c>
      <c r="B6162" s="99">
        <v>44200</v>
      </c>
      <c r="C6162" s="100" t="s">
        <v>797</v>
      </c>
      <c r="D6162" s="100">
        <v>40607</v>
      </c>
      <c r="E6162" s="100">
        <v>31</v>
      </c>
      <c r="F6162" s="7" t="s">
        <v>894</v>
      </c>
    </row>
    <row r="6163" spans="1:6" x14ac:dyDescent="0.2">
      <c r="A6163" s="98">
        <v>44200</v>
      </c>
      <c r="B6163" s="99">
        <v>44200</v>
      </c>
      <c r="C6163" s="100" t="s">
        <v>797</v>
      </c>
      <c r="D6163" s="101">
        <f>VLOOKUP(Pag_Inicio_Corr_mas_casos[[#This Row],[Corregimiento]],Hoja3!$A$2:$D$676,4,0)</f>
        <v>80813</v>
      </c>
      <c r="E6163" s="100">
        <v>31</v>
      </c>
    </row>
    <row r="6164" spans="1:6" x14ac:dyDescent="0.2">
      <c r="A6164" s="98">
        <v>44200</v>
      </c>
      <c r="B6164" s="99">
        <v>44200</v>
      </c>
      <c r="C6164" s="100" t="s">
        <v>788</v>
      </c>
      <c r="D6164" s="101">
        <f>VLOOKUP(Pag_Inicio_Corr_mas_casos[[#This Row],[Corregimiento]],Hoja3!$A$2:$D$676,4,0)</f>
        <v>80807</v>
      </c>
      <c r="E6164" s="100">
        <v>30</v>
      </c>
    </row>
    <row r="6165" spans="1:6" x14ac:dyDescent="0.2">
      <c r="A6165" s="98">
        <v>44200</v>
      </c>
      <c r="B6165" s="99">
        <v>44200</v>
      </c>
      <c r="C6165" s="100" t="s">
        <v>783</v>
      </c>
      <c r="D6165" s="101">
        <f>VLOOKUP(Pag_Inicio_Corr_mas_casos[[#This Row],[Corregimiento]],Hoja3!$A$2:$D$676,4,0)</f>
        <v>80810</v>
      </c>
      <c r="E6165" s="100">
        <v>30</v>
      </c>
    </row>
    <row r="6166" spans="1:6" x14ac:dyDescent="0.2">
      <c r="A6166" s="98">
        <v>44200</v>
      </c>
      <c r="B6166" s="99">
        <v>44200</v>
      </c>
      <c r="C6166" s="100" t="s">
        <v>867</v>
      </c>
      <c r="D6166" s="101">
        <f>VLOOKUP(Pag_Inicio_Corr_mas_casos[[#This Row],[Corregimiento]],Hoja3!$A$2:$D$676,4,0)</f>
        <v>81003</v>
      </c>
      <c r="E6166" s="100">
        <v>27</v>
      </c>
    </row>
    <row r="6167" spans="1:6" x14ac:dyDescent="0.2">
      <c r="A6167" s="98">
        <v>44200</v>
      </c>
      <c r="B6167" s="99">
        <v>44200</v>
      </c>
      <c r="C6167" s="100" t="s">
        <v>816</v>
      </c>
      <c r="D6167" s="101">
        <f>VLOOKUP(Pag_Inicio_Corr_mas_casos[[#This Row],[Corregimiento]],Hoja3!$A$2:$D$676,4,0)</f>
        <v>40606</v>
      </c>
      <c r="E6167" s="100">
        <v>27</v>
      </c>
    </row>
    <row r="6168" spans="1:6" x14ac:dyDescent="0.2">
      <c r="A6168" s="98">
        <v>44200</v>
      </c>
      <c r="B6168" s="99">
        <v>44200</v>
      </c>
      <c r="C6168" s="100" t="s">
        <v>794</v>
      </c>
      <c r="D6168" s="101">
        <f>VLOOKUP(Pag_Inicio_Corr_mas_casos[[#This Row],[Corregimiento]],Hoja3!$A$2:$D$676,4,0)</f>
        <v>80811</v>
      </c>
      <c r="E6168" s="100">
        <v>27</v>
      </c>
    </row>
    <row r="6169" spans="1:6" x14ac:dyDescent="0.2">
      <c r="A6169" s="98">
        <v>44200</v>
      </c>
      <c r="B6169" s="99">
        <v>44200</v>
      </c>
      <c r="C6169" s="100" t="s">
        <v>785</v>
      </c>
      <c r="D6169" s="101">
        <f>VLOOKUP(Pag_Inicio_Corr_mas_casos[[#This Row],[Corregimiento]],Hoja3!$A$2:$D$676,4,0)</f>
        <v>81009</v>
      </c>
      <c r="E6169" s="100">
        <v>27</v>
      </c>
    </row>
    <row r="6170" spans="1:6" x14ac:dyDescent="0.2">
      <c r="A6170" s="98">
        <v>44200</v>
      </c>
      <c r="B6170" s="99">
        <v>44200</v>
      </c>
      <c r="C6170" s="100" t="s">
        <v>866</v>
      </c>
      <c r="D6170" s="101">
        <f>VLOOKUP(Pag_Inicio_Corr_mas_casos[[#This Row],[Corregimiento]],Hoja3!$A$2:$D$676,4,0)</f>
        <v>81002</v>
      </c>
      <c r="E6170" s="100">
        <v>26</v>
      </c>
    </row>
    <row r="6171" spans="1:6" x14ac:dyDescent="0.2">
      <c r="A6171" s="98">
        <v>44200</v>
      </c>
      <c r="B6171" s="99">
        <v>44200</v>
      </c>
      <c r="C6171" s="100" t="s">
        <v>896</v>
      </c>
      <c r="D6171" s="101">
        <f>VLOOKUP(Pag_Inicio_Corr_mas_casos[[#This Row],[Corregimiento]],Hoja3!$A$2:$D$676,4,0)</f>
        <v>80501</v>
      </c>
      <c r="E6171" s="100">
        <v>26</v>
      </c>
    </row>
    <row r="6172" spans="1:6" x14ac:dyDescent="0.2">
      <c r="A6172" s="98">
        <v>44200</v>
      </c>
      <c r="B6172" s="99">
        <v>44200</v>
      </c>
      <c r="C6172" s="100" t="s">
        <v>847</v>
      </c>
      <c r="D6172" s="101">
        <f>VLOOKUP(Pag_Inicio_Corr_mas_casos[[#This Row],[Corregimiento]],Hoja3!$A$2:$D$676,4,0)</f>
        <v>40501</v>
      </c>
      <c r="E6172" s="100">
        <v>26</v>
      </c>
    </row>
    <row r="6173" spans="1:6" x14ac:dyDescent="0.2">
      <c r="A6173" s="98">
        <v>44200</v>
      </c>
      <c r="B6173" s="99">
        <v>44200</v>
      </c>
      <c r="C6173" s="100" t="s">
        <v>900</v>
      </c>
      <c r="D6173" s="101">
        <f>VLOOKUP(Pag_Inicio_Corr_mas_casos[[#This Row],[Corregimiento]],Hoja3!$A$2:$D$676,4,0)</f>
        <v>130102</v>
      </c>
      <c r="E6173" s="100">
        <v>25</v>
      </c>
    </row>
    <row r="6174" spans="1:6" x14ac:dyDescent="0.2">
      <c r="A6174" s="98">
        <v>44200</v>
      </c>
      <c r="B6174" s="99">
        <v>44200</v>
      </c>
      <c r="C6174" s="100" t="s">
        <v>853</v>
      </c>
      <c r="D6174" s="101">
        <f>VLOOKUP(Pag_Inicio_Corr_mas_casos[[#This Row],[Corregimiento]],Hoja3!$A$2:$D$676,4,0)</f>
        <v>40612</v>
      </c>
      <c r="E6174" s="100">
        <v>24</v>
      </c>
    </row>
    <row r="6175" spans="1:6" x14ac:dyDescent="0.2">
      <c r="A6175" s="98">
        <v>44200</v>
      </c>
      <c r="B6175" s="99">
        <v>44200</v>
      </c>
      <c r="C6175" s="100" t="s">
        <v>792</v>
      </c>
      <c r="D6175" s="101">
        <f>VLOOKUP(Pag_Inicio_Corr_mas_casos[[#This Row],[Corregimiento]],Hoja3!$A$2:$D$676,4,0)</f>
        <v>80814</v>
      </c>
      <c r="E6175" s="100">
        <v>23</v>
      </c>
    </row>
    <row r="6176" spans="1:6" x14ac:dyDescent="0.2">
      <c r="A6176" s="98">
        <v>44200</v>
      </c>
      <c r="B6176" s="99">
        <v>44200</v>
      </c>
      <c r="C6176" s="100" t="s">
        <v>897</v>
      </c>
      <c r="D6176" s="101">
        <f>VLOOKUP(Pag_Inicio_Corr_mas_casos[[#This Row],[Corregimiento]],Hoja3!$A$2:$D$676,4,0)</f>
        <v>20105</v>
      </c>
      <c r="E6176" s="100">
        <v>22</v>
      </c>
    </row>
    <row r="6177" spans="1:5" x14ac:dyDescent="0.2">
      <c r="A6177" s="98">
        <v>44200</v>
      </c>
      <c r="B6177" s="99">
        <v>44200</v>
      </c>
      <c r="C6177" s="100" t="s">
        <v>868</v>
      </c>
      <c r="D6177" s="101">
        <f>VLOOKUP(Pag_Inicio_Corr_mas_casos[[#This Row],[Corregimiento]],Hoja3!$A$2:$D$676,4,0)</f>
        <v>91001</v>
      </c>
      <c r="E6177" s="100">
        <v>22</v>
      </c>
    </row>
    <row r="6178" spans="1:5" x14ac:dyDescent="0.2">
      <c r="A6178" s="98">
        <v>44200</v>
      </c>
      <c r="B6178" s="99">
        <v>44200</v>
      </c>
      <c r="C6178" s="100" t="s">
        <v>802</v>
      </c>
      <c r="D6178" s="101">
        <f>VLOOKUP(Pag_Inicio_Corr_mas_casos[[#This Row],[Corregimiento]],Hoja3!$A$2:$D$676,4,0)</f>
        <v>80815</v>
      </c>
      <c r="E6178" s="100">
        <v>40</v>
      </c>
    </row>
    <row r="6179" spans="1:5" x14ac:dyDescent="0.2">
      <c r="A6179" s="98">
        <v>44200</v>
      </c>
      <c r="B6179" s="99">
        <v>44200</v>
      </c>
      <c r="C6179" s="100" t="s">
        <v>906</v>
      </c>
      <c r="D6179" s="101">
        <f>VLOOKUP(Pag_Inicio_Corr_mas_casos[[#This Row],[Corregimiento]],Hoja3!$A$2:$D$676,4,0)</f>
        <v>40601</v>
      </c>
      <c r="E6179" s="100">
        <v>21</v>
      </c>
    </row>
    <row r="6180" spans="1:5" x14ac:dyDescent="0.2">
      <c r="A6180" s="98">
        <v>44200</v>
      </c>
      <c r="B6180" s="99">
        <v>44200</v>
      </c>
      <c r="C6180" s="100" t="s">
        <v>838</v>
      </c>
      <c r="D6180" s="101">
        <f>VLOOKUP(Pag_Inicio_Corr_mas_casos[[#This Row],[Corregimiento]],Hoja3!$A$2:$D$676,4,0)</f>
        <v>80808</v>
      </c>
      <c r="E6180" s="100">
        <v>21</v>
      </c>
    </row>
    <row r="6181" spans="1:5" x14ac:dyDescent="0.2">
      <c r="A6181" s="98">
        <v>44200</v>
      </c>
      <c r="B6181" s="99">
        <v>44200</v>
      </c>
      <c r="C6181" s="100" t="s">
        <v>805</v>
      </c>
      <c r="D6181" s="101">
        <f>VLOOKUP(Pag_Inicio_Corr_mas_casos[[#This Row],[Corregimiento]],Hoja3!$A$2:$D$676,4,0)</f>
        <v>130701</v>
      </c>
      <c r="E6181" s="100">
        <v>19</v>
      </c>
    </row>
    <row r="6182" spans="1:5" x14ac:dyDescent="0.2">
      <c r="A6182" s="98">
        <v>44200</v>
      </c>
      <c r="B6182" s="99">
        <v>44200</v>
      </c>
      <c r="C6182" s="100" t="s">
        <v>940</v>
      </c>
      <c r="D6182" s="101">
        <f>VLOOKUP(Pag_Inicio_Corr_mas_casos[[#This Row],[Corregimiento]],Hoja3!$A$2:$D$676,4,0)</f>
        <v>30109</v>
      </c>
      <c r="E6182" s="100">
        <v>19</v>
      </c>
    </row>
    <row r="6183" spans="1:5" x14ac:dyDescent="0.2">
      <c r="A6183" s="98">
        <v>44200</v>
      </c>
      <c r="B6183" s="99">
        <v>44200</v>
      </c>
      <c r="C6183" s="100" t="s">
        <v>879</v>
      </c>
      <c r="D6183" s="101">
        <f>VLOOKUP(Pag_Inicio_Corr_mas_casos[[#This Row],[Corregimiento]],Hoja3!$A$2:$D$676,4,0)</f>
        <v>91008</v>
      </c>
      <c r="E6183" s="100">
        <v>18</v>
      </c>
    </row>
    <row r="6184" spans="1:5" x14ac:dyDescent="0.2">
      <c r="A6184" s="98">
        <v>44200</v>
      </c>
      <c r="B6184" s="99">
        <v>44200</v>
      </c>
      <c r="C6184" s="100" t="s">
        <v>851</v>
      </c>
      <c r="D6184" s="101">
        <f>VLOOKUP(Pag_Inicio_Corr_mas_casos[[#This Row],[Corregimiento]],Hoja3!$A$2:$D$676,4,0)</f>
        <v>60103</v>
      </c>
      <c r="E6184" s="100">
        <v>18</v>
      </c>
    </row>
    <row r="6185" spans="1:5" x14ac:dyDescent="0.2">
      <c r="A6185" s="98">
        <v>44200</v>
      </c>
      <c r="B6185" s="99">
        <v>44200</v>
      </c>
      <c r="C6185" s="100" t="s">
        <v>909</v>
      </c>
      <c r="D6185" s="101">
        <f>VLOOKUP(Pag_Inicio_Corr_mas_casos[[#This Row],[Corregimiento]],Hoja3!$A$2:$D$676,4,0)</f>
        <v>20401</v>
      </c>
      <c r="E6185" s="100">
        <v>18</v>
      </c>
    </row>
    <row r="6186" spans="1:5" x14ac:dyDescent="0.2">
      <c r="A6186" s="98">
        <v>44200</v>
      </c>
      <c r="B6186" s="99">
        <v>44200</v>
      </c>
      <c r="C6186" s="100" t="s">
        <v>803</v>
      </c>
      <c r="D6186" s="101">
        <f>VLOOKUP(Pag_Inicio_Corr_mas_casos[[#This Row],[Corregimiento]],Hoja3!$A$2:$D$676,4,0)</f>
        <v>130716</v>
      </c>
      <c r="E6186" s="100">
        <v>18</v>
      </c>
    </row>
    <row r="6187" spans="1:5" x14ac:dyDescent="0.2">
      <c r="A6187" s="98">
        <v>44200</v>
      </c>
      <c r="B6187" s="99">
        <v>44200</v>
      </c>
      <c r="C6187" s="100" t="s">
        <v>841</v>
      </c>
      <c r="D6187" s="101">
        <f>VLOOKUP(Pag_Inicio_Corr_mas_casos[[#This Row],[Corregimiento]],Hoja3!$A$2:$D$676,4,0)</f>
        <v>81005</v>
      </c>
      <c r="E6187" s="100">
        <v>18</v>
      </c>
    </row>
    <row r="6188" spans="1:5" x14ac:dyDescent="0.2">
      <c r="A6188" s="98">
        <v>44200</v>
      </c>
      <c r="B6188" s="99">
        <v>44200</v>
      </c>
      <c r="C6188" s="100" t="s">
        <v>950</v>
      </c>
      <c r="D6188" s="101">
        <f>VLOOKUP(Pag_Inicio_Corr_mas_casos[[#This Row],[Corregimiento]],Hoja3!$A$2:$D$676,4,0)</f>
        <v>90607</v>
      </c>
      <c r="E6188" s="100">
        <v>17</v>
      </c>
    </row>
    <row r="6189" spans="1:5" x14ac:dyDescent="0.2">
      <c r="A6189" s="98">
        <v>44200</v>
      </c>
      <c r="B6189" s="99">
        <v>44200</v>
      </c>
      <c r="C6189" s="100" t="s">
        <v>849</v>
      </c>
      <c r="D6189" s="101">
        <f>VLOOKUP(Pag_Inicio_Corr_mas_casos[[#This Row],[Corregimiento]],Hoja3!$A$2:$D$676,4,0)</f>
        <v>40611</v>
      </c>
      <c r="E6189" s="100">
        <v>16</v>
      </c>
    </row>
    <row r="6190" spans="1:5" x14ac:dyDescent="0.2">
      <c r="A6190" s="98">
        <v>44200</v>
      </c>
      <c r="B6190" s="99">
        <v>44200</v>
      </c>
      <c r="C6190" s="100" t="s">
        <v>818</v>
      </c>
      <c r="D6190" s="101">
        <f>VLOOKUP(Pag_Inicio_Corr_mas_casos[[#This Row],[Corregimiento]],Hoja3!$A$2:$D$676,4,0)</f>
        <v>80508</v>
      </c>
      <c r="E6190" s="100">
        <v>16</v>
      </c>
    </row>
    <row r="6191" spans="1:5" x14ac:dyDescent="0.2">
      <c r="A6191" s="98">
        <v>44200</v>
      </c>
      <c r="B6191" s="99">
        <v>44200</v>
      </c>
      <c r="C6191" s="100" t="s">
        <v>878</v>
      </c>
      <c r="D6191" s="101">
        <f>VLOOKUP(Pag_Inicio_Corr_mas_casos[[#This Row],[Corregimiento]],Hoja3!$A$2:$D$676,4,0)</f>
        <v>30104</v>
      </c>
      <c r="E6191" s="100">
        <v>15</v>
      </c>
    </row>
    <row r="6192" spans="1:5" x14ac:dyDescent="0.2">
      <c r="A6192" s="98">
        <v>44200</v>
      </c>
      <c r="B6192" s="99">
        <v>44200</v>
      </c>
      <c r="C6192" s="100" t="s">
        <v>837</v>
      </c>
      <c r="D6192" s="101">
        <f>VLOOKUP(Pag_Inicio_Corr_mas_casos[[#This Row],[Corregimiento]],Hoja3!$A$2:$D$676,4,0)</f>
        <v>130706</v>
      </c>
      <c r="E6192" s="100">
        <v>15</v>
      </c>
    </row>
    <row r="6193" spans="1:5" x14ac:dyDescent="0.2">
      <c r="A6193" s="98">
        <v>44200</v>
      </c>
      <c r="B6193" s="99">
        <v>44200</v>
      </c>
      <c r="C6193" s="100" t="s">
        <v>844</v>
      </c>
      <c r="D6193" s="101">
        <f>VLOOKUP(Pag_Inicio_Corr_mas_casos[[#This Row],[Corregimiento]],Hoja3!$A$2:$D$676,4,0)</f>
        <v>81004</v>
      </c>
      <c r="E6193" s="100">
        <v>15</v>
      </c>
    </row>
    <row r="6194" spans="1:5" x14ac:dyDescent="0.2">
      <c r="A6194" s="98">
        <v>44200</v>
      </c>
      <c r="B6194" s="99">
        <v>44200</v>
      </c>
      <c r="C6194" s="100" t="s">
        <v>907</v>
      </c>
      <c r="D6194" s="101">
        <f>VLOOKUP(Pag_Inicio_Corr_mas_casos[[#This Row],[Corregimiento]],Hoja3!$A$2:$D$676,4,0)</f>
        <v>60401</v>
      </c>
      <c r="E6194" s="100">
        <v>15</v>
      </c>
    </row>
    <row r="6195" spans="1:5" x14ac:dyDescent="0.2">
      <c r="A6195" s="98">
        <v>44200</v>
      </c>
      <c r="B6195" s="99">
        <v>44200</v>
      </c>
      <c r="C6195" s="100" t="s">
        <v>807</v>
      </c>
      <c r="D6195" s="101">
        <f>VLOOKUP(Pag_Inicio_Corr_mas_casos[[#This Row],[Corregimiento]],Hoja3!$A$2:$D$676,4,0)</f>
        <v>20601</v>
      </c>
      <c r="E6195" s="100">
        <v>15</v>
      </c>
    </row>
    <row r="6196" spans="1:5" x14ac:dyDescent="0.2">
      <c r="A6196" s="98">
        <v>44200</v>
      </c>
      <c r="B6196" s="99">
        <v>44200</v>
      </c>
      <c r="C6196" s="100" t="s">
        <v>951</v>
      </c>
      <c r="D6196" s="101">
        <f>VLOOKUP(Pag_Inicio_Corr_mas_casos[[#This Row],[Corregimiento]],Hoja3!$A$2:$D$676,4,0)</f>
        <v>40404</v>
      </c>
      <c r="E6196" s="100">
        <v>14</v>
      </c>
    </row>
    <row r="6197" spans="1:5" x14ac:dyDescent="0.2">
      <c r="A6197" s="98">
        <v>44200</v>
      </c>
      <c r="B6197" s="99">
        <v>44200</v>
      </c>
      <c r="C6197" s="100" t="s">
        <v>916</v>
      </c>
      <c r="D6197" s="101">
        <f>VLOOKUP(Pag_Inicio_Corr_mas_casos[[#This Row],[Corregimiento]],Hoja3!$A$2:$D$676,4,0)</f>
        <v>91011</v>
      </c>
      <c r="E6197" s="100">
        <v>14</v>
      </c>
    </row>
    <row r="6198" spans="1:5" x14ac:dyDescent="0.2">
      <c r="A6198" s="98">
        <v>44200</v>
      </c>
      <c r="B6198" s="99">
        <v>44200</v>
      </c>
      <c r="C6198" s="100" t="s">
        <v>806</v>
      </c>
      <c r="D6198" s="101">
        <f>VLOOKUP(Pag_Inicio_Corr_mas_casos[[#This Row],[Corregimiento]],Hoja3!$A$2:$D$676,4,0)</f>
        <v>80804</v>
      </c>
      <c r="E6198" s="100">
        <v>13</v>
      </c>
    </row>
    <row r="6199" spans="1:5" x14ac:dyDescent="0.2">
      <c r="A6199" s="98">
        <v>44200</v>
      </c>
      <c r="B6199" s="99">
        <v>44200</v>
      </c>
      <c r="C6199" s="100" t="s">
        <v>852</v>
      </c>
      <c r="D6199" s="101">
        <f>VLOOKUP(Pag_Inicio_Corr_mas_casos[[#This Row],[Corregimiento]],Hoja3!$A$2:$D$676,4,0)</f>
        <v>60101</v>
      </c>
      <c r="E6199" s="100">
        <v>13</v>
      </c>
    </row>
    <row r="6200" spans="1:5" x14ac:dyDescent="0.2">
      <c r="A6200" s="98">
        <v>44200</v>
      </c>
      <c r="B6200" s="99">
        <v>44200</v>
      </c>
      <c r="C6200" s="100" t="s">
        <v>813</v>
      </c>
      <c r="D6200" s="101">
        <f>VLOOKUP(Pag_Inicio_Corr_mas_casos[[#This Row],[Corregimiento]],Hoja3!$A$2:$D$676,4,0)</f>
        <v>30107</v>
      </c>
      <c r="E6200" s="100">
        <v>13</v>
      </c>
    </row>
    <row r="6201" spans="1:5" x14ac:dyDescent="0.2">
      <c r="A6201" s="98">
        <v>44200</v>
      </c>
      <c r="B6201" s="99">
        <v>44200</v>
      </c>
      <c r="C6201" s="100" t="s">
        <v>815</v>
      </c>
      <c r="D6201" s="101">
        <f>VLOOKUP(Pag_Inicio_Corr_mas_casos[[#This Row],[Corregimiento]],Hoja3!$A$2:$D$676,4,0)</f>
        <v>130709</v>
      </c>
      <c r="E6201" s="100">
        <v>13</v>
      </c>
    </row>
    <row r="6202" spans="1:5" x14ac:dyDescent="0.2">
      <c r="A6202" s="98">
        <v>44200</v>
      </c>
      <c r="B6202" s="99">
        <v>44200</v>
      </c>
      <c r="C6202" s="100" t="s">
        <v>932</v>
      </c>
      <c r="D6202" s="101">
        <f>VLOOKUP(Pag_Inicio_Corr_mas_casos[[#This Row],[Corregimiento]],Hoja3!$A$2:$D$676,4,0)</f>
        <v>70211</v>
      </c>
      <c r="E6202" s="100">
        <v>13</v>
      </c>
    </row>
    <row r="6203" spans="1:5" x14ac:dyDescent="0.2">
      <c r="A6203" s="98">
        <v>44200</v>
      </c>
      <c r="B6203" s="99">
        <v>44200</v>
      </c>
      <c r="C6203" s="100" t="s">
        <v>821</v>
      </c>
      <c r="D6203" s="101">
        <f>VLOOKUP(Pag_Inicio_Corr_mas_casos[[#This Row],[Corregimiento]],Hoja3!$A$2:$D$676,4,0)</f>
        <v>20207</v>
      </c>
      <c r="E6203" s="100">
        <v>13</v>
      </c>
    </row>
    <row r="6204" spans="1:5" x14ac:dyDescent="0.2">
      <c r="A6204" s="98">
        <v>44200</v>
      </c>
      <c r="B6204" s="99">
        <v>44200</v>
      </c>
      <c r="C6204" s="100" t="s">
        <v>899</v>
      </c>
      <c r="D6204" s="101">
        <f>VLOOKUP(Pag_Inicio_Corr_mas_casos[[#This Row],[Corregimiento]],Hoja3!$A$2:$D$676,4,0)</f>
        <v>130301</v>
      </c>
      <c r="E6204" s="100">
        <v>12</v>
      </c>
    </row>
    <row r="6205" spans="1:5" x14ac:dyDescent="0.2">
      <c r="A6205" s="98">
        <v>44200</v>
      </c>
      <c r="B6205" s="99">
        <v>44200</v>
      </c>
      <c r="C6205" s="100" t="s">
        <v>808</v>
      </c>
      <c r="D6205" s="101">
        <f>VLOOKUP(Pag_Inicio_Corr_mas_casos[[#This Row],[Corregimiento]],Hoja3!$A$2:$D$676,4,0)</f>
        <v>81006</v>
      </c>
      <c r="E6205" s="100">
        <v>11</v>
      </c>
    </row>
    <row r="6206" spans="1:5" x14ac:dyDescent="0.2">
      <c r="A6206" s="98">
        <v>44200</v>
      </c>
      <c r="B6206" s="99">
        <v>44200</v>
      </c>
      <c r="C6206" s="100" t="s">
        <v>921</v>
      </c>
      <c r="D6206" s="101">
        <f>VLOOKUP(Pag_Inicio_Corr_mas_casos[[#This Row],[Corregimiento]],Hoja3!$A$2:$D$676,4,0)</f>
        <v>20205</v>
      </c>
      <c r="E6206" s="100">
        <v>11</v>
      </c>
    </row>
    <row r="6207" spans="1:5" x14ac:dyDescent="0.2">
      <c r="A6207" s="98">
        <v>44200</v>
      </c>
      <c r="B6207" s="99">
        <v>44200</v>
      </c>
      <c r="C6207" s="100" t="s">
        <v>948</v>
      </c>
      <c r="D6207" s="101">
        <f>VLOOKUP(Pag_Inicio_Corr_mas_casos[[#This Row],[Corregimiento]],Hoja3!$A$2:$D$676,4,0)</f>
        <v>60601</v>
      </c>
      <c r="E6207" s="100">
        <v>11</v>
      </c>
    </row>
    <row r="6208" spans="1:5" x14ac:dyDescent="0.2">
      <c r="A6208" s="98">
        <v>44200</v>
      </c>
      <c r="B6208" s="99">
        <v>44200</v>
      </c>
      <c r="C6208" s="100" t="s">
        <v>952</v>
      </c>
      <c r="D6208" s="101">
        <f>VLOOKUP(Pag_Inicio_Corr_mas_casos[[#This Row],[Corregimiento]],Hoja3!$A$2:$D$676,4,0)</f>
        <v>50307</v>
      </c>
      <c r="E6208" s="100">
        <v>11</v>
      </c>
    </row>
    <row r="6209" spans="1:6" x14ac:dyDescent="0.2">
      <c r="A6209" s="98">
        <v>44200</v>
      </c>
      <c r="B6209" s="99">
        <v>44200</v>
      </c>
      <c r="C6209" s="100" t="s">
        <v>869</v>
      </c>
      <c r="D6209" s="101">
        <f>VLOOKUP(Pag_Inicio_Corr_mas_casos[[#This Row],[Corregimiento]],Hoja3!$A$2:$D$676,4,0)</f>
        <v>30111</v>
      </c>
      <c r="E6209" s="100">
        <v>11</v>
      </c>
    </row>
    <row r="6210" spans="1:6" x14ac:dyDescent="0.2">
      <c r="A6210" s="127">
        <v>44201</v>
      </c>
      <c r="B6210" s="128">
        <v>44201</v>
      </c>
      <c r="C6210" s="129" t="s">
        <v>900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 x14ac:dyDescent="0.2">
      <c r="A6211" s="127">
        <v>44201</v>
      </c>
      <c r="B6211" s="128">
        <v>44201</v>
      </c>
      <c r="C6211" s="129" t="s">
        <v>710</v>
      </c>
      <c r="D6211" s="130">
        <f>VLOOKUP(Pag_Inicio_Corr_mas_casos[[#This Row],[Corregimiento]],Hoja3!$A$2:$D$676,4,0)</f>
        <v>80812</v>
      </c>
      <c r="E6211" s="129">
        <v>92</v>
      </c>
    </row>
    <row r="6212" spans="1:6" x14ac:dyDescent="0.2">
      <c r="A6212" s="127">
        <v>44201</v>
      </c>
      <c r="B6212" s="128">
        <v>44201</v>
      </c>
      <c r="C6212" s="129" t="s">
        <v>618</v>
      </c>
      <c r="D6212" s="130">
        <f>VLOOKUP(Pag_Inicio_Corr_mas_casos[[#This Row],[Corregimiento]],Hoja3!$A$2:$D$676,4,0)</f>
        <v>80821</v>
      </c>
      <c r="E6212" s="129">
        <v>90</v>
      </c>
    </row>
    <row r="6213" spans="1:6" x14ac:dyDescent="0.2">
      <c r="A6213" s="127">
        <v>44201</v>
      </c>
      <c r="B6213" s="128">
        <v>44201</v>
      </c>
      <c r="C6213" s="129" t="s">
        <v>914</v>
      </c>
      <c r="D6213" s="130">
        <f>VLOOKUP(Pag_Inicio_Corr_mas_casos[[#This Row],[Corregimiento]],Hoja3!$A$2:$D$676,4,0)</f>
        <v>130101</v>
      </c>
      <c r="E6213" s="129">
        <v>90</v>
      </c>
    </row>
    <row r="6214" spans="1:6" x14ac:dyDescent="0.2">
      <c r="A6214" s="127">
        <v>44201</v>
      </c>
      <c r="B6214" s="128">
        <v>44201</v>
      </c>
      <c r="C6214" s="129" t="s">
        <v>858</v>
      </c>
      <c r="D6214" s="130">
        <f>VLOOKUP(Pag_Inicio_Corr_mas_casos[[#This Row],[Corregimiento]],Hoja3!$A$2:$D$676,4,0)</f>
        <v>80819</v>
      </c>
      <c r="E6214" s="129">
        <v>90</v>
      </c>
    </row>
    <row r="6215" spans="1:6" x14ac:dyDescent="0.2">
      <c r="A6215" s="127">
        <v>44201</v>
      </c>
      <c r="B6215" s="128">
        <v>44201</v>
      </c>
      <c r="C6215" s="129" t="s">
        <v>882</v>
      </c>
      <c r="D6215" s="130">
        <f>VLOOKUP(Pag_Inicio_Corr_mas_casos[[#This Row],[Corregimiento]],Hoja3!$A$2:$D$676,4,0)</f>
        <v>130106</v>
      </c>
      <c r="E6215" s="129">
        <v>88</v>
      </c>
    </row>
    <row r="6216" spans="1:6" x14ac:dyDescent="0.2">
      <c r="A6216" s="127">
        <v>44201</v>
      </c>
      <c r="B6216" s="128">
        <v>44201</v>
      </c>
      <c r="C6216" s="129" t="s">
        <v>800</v>
      </c>
      <c r="D6216" s="130">
        <f>VLOOKUP(Pag_Inicio_Corr_mas_casos[[#This Row],[Corregimiento]],Hoja3!$A$2:$D$676,4,0)</f>
        <v>80822</v>
      </c>
      <c r="E6216" s="129">
        <v>83</v>
      </c>
    </row>
    <row r="6217" spans="1:6" x14ac:dyDescent="0.2">
      <c r="A6217" s="127">
        <v>44201</v>
      </c>
      <c r="B6217" s="128">
        <v>44201</v>
      </c>
      <c r="C6217" s="129" t="s">
        <v>785</v>
      </c>
      <c r="D6217" s="130">
        <f>VLOOKUP(Pag_Inicio_Corr_mas_casos[[#This Row],[Corregimiento]],Hoja3!$A$2:$D$676,4,0)</f>
        <v>81009</v>
      </c>
      <c r="E6217" s="129">
        <v>71</v>
      </c>
    </row>
    <row r="6218" spans="1:6" x14ac:dyDescent="0.2">
      <c r="A6218" s="127">
        <v>44201</v>
      </c>
      <c r="B6218" s="128">
        <v>44201</v>
      </c>
      <c r="C6218" s="129" t="s">
        <v>787</v>
      </c>
      <c r="D6218" s="130">
        <f>VLOOKUP(Pag_Inicio_Corr_mas_casos[[#This Row],[Corregimiento]],Hoja3!$A$2:$D$676,4,0)</f>
        <v>80823</v>
      </c>
      <c r="E6218" s="129">
        <v>67</v>
      </c>
    </row>
    <row r="6219" spans="1:6" x14ac:dyDescent="0.2">
      <c r="A6219" s="127">
        <v>44201</v>
      </c>
      <c r="B6219" s="128">
        <v>44201</v>
      </c>
      <c r="C6219" s="129" t="s">
        <v>783</v>
      </c>
      <c r="D6219" s="130">
        <f>VLOOKUP(Pag_Inicio_Corr_mas_casos[[#This Row],[Corregimiento]],Hoja3!$A$2:$D$676,4,0)</f>
        <v>80810</v>
      </c>
      <c r="E6219" s="129">
        <v>66</v>
      </c>
    </row>
    <row r="6220" spans="1:6" x14ac:dyDescent="0.2">
      <c r="A6220" s="127">
        <v>44201</v>
      </c>
      <c r="B6220" s="128">
        <v>44201</v>
      </c>
      <c r="C6220" s="129" t="s">
        <v>786</v>
      </c>
      <c r="D6220" s="130">
        <f>VLOOKUP(Pag_Inicio_Corr_mas_casos[[#This Row],[Corregimiento]],Hoja3!$A$2:$D$676,4,0)</f>
        <v>80806</v>
      </c>
      <c r="E6220" s="129">
        <v>65</v>
      </c>
    </row>
    <row r="6221" spans="1:6" x14ac:dyDescent="0.2">
      <c r="A6221" s="127">
        <v>44201</v>
      </c>
      <c r="B6221" s="128">
        <v>44201</v>
      </c>
      <c r="C6221" s="129" t="s">
        <v>857</v>
      </c>
      <c r="D6221" s="130">
        <f>VLOOKUP(Pag_Inicio_Corr_mas_casos[[#This Row],[Corregimiento]],Hoja3!$A$2:$D$676,4,0)</f>
        <v>80809</v>
      </c>
      <c r="E6221" s="129">
        <v>65</v>
      </c>
    </row>
    <row r="6222" spans="1:6" x14ac:dyDescent="0.2">
      <c r="A6222" s="127">
        <v>44201</v>
      </c>
      <c r="B6222" s="128">
        <v>44201</v>
      </c>
      <c r="C6222" s="129" t="s">
        <v>802</v>
      </c>
      <c r="D6222" s="130">
        <f>VLOOKUP(Pag_Inicio_Corr_mas_casos[[#This Row],[Corregimiento]],Hoja3!$A$2:$D$676,4,0)</f>
        <v>80815</v>
      </c>
      <c r="E6222" s="129">
        <v>99</v>
      </c>
    </row>
    <row r="6223" spans="1:6" x14ac:dyDescent="0.2">
      <c r="A6223" s="127">
        <v>44201</v>
      </c>
      <c r="B6223" s="128">
        <v>44201</v>
      </c>
      <c r="C6223" s="129" t="s">
        <v>799</v>
      </c>
      <c r="D6223" s="130">
        <f>VLOOKUP(Pag_Inicio_Corr_mas_casos[[#This Row],[Corregimiento]],Hoja3!$A$2:$D$676,4,0)</f>
        <v>80817</v>
      </c>
      <c r="E6223" s="129">
        <v>61</v>
      </c>
    </row>
    <row r="6224" spans="1:6" x14ac:dyDescent="0.2">
      <c r="A6224" s="127">
        <v>44201</v>
      </c>
      <c r="B6224" s="128">
        <v>44201</v>
      </c>
      <c r="C6224" s="129" t="s">
        <v>793</v>
      </c>
      <c r="D6224" s="130">
        <f>VLOOKUP(Pag_Inicio_Corr_mas_casos[[#This Row],[Corregimiento]],Hoja3!$A$2:$D$676,4,0)</f>
        <v>80826</v>
      </c>
      <c r="E6224" s="129">
        <v>56</v>
      </c>
    </row>
    <row r="6225" spans="1:5" x14ac:dyDescent="0.2">
      <c r="A6225" s="127">
        <v>44201</v>
      </c>
      <c r="B6225" s="128">
        <v>44201</v>
      </c>
      <c r="C6225" s="129" t="s">
        <v>789</v>
      </c>
      <c r="D6225" s="130">
        <f>VLOOKUP(Pag_Inicio_Corr_mas_casos[[#This Row],[Corregimiento]],Hoja3!$A$2:$D$676,4,0)</f>
        <v>80816</v>
      </c>
      <c r="E6225" s="129">
        <v>56</v>
      </c>
    </row>
    <row r="6226" spans="1:5" x14ac:dyDescent="0.2">
      <c r="A6226" s="127">
        <v>44201</v>
      </c>
      <c r="B6226" s="128">
        <v>44201</v>
      </c>
      <c r="C6226" s="129" t="s">
        <v>906</v>
      </c>
      <c r="D6226" s="130">
        <f>VLOOKUP(Pag_Inicio_Corr_mas_casos[[#This Row],[Corregimiento]],Hoja3!$A$2:$D$676,4,0)</f>
        <v>40601</v>
      </c>
      <c r="E6226" s="129">
        <v>51</v>
      </c>
    </row>
    <row r="6227" spans="1:5" x14ac:dyDescent="0.2">
      <c r="A6227" s="127">
        <v>44201</v>
      </c>
      <c r="B6227" s="128">
        <v>44201</v>
      </c>
      <c r="C6227" s="129" t="s">
        <v>867</v>
      </c>
      <c r="D6227" s="130">
        <f>VLOOKUP(Pag_Inicio_Corr_mas_casos[[#This Row],[Corregimiento]],Hoja3!$A$2:$D$676,4,0)</f>
        <v>81003</v>
      </c>
      <c r="E6227" s="129">
        <v>51</v>
      </c>
    </row>
    <row r="6228" spans="1:5" x14ac:dyDescent="0.2">
      <c r="A6228" s="127">
        <v>44201</v>
      </c>
      <c r="B6228" s="128">
        <v>44201</v>
      </c>
      <c r="C6228" s="129" t="s">
        <v>813</v>
      </c>
      <c r="D6228" s="130">
        <f>VLOOKUP(Pag_Inicio_Corr_mas_casos[[#This Row],[Corregimiento]],Hoja3!$A$2:$D$676,4,0)</f>
        <v>30107</v>
      </c>
      <c r="E6228" s="129">
        <v>50</v>
      </c>
    </row>
    <row r="6229" spans="1:5" x14ac:dyDescent="0.2">
      <c r="A6229" s="127">
        <v>44201</v>
      </c>
      <c r="B6229" s="128">
        <v>44201</v>
      </c>
      <c r="C6229" s="129" t="s">
        <v>865</v>
      </c>
      <c r="D6229" s="130">
        <f>VLOOKUP(Pag_Inicio_Corr_mas_casos[[#This Row],[Corregimiento]],Hoja3!$A$2:$D$676,4,0)</f>
        <v>81001</v>
      </c>
      <c r="E6229" s="129">
        <v>48</v>
      </c>
    </row>
    <row r="6230" spans="1:5" x14ac:dyDescent="0.2">
      <c r="A6230" s="127">
        <v>44201</v>
      </c>
      <c r="B6230" s="128">
        <v>44201</v>
      </c>
      <c r="C6230" s="129" t="s">
        <v>791</v>
      </c>
      <c r="D6230" s="130">
        <f>VLOOKUP(Pag_Inicio_Corr_mas_casos[[#This Row],[Corregimiento]],Hoja3!$A$2:$D$676,4,0)</f>
        <v>81007</v>
      </c>
      <c r="E6230" s="129">
        <v>48</v>
      </c>
    </row>
    <row r="6231" spans="1:5" x14ac:dyDescent="0.2">
      <c r="A6231" s="127">
        <v>44201</v>
      </c>
      <c r="B6231" s="128">
        <v>44201</v>
      </c>
      <c r="C6231" s="129" t="s">
        <v>788</v>
      </c>
      <c r="D6231" s="130">
        <f>VLOOKUP(Pag_Inicio_Corr_mas_casos[[#This Row],[Corregimiento]],Hoja3!$A$2:$D$676,4,0)</f>
        <v>80807</v>
      </c>
      <c r="E6231" s="129">
        <v>48</v>
      </c>
    </row>
    <row r="6232" spans="1:5" x14ac:dyDescent="0.2">
      <c r="A6232" s="127">
        <v>44201</v>
      </c>
      <c r="B6232" s="128">
        <v>44201</v>
      </c>
      <c r="C6232" s="129" t="s">
        <v>864</v>
      </c>
      <c r="D6232" s="130">
        <f>VLOOKUP(Pag_Inicio_Corr_mas_casos[[#This Row],[Corregimiento]],Hoja3!$A$2:$D$676,4,0)</f>
        <v>81008</v>
      </c>
      <c r="E6232" s="129">
        <v>48</v>
      </c>
    </row>
    <row r="6233" spans="1:5" x14ac:dyDescent="0.2">
      <c r="A6233" s="127">
        <v>44201</v>
      </c>
      <c r="B6233" s="128">
        <v>44201</v>
      </c>
      <c r="C6233" s="129" t="s">
        <v>861</v>
      </c>
      <c r="D6233" s="130">
        <f>VLOOKUP(Pag_Inicio_Corr_mas_casos[[#This Row],[Corregimiento]],Hoja3!$A$2:$D$676,4,0)</f>
        <v>130702</v>
      </c>
      <c r="E6233" s="129">
        <v>46</v>
      </c>
    </row>
    <row r="6234" spans="1:5" x14ac:dyDescent="0.2">
      <c r="A6234" s="127">
        <v>44201</v>
      </c>
      <c r="B6234" s="128">
        <v>44201</v>
      </c>
      <c r="C6234" s="129" t="s">
        <v>866</v>
      </c>
      <c r="D6234" s="130">
        <f>VLOOKUP(Pag_Inicio_Corr_mas_casos[[#This Row],[Corregimiento]],Hoja3!$A$2:$D$676,4,0)</f>
        <v>81002</v>
      </c>
      <c r="E6234" s="129">
        <v>46</v>
      </c>
    </row>
    <row r="6235" spans="1:5" x14ac:dyDescent="0.2">
      <c r="A6235" s="127">
        <v>44201</v>
      </c>
      <c r="B6235" s="128">
        <v>44201</v>
      </c>
      <c r="C6235" s="129" t="s">
        <v>790</v>
      </c>
      <c r="D6235" s="130">
        <f>VLOOKUP(Pag_Inicio_Corr_mas_casos[[#This Row],[Corregimiento]],Hoja3!$A$2:$D$676,4,0)</f>
        <v>130708</v>
      </c>
      <c r="E6235" s="129">
        <v>44</v>
      </c>
    </row>
    <row r="6236" spans="1:5" x14ac:dyDescent="0.2">
      <c r="A6236" s="127">
        <v>44201</v>
      </c>
      <c r="B6236" s="128">
        <v>44201</v>
      </c>
      <c r="C6236" s="129" t="s">
        <v>821</v>
      </c>
      <c r="D6236" s="130">
        <f>VLOOKUP(Pag_Inicio_Corr_mas_casos[[#This Row],[Corregimiento]],Hoja3!$A$2:$D$676,4,0)</f>
        <v>20207</v>
      </c>
      <c r="E6236" s="129">
        <v>40</v>
      </c>
    </row>
    <row r="6237" spans="1:5" x14ac:dyDescent="0.2">
      <c r="A6237" s="127">
        <v>44201</v>
      </c>
      <c r="B6237" s="128">
        <v>44201</v>
      </c>
      <c r="C6237" s="129" t="s">
        <v>792</v>
      </c>
      <c r="D6237" s="130">
        <f>VLOOKUP(Pag_Inicio_Corr_mas_casos[[#This Row],[Corregimiento]],Hoja3!$A$2:$D$676,4,0)</f>
        <v>80814</v>
      </c>
      <c r="E6237" s="129">
        <v>38</v>
      </c>
    </row>
    <row r="6238" spans="1:5" x14ac:dyDescent="0.2">
      <c r="A6238" s="127">
        <v>44201</v>
      </c>
      <c r="B6238" s="128">
        <v>44201</v>
      </c>
      <c r="C6238" s="129" t="s">
        <v>797</v>
      </c>
      <c r="D6238" s="130">
        <f>VLOOKUP(Pag_Inicio_Corr_mas_casos[[#This Row],[Corregimiento]],Hoja3!$A$2:$D$676,4,0)</f>
        <v>80813</v>
      </c>
      <c r="E6238" s="129">
        <v>36</v>
      </c>
    </row>
    <row r="6239" spans="1:5" x14ac:dyDescent="0.2">
      <c r="A6239" s="127">
        <v>44201</v>
      </c>
      <c r="B6239" s="128">
        <v>44201</v>
      </c>
      <c r="C6239" s="129" t="s">
        <v>803</v>
      </c>
      <c r="D6239" s="130">
        <f>VLOOKUP(Pag_Inicio_Corr_mas_casos[[#This Row],[Corregimiento]],Hoja3!$A$2:$D$676,4,0)</f>
        <v>130716</v>
      </c>
      <c r="E6239" s="129">
        <v>34</v>
      </c>
    </row>
    <row r="6240" spans="1:5" x14ac:dyDescent="0.2">
      <c r="A6240" s="127">
        <v>44201</v>
      </c>
      <c r="B6240" s="128">
        <v>44201</v>
      </c>
      <c r="C6240" s="129" t="s">
        <v>798</v>
      </c>
      <c r="D6240" s="130">
        <f>VLOOKUP(Pag_Inicio_Corr_mas_casos[[#This Row],[Corregimiento]],Hoja3!$A$2:$D$676,4,0)</f>
        <v>80820</v>
      </c>
      <c r="E6240" s="129">
        <v>33</v>
      </c>
    </row>
    <row r="6241" spans="1:5" x14ac:dyDescent="0.2">
      <c r="A6241" s="127">
        <v>44201</v>
      </c>
      <c r="B6241" s="128">
        <v>44201</v>
      </c>
      <c r="C6241" s="129" t="s">
        <v>784</v>
      </c>
      <c r="D6241" s="130">
        <f>VLOOKUP(Pag_Inicio_Corr_mas_casos[[#This Row],[Corregimiento]],Hoja3!$A$2:$D$676,4,0)</f>
        <v>130717</v>
      </c>
      <c r="E6241" s="129">
        <v>33</v>
      </c>
    </row>
    <row r="6242" spans="1:5" x14ac:dyDescent="0.2">
      <c r="A6242" s="127">
        <v>44201</v>
      </c>
      <c r="B6242" s="128">
        <v>44201</v>
      </c>
      <c r="C6242" s="129" t="s">
        <v>796</v>
      </c>
      <c r="D6242" s="130">
        <f>VLOOKUP(Pag_Inicio_Corr_mas_casos[[#This Row],[Corregimiento]],Hoja3!$A$2:$D$676,4,0)</f>
        <v>130107</v>
      </c>
      <c r="E6242" s="129">
        <v>32</v>
      </c>
    </row>
    <row r="6243" spans="1:5" x14ac:dyDescent="0.2">
      <c r="A6243" s="127">
        <v>44201</v>
      </c>
      <c r="B6243" s="128">
        <v>44201</v>
      </c>
      <c r="C6243" s="129" t="s">
        <v>805</v>
      </c>
      <c r="D6243" s="130">
        <f>VLOOKUP(Pag_Inicio_Corr_mas_casos[[#This Row],[Corregimiento]],Hoja3!$A$2:$D$676,4,0)</f>
        <v>130701</v>
      </c>
      <c r="E6243" s="129">
        <v>31</v>
      </c>
    </row>
    <row r="6244" spans="1:5" x14ac:dyDescent="0.2">
      <c r="A6244" s="127">
        <v>44201</v>
      </c>
      <c r="B6244" s="128">
        <v>44201</v>
      </c>
      <c r="C6244" s="129" t="s">
        <v>884</v>
      </c>
      <c r="D6244" s="130">
        <f>VLOOKUP(Pag_Inicio_Corr_mas_casos[[#This Row],[Corregimiento]],Hoja3!$A$2:$D$676,4,0)</f>
        <v>130108</v>
      </c>
      <c r="E6244" s="129">
        <v>31</v>
      </c>
    </row>
    <row r="6245" spans="1:5" x14ac:dyDescent="0.2">
      <c r="A6245" s="127">
        <v>44201</v>
      </c>
      <c r="B6245" s="128">
        <v>44201</v>
      </c>
      <c r="C6245" s="129" t="s">
        <v>837</v>
      </c>
      <c r="D6245" s="130">
        <f>VLOOKUP(Pag_Inicio_Corr_mas_casos[[#This Row],[Corregimiento]],Hoja3!$A$2:$D$676,4,0)</f>
        <v>130706</v>
      </c>
      <c r="E6245" s="129">
        <v>31</v>
      </c>
    </row>
    <row r="6246" spans="1:5" x14ac:dyDescent="0.2">
      <c r="A6246" s="127">
        <v>44201</v>
      </c>
      <c r="B6246" s="128">
        <v>44201</v>
      </c>
      <c r="C6246" s="129" t="s">
        <v>868</v>
      </c>
      <c r="D6246" s="130">
        <f>VLOOKUP(Pag_Inicio_Corr_mas_casos[[#This Row],[Corregimiento]],Hoja3!$A$2:$D$676,4,0)</f>
        <v>91001</v>
      </c>
      <c r="E6246" s="129">
        <v>31</v>
      </c>
    </row>
    <row r="6247" spans="1:5" x14ac:dyDescent="0.2">
      <c r="A6247" s="127">
        <v>44201</v>
      </c>
      <c r="B6247" s="128">
        <v>44201</v>
      </c>
      <c r="C6247" s="129" t="s">
        <v>842</v>
      </c>
      <c r="D6247" s="130">
        <f>VLOOKUP(Pag_Inicio_Corr_mas_casos[[#This Row],[Corregimiento]],Hoja3!$A$2:$D$676,4,0)</f>
        <v>80802</v>
      </c>
      <c r="E6247" s="129">
        <v>30</v>
      </c>
    </row>
    <row r="6248" spans="1:5" x14ac:dyDescent="0.2">
      <c r="A6248" s="127">
        <v>44201</v>
      </c>
      <c r="B6248" s="128">
        <v>44201</v>
      </c>
      <c r="C6248" s="129" t="s">
        <v>878</v>
      </c>
      <c r="D6248" s="130">
        <f>VLOOKUP(Pag_Inicio_Corr_mas_casos[[#This Row],[Corregimiento]],Hoja3!$A$2:$D$676,4,0)</f>
        <v>30104</v>
      </c>
      <c r="E6248" s="129">
        <v>28</v>
      </c>
    </row>
    <row r="6249" spans="1:5" x14ac:dyDescent="0.2">
      <c r="A6249" s="127">
        <v>44201</v>
      </c>
      <c r="B6249" s="128">
        <v>44201</v>
      </c>
      <c r="C6249" s="129" t="s">
        <v>794</v>
      </c>
      <c r="D6249" s="130">
        <f>VLOOKUP(Pag_Inicio_Corr_mas_casos[[#This Row],[Corregimiento]],Hoja3!$A$2:$D$676,4,0)</f>
        <v>80811</v>
      </c>
      <c r="E6249" s="129">
        <v>28</v>
      </c>
    </row>
    <row r="6250" spans="1:5" x14ac:dyDescent="0.2">
      <c r="A6250" s="127">
        <v>44201</v>
      </c>
      <c r="B6250" s="128">
        <v>44201</v>
      </c>
      <c r="C6250" s="129" t="s">
        <v>873</v>
      </c>
      <c r="D6250" s="130">
        <f>VLOOKUP(Pag_Inicio_Corr_mas_casos[[#This Row],[Corregimiento]],Hoja3!$A$2:$D$676,4,0)</f>
        <v>30103</v>
      </c>
      <c r="E6250" s="129">
        <v>24</v>
      </c>
    </row>
    <row r="6251" spans="1:5" x14ac:dyDescent="0.2">
      <c r="A6251" s="127">
        <v>44201</v>
      </c>
      <c r="B6251" s="128">
        <v>44201</v>
      </c>
      <c r="C6251" s="129" t="s">
        <v>849</v>
      </c>
      <c r="D6251" s="130">
        <f>VLOOKUP(Pag_Inicio_Corr_mas_casos[[#This Row],[Corregimiento]],Hoja3!$A$2:$D$676,4,0)</f>
        <v>40611</v>
      </c>
      <c r="E6251" s="129">
        <v>24</v>
      </c>
    </row>
    <row r="6252" spans="1:5" x14ac:dyDescent="0.2">
      <c r="A6252" s="127">
        <v>44201</v>
      </c>
      <c r="B6252" s="128">
        <v>44201</v>
      </c>
      <c r="C6252" s="129" t="s">
        <v>807</v>
      </c>
      <c r="D6252" s="130">
        <f>VLOOKUP(Pag_Inicio_Corr_mas_casos[[#This Row],[Corregimiento]],Hoja3!$A$2:$D$676,4,0)</f>
        <v>20601</v>
      </c>
      <c r="E6252" s="129">
        <v>24</v>
      </c>
    </row>
    <row r="6253" spans="1:5" x14ac:dyDescent="0.2">
      <c r="A6253" s="127">
        <v>44201</v>
      </c>
      <c r="B6253" s="128">
        <v>44201</v>
      </c>
      <c r="C6253" s="129" t="s">
        <v>838</v>
      </c>
      <c r="D6253" s="130">
        <f>VLOOKUP(Pag_Inicio_Corr_mas_casos[[#This Row],[Corregimiento]],Hoja3!$A$2:$D$676,4,0)</f>
        <v>80808</v>
      </c>
      <c r="E6253" s="129">
        <v>24</v>
      </c>
    </row>
    <row r="6254" spans="1:5" x14ac:dyDescent="0.2">
      <c r="A6254" s="127">
        <v>44201</v>
      </c>
      <c r="B6254" s="128">
        <v>44201</v>
      </c>
      <c r="C6254" s="129" t="s">
        <v>804</v>
      </c>
      <c r="D6254" s="130">
        <f>VLOOKUP(Pag_Inicio_Corr_mas_casos[[#This Row],[Corregimiento]],Hoja3!$A$2:$D$676,4,0)</f>
        <v>50208</v>
      </c>
      <c r="E6254" s="129">
        <v>23</v>
      </c>
    </row>
    <row r="6255" spans="1:5" x14ac:dyDescent="0.2">
      <c r="A6255" s="127">
        <v>44201</v>
      </c>
      <c r="B6255" s="128">
        <v>44201</v>
      </c>
      <c r="C6255" s="129" t="s">
        <v>909</v>
      </c>
      <c r="D6255" s="130">
        <f>VLOOKUP(Pag_Inicio_Corr_mas_casos[[#This Row],[Corregimiento]],Hoja3!$A$2:$D$676,4,0)</f>
        <v>20401</v>
      </c>
      <c r="E6255" s="129">
        <v>23</v>
      </c>
    </row>
    <row r="6256" spans="1:5" x14ac:dyDescent="0.2">
      <c r="A6256" s="127">
        <v>44201</v>
      </c>
      <c r="B6256" s="128">
        <v>44201</v>
      </c>
      <c r="C6256" s="129" t="s">
        <v>808</v>
      </c>
      <c r="D6256" s="130">
        <f>VLOOKUP(Pag_Inicio_Corr_mas_casos[[#This Row],[Corregimiento]],Hoja3!$A$2:$D$676,4,0)</f>
        <v>81006</v>
      </c>
      <c r="E6256" s="129">
        <v>22</v>
      </c>
    </row>
    <row r="6257" spans="1:6" x14ac:dyDescent="0.2">
      <c r="A6257" s="127">
        <v>44201</v>
      </c>
      <c r="B6257" s="128">
        <v>44201</v>
      </c>
      <c r="C6257" s="129" t="s">
        <v>816</v>
      </c>
      <c r="D6257" s="130">
        <f>VLOOKUP(Pag_Inicio_Corr_mas_casos[[#This Row],[Corregimiento]],Hoja3!$A$2:$D$676,4,0)</f>
        <v>40606</v>
      </c>
      <c r="E6257" s="129">
        <v>21</v>
      </c>
    </row>
    <row r="6258" spans="1:6" x14ac:dyDescent="0.2">
      <c r="A6258" s="127">
        <v>44201</v>
      </c>
      <c r="B6258" s="128">
        <v>44201</v>
      </c>
      <c r="C6258" s="129" t="s">
        <v>797</v>
      </c>
      <c r="D6258" s="129">
        <v>40607</v>
      </c>
      <c r="E6258" s="129">
        <v>21</v>
      </c>
      <c r="F6258" t="s">
        <v>894</v>
      </c>
    </row>
    <row r="6259" spans="1:6" x14ac:dyDescent="0.2">
      <c r="A6259" s="127">
        <v>44201</v>
      </c>
      <c r="B6259" s="128">
        <v>44201</v>
      </c>
      <c r="C6259" s="129" t="s">
        <v>847</v>
      </c>
      <c r="D6259" s="130">
        <f>VLOOKUP(Pag_Inicio_Corr_mas_casos[[#This Row],[Corregimiento]],Hoja3!$A$2:$D$676,4,0)</f>
        <v>40501</v>
      </c>
      <c r="E6259" s="129">
        <v>20</v>
      </c>
    </row>
    <row r="6260" spans="1:6" x14ac:dyDescent="0.2">
      <c r="A6260" s="127">
        <v>44201</v>
      </c>
      <c r="B6260" s="128">
        <v>44201</v>
      </c>
      <c r="C6260" s="129" t="s">
        <v>823</v>
      </c>
      <c r="D6260" s="130">
        <f>VLOOKUP(Pag_Inicio_Corr_mas_casos[[#This Row],[Corregimiento]],Hoja3!$A$2:$D$676,4,0)</f>
        <v>80803</v>
      </c>
      <c r="E6260" s="129">
        <v>20</v>
      </c>
    </row>
    <row r="6261" spans="1:6" x14ac:dyDescent="0.2">
      <c r="A6261" s="127">
        <v>44201</v>
      </c>
      <c r="B6261" s="128">
        <v>44201</v>
      </c>
      <c r="C6261" s="129" t="s">
        <v>815</v>
      </c>
      <c r="D6261" s="130">
        <f>VLOOKUP(Pag_Inicio_Corr_mas_casos[[#This Row],[Corregimiento]],Hoja3!$A$2:$D$676,4,0)</f>
        <v>130709</v>
      </c>
      <c r="E6261" s="129">
        <v>19</v>
      </c>
    </row>
    <row r="6262" spans="1:6" x14ac:dyDescent="0.2">
      <c r="A6262" s="127">
        <v>44201</v>
      </c>
      <c r="B6262" s="128">
        <v>44201</v>
      </c>
      <c r="C6262" s="129" t="s">
        <v>953</v>
      </c>
      <c r="D6262" s="130">
        <f>VLOOKUP(Pag_Inicio_Corr_mas_casos[[#This Row],[Corregimiento]],Hoja3!$A$2:$D$676,4,0)</f>
        <v>50207</v>
      </c>
      <c r="E6262" s="129">
        <v>19</v>
      </c>
    </row>
    <row r="6263" spans="1:6" x14ac:dyDescent="0.2">
      <c r="A6263" s="127">
        <v>44201</v>
      </c>
      <c r="B6263" s="128">
        <v>44201</v>
      </c>
      <c r="C6263" s="129" t="s">
        <v>903</v>
      </c>
      <c r="D6263" s="130">
        <f>VLOOKUP(Pag_Inicio_Corr_mas_casos[[#This Row],[Corregimiento]],Hoja3!$A$2:$D$676,4,0)</f>
        <v>20101</v>
      </c>
      <c r="E6263" s="129">
        <v>18</v>
      </c>
    </row>
    <row r="6264" spans="1:6" x14ac:dyDescent="0.2">
      <c r="A6264" s="127">
        <v>44201</v>
      </c>
      <c r="B6264" s="128">
        <v>44201</v>
      </c>
      <c r="C6264" s="129" t="s">
        <v>851</v>
      </c>
      <c r="D6264" s="130">
        <f>VLOOKUP(Pag_Inicio_Corr_mas_casos[[#This Row],[Corregimiento]],Hoja3!$A$2:$D$676,4,0)</f>
        <v>60103</v>
      </c>
      <c r="E6264" s="129">
        <v>17</v>
      </c>
    </row>
    <row r="6265" spans="1:6" x14ac:dyDescent="0.2">
      <c r="A6265" s="127">
        <v>44201</v>
      </c>
      <c r="B6265" s="128">
        <v>44201</v>
      </c>
      <c r="C6265" s="129" t="s">
        <v>954</v>
      </c>
      <c r="D6265" s="130">
        <f>VLOOKUP(Pag_Inicio_Corr_mas_casos[[#This Row],[Corregimiento]],Hoja3!$A$2:$D$676,4,0)</f>
        <v>40515</v>
      </c>
      <c r="E6265" s="129">
        <v>17</v>
      </c>
    </row>
    <row r="6266" spans="1:6" x14ac:dyDescent="0.2">
      <c r="A6266" s="127">
        <v>44201</v>
      </c>
      <c r="B6266" s="128">
        <v>44201</v>
      </c>
      <c r="C6266" s="129" t="s">
        <v>840</v>
      </c>
      <c r="D6266" s="130">
        <f>VLOOKUP(Pag_Inicio_Corr_mas_casos[[#This Row],[Corregimiento]],Hoja3!$A$2:$D$676,4,0)</f>
        <v>130105</v>
      </c>
      <c r="E6266" s="129">
        <v>17</v>
      </c>
    </row>
    <row r="6267" spans="1:6" x14ac:dyDescent="0.2">
      <c r="A6267" s="127">
        <v>44201</v>
      </c>
      <c r="B6267" s="128">
        <v>44201</v>
      </c>
      <c r="C6267" s="129" t="s">
        <v>806</v>
      </c>
      <c r="D6267" s="130">
        <f>VLOOKUP(Pag_Inicio_Corr_mas_casos[[#This Row],[Corregimiento]],Hoja3!$A$2:$D$676,4,0)</f>
        <v>80804</v>
      </c>
      <c r="E6267" s="129">
        <v>16</v>
      </c>
    </row>
    <row r="6268" spans="1:6" x14ac:dyDescent="0.2">
      <c r="A6268" s="127">
        <v>44201</v>
      </c>
      <c r="B6268" s="128">
        <v>44201</v>
      </c>
      <c r="C6268" s="129" t="s">
        <v>852</v>
      </c>
      <c r="D6268" s="130">
        <f>VLOOKUP(Pag_Inicio_Corr_mas_casos[[#This Row],[Corregimiento]],Hoja3!$A$2:$D$676,4,0)</f>
        <v>60101</v>
      </c>
      <c r="E6268" s="129">
        <v>16</v>
      </c>
    </row>
    <row r="6269" spans="1:6" x14ac:dyDescent="0.2">
      <c r="A6269" s="127">
        <v>44201</v>
      </c>
      <c r="B6269" s="128">
        <v>44201</v>
      </c>
      <c r="C6269" s="129" t="s">
        <v>841</v>
      </c>
      <c r="D6269" s="130">
        <f>VLOOKUP(Pag_Inicio_Corr_mas_casos[[#This Row],[Corregimiento]],Hoja3!$A$2:$D$676,4,0)</f>
        <v>81005</v>
      </c>
      <c r="E6269" s="129">
        <v>16</v>
      </c>
    </row>
    <row r="6270" spans="1:6" x14ac:dyDescent="0.2">
      <c r="A6270" s="127">
        <v>44201</v>
      </c>
      <c r="B6270" s="128">
        <v>44201</v>
      </c>
      <c r="C6270" s="129" t="s">
        <v>897</v>
      </c>
      <c r="D6270" s="130">
        <f>VLOOKUP(Pag_Inicio_Corr_mas_casos[[#This Row],[Corregimiento]],Hoja3!$A$2:$D$676,4,0)</f>
        <v>20105</v>
      </c>
      <c r="E6270" s="129">
        <v>15</v>
      </c>
    </row>
    <row r="6271" spans="1:6" x14ac:dyDescent="0.2">
      <c r="A6271" s="127">
        <v>44201</v>
      </c>
      <c r="B6271" s="128">
        <v>44201</v>
      </c>
      <c r="C6271" s="129" t="s">
        <v>853</v>
      </c>
      <c r="D6271" s="130">
        <f>VLOOKUP(Pag_Inicio_Corr_mas_casos[[#This Row],[Corregimiento]],Hoja3!$A$2:$D$676,4,0)</f>
        <v>40612</v>
      </c>
      <c r="E6271" s="129">
        <v>15</v>
      </c>
    </row>
    <row r="6272" spans="1:6" x14ac:dyDescent="0.2">
      <c r="A6272" s="127">
        <v>44201</v>
      </c>
      <c r="B6272" s="128">
        <v>44201</v>
      </c>
      <c r="C6272" s="129" t="s">
        <v>845</v>
      </c>
      <c r="D6272" s="130">
        <f>VLOOKUP(Pag_Inicio_Corr_mas_casos[[#This Row],[Corregimiento]],Hoja3!$A$2:$D$676,4,0)</f>
        <v>60104</v>
      </c>
      <c r="E6272" s="129">
        <v>15</v>
      </c>
    </row>
    <row r="6273" spans="1:6" x14ac:dyDescent="0.2">
      <c r="A6273" s="127">
        <v>44201</v>
      </c>
      <c r="B6273" s="128">
        <v>44201</v>
      </c>
      <c r="C6273" s="129" t="s">
        <v>955</v>
      </c>
      <c r="D6273" s="130">
        <f>VLOOKUP(Pag_Inicio_Corr_mas_casos[[#This Row],[Corregimiento]],Hoja3!$A$2:$D$676,4,0)</f>
        <v>40301</v>
      </c>
      <c r="E6273" s="129">
        <v>14</v>
      </c>
    </row>
    <row r="6274" spans="1:6" x14ac:dyDescent="0.2">
      <c r="A6274" s="127">
        <v>44201</v>
      </c>
      <c r="B6274" s="128">
        <v>44201</v>
      </c>
      <c r="C6274" s="129" t="s">
        <v>846</v>
      </c>
      <c r="D6274" s="130">
        <f>VLOOKUP(Pag_Inicio_Corr_mas_casos[[#This Row],[Corregimiento]],Hoja3!$A$2:$D$676,4,0)</f>
        <v>80805</v>
      </c>
      <c r="E6274" s="129">
        <v>14</v>
      </c>
    </row>
    <row r="6275" spans="1:6" x14ac:dyDescent="0.2">
      <c r="A6275" s="127">
        <v>44201</v>
      </c>
      <c r="B6275" s="128">
        <v>44201</v>
      </c>
      <c r="C6275" s="129" t="s">
        <v>887</v>
      </c>
      <c r="D6275" s="130">
        <f>VLOOKUP(Pag_Inicio_Corr_mas_casos[[#This Row],[Corregimiento]],Hoja3!$A$2:$D$676,4,0)</f>
        <v>70301</v>
      </c>
      <c r="E6275" s="129">
        <v>14</v>
      </c>
    </row>
    <row r="6276" spans="1:6" x14ac:dyDescent="0.2">
      <c r="A6276" s="127">
        <v>44201</v>
      </c>
      <c r="B6276" s="128">
        <v>44201</v>
      </c>
      <c r="C6276" s="129" t="s">
        <v>913</v>
      </c>
      <c r="D6276" s="130">
        <f>VLOOKUP(Pag_Inicio_Corr_mas_casos[[#This Row],[Corregimiento]],Hoja3!$A$2:$D$676,4,0)</f>
        <v>20201</v>
      </c>
      <c r="E6276" s="129">
        <v>13</v>
      </c>
    </row>
    <row r="6277" spans="1:6" x14ac:dyDescent="0.2">
      <c r="A6277" s="127">
        <v>44201</v>
      </c>
      <c r="B6277" s="128">
        <v>44201</v>
      </c>
      <c r="C6277" s="129" t="s">
        <v>956</v>
      </c>
      <c r="D6277" s="130">
        <f>VLOOKUP(Pag_Inicio_Corr_mas_casos[[#This Row],[Corregimiento]],Hoja3!$A$2:$D$676,4,0)</f>
        <v>91009</v>
      </c>
      <c r="E6277" s="129">
        <v>13</v>
      </c>
    </row>
    <row r="6278" spans="1:6" x14ac:dyDescent="0.2">
      <c r="A6278" s="127">
        <v>44201</v>
      </c>
      <c r="B6278" s="128">
        <v>44201</v>
      </c>
      <c r="C6278" s="129" t="s">
        <v>837</v>
      </c>
      <c r="D6278" s="130">
        <f>VLOOKUP(Pag_Inicio_Corr_mas_casos[[#This Row],[Corregimiento]],Hoja3!$A$2:$D$676,4,0)</f>
        <v>130706</v>
      </c>
      <c r="E6278" s="129">
        <v>13</v>
      </c>
    </row>
    <row r="6279" spans="1:6" x14ac:dyDescent="0.2">
      <c r="A6279" s="127">
        <v>44201</v>
      </c>
      <c r="B6279" s="128">
        <v>44201</v>
      </c>
      <c r="C6279" s="129" t="s">
        <v>817</v>
      </c>
      <c r="D6279" s="130">
        <f>VLOOKUP(Pag_Inicio_Corr_mas_casos[[#This Row],[Corregimiento]],Hoja3!$A$2:$D$676,4,0)</f>
        <v>130103</v>
      </c>
      <c r="E6279" s="129">
        <v>13</v>
      </c>
    </row>
    <row r="6280" spans="1:6" x14ac:dyDescent="0.2">
      <c r="A6280" s="127">
        <v>44201</v>
      </c>
      <c r="B6280" s="128">
        <v>44201</v>
      </c>
      <c r="C6280" s="129" t="s">
        <v>957</v>
      </c>
      <c r="D6280" s="130">
        <f>VLOOKUP(Pag_Inicio_Corr_mas_casos[[#This Row],[Corregimiento]],Hoja3!$A$2:$D$676,4,0)</f>
        <v>81103</v>
      </c>
      <c r="E6280" s="129">
        <v>13</v>
      </c>
    </row>
    <row r="6281" spans="1:6" x14ac:dyDescent="0.2">
      <c r="A6281" s="127">
        <v>44201</v>
      </c>
      <c r="B6281" s="128">
        <v>44201</v>
      </c>
      <c r="C6281" s="129" t="s">
        <v>895</v>
      </c>
      <c r="D6281" s="130">
        <f>VLOOKUP(Pag_Inicio_Corr_mas_casos[[#This Row],[Corregimiento]],Hoja3!$A$2:$D$676,4,0)</f>
        <v>50316</v>
      </c>
      <c r="E6281" s="129">
        <v>12</v>
      </c>
    </row>
    <row r="6282" spans="1:6" x14ac:dyDescent="0.2">
      <c r="A6282" s="127">
        <v>44201</v>
      </c>
      <c r="B6282" s="128">
        <v>44201</v>
      </c>
      <c r="C6282" s="129" t="s">
        <v>905</v>
      </c>
      <c r="D6282" s="130">
        <f>VLOOKUP(Pag_Inicio_Corr_mas_casos[[#This Row],[Corregimiento]],Hoja3!$A$2:$D$676,4,0)</f>
        <v>91007</v>
      </c>
      <c r="E6282" s="129">
        <v>11</v>
      </c>
    </row>
    <row r="6283" spans="1:6" x14ac:dyDescent="0.2">
      <c r="A6283" s="127">
        <v>44201</v>
      </c>
      <c r="B6283" s="128">
        <v>44201</v>
      </c>
      <c r="C6283" s="129" t="s">
        <v>896</v>
      </c>
      <c r="D6283" s="130">
        <f>VLOOKUP(Pag_Inicio_Corr_mas_casos[[#This Row],[Corregimiento]],Hoja3!$A$2:$D$676,4,0)</f>
        <v>80501</v>
      </c>
      <c r="E6283" s="129">
        <v>11</v>
      </c>
    </row>
    <row r="6284" spans="1:6" x14ac:dyDescent="0.2">
      <c r="A6284" s="127">
        <v>44201</v>
      </c>
      <c r="B6284" s="128">
        <v>44201</v>
      </c>
      <c r="C6284" s="129" t="s">
        <v>958</v>
      </c>
      <c r="D6284" s="130">
        <f>VLOOKUP(Pag_Inicio_Corr_mas_casos[[#This Row],[Corregimiento]],Hoja3!$A$2:$D$676,4,0)</f>
        <v>40801</v>
      </c>
      <c r="E6284" s="129">
        <v>11</v>
      </c>
    </row>
    <row r="6285" spans="1:6" x14ac:dyDescent="0.2">
      <c r="A6285" s="127">
        <v>44201</v>
      </c>
      <c r="B6285" s="128">
        <v>44201</v>
      </c>
      <c r="C6285" s="129" t="s">
        <v>943</v>
      </c>
      <c r="D6285" s="130">
        <f>VLOOKUP(Pag_Inicio_Corr_mas_casos[[#This Row],[Corregimiento]],Hoja3!$A$2:$D$676,4,0)</f>
        <v>20104</v>
      </c>
      <c r="E6285" s="129">
        <v>11</v>
      </c>
    </row>
    <row r="6286" spans="1:6" x14ac:dyDescent="0.2">
      <c r="A6286" s="127">
        <v>44201</v>
      </c>
      <c r="B6286" s="128">
        <v>44201</v>
      </c>
      <c r="C6286" s="129" t="s">
        <v>898</v>
      </c>
      <c r="D6286" s="130">
        <f>VLOOKUP(Pag_Inicio_Corr_mas_casos[[#This Row],[Corregimiento]],Hoja3!$A$2:$D$676,4,0)</f>
        <v>40201</v>
      </c>
      <c r="E6286" s="129">
        <v>11</v>
      </c>
    </row>
    <row r="6287" spans="1:6" x14ac:dyDescent="0.2">
      <c r="A6287" s="127">
        <v>44201</v>
      </c>
      <c r="B6287" s="128">
        <v>44201</v>
      </c>
      <c r="C6287" s="129" t="s">
        <v>925</v>
      </c>
      <c r="D6287" s="130">
        <f>VLOOKUP(Pag_Inicio_Corr_mas_casos[[#This Row],[Corregimiento]],Hoja3!$A$2:$D$676,4,0)</f>
        <v>91101</v>
      </c>
      <c r="E6287" s="129">
        <v>11</v>
      </c>
    </row>
    <row r="6288" spans="1:6" x14ac:dyDescent="0.2">
      <c r="A6288" s="158">
        <v>44202</v>
      </c>
      <c r="B6288" s="159">
        <v>44202</v>
      </c>
      <c r="C6288" s="160" t="s">
        <v>858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 x14ac:dyDescent="0.2">
      <c r="A6289" s="158">
        <v>44202</v>
      </c>
      <c r="B6289" s="159">
        <v>44202</v>
      </c>
      <c r="C6289" s="160" t="s">
        <v>892</v>
      </c>
      <c r="D6289" s="161">
        <f>VLOOKUP(Pag_Inicio_Corr_mas_casos[[#This Row],[Corregimiento]],Hoja3!$A$2:$D$676,4,0)</f>
        <v>80812</v>
      </c>
      <c r="E6289" s="160">
        <v>160</v>
      </c>
    </row>
    <row r="6290" spans="1:5" x14ac:dyDescent="0.2">
      <c r="A6290" s="158">
        <v>44202</v>
      </c>
      <c r="B6290" s="159">
        <v>44202</v>
      </c>
      <c r="C6290" s="160" t="s">
        <v>618</v>
      </c>
      <c r="D6290" s="161">
        <f>VLOOKUP(Pag_Inicio_Corr_mas_casos[[#This Row],[Corregimiento]],Hoja3!$A$2:$D$676,4,0)</f>
        <v>80821</v>
      </c>
      <c r="E6290" s="160">
        <v>129</v>
      </c>
    </row>
    <row r="6291" spans="1:5" x14ac:dyDescent="0.2">
      <c r="A6291" s="158">
        <v>44202</v>
      </c>
      <c r="B6291" s="159">
        <v>44202</v>
      </c>
      <c r="C6291" s="160" t="s">
        <v>800</v>
      </c>
      <c r="D6291" s="161">
        <f>VLOOKUP(Pag_Inicio_Corr_mas_casos[[#This Row],[Corregimiento]],Hoja3!$A$2:$D$676,4,0)</f>
        <v>80822</v>
      </c>
      <c r="E6291" s="160">
        <v>127</v>
      </c>
    </row>
    <row r="6292" spans="1:5" x14ac:dyDescent="0.2">
      <c r="A6292" s="158">
        <v>44202</v>
      </c>
      <c r="B6292" s="159">
        <v>44202</v>
      </c>
      <c r="C6292" s="160" t="s">
        <v>857</v>
      </c>
      <c r="D6292" s="161">
        <f>VLOOKUP(Pag_Inicio_Corr_mas_casos[[#This Row],[Corregimiento]],Hoja3!$A$2:$D$676,4,0)</f>
        <v>80809</v>
      </c>
      <c r="E6292" s="160">
        <v>124</v>
      </c>
    </row>
    <row r="6293" spans="1:5" x14ac:dyDescent="0.2">
      <c r="A6293" s="158">
        <v>44202</v>
      </c>
      <c r="B6293" s="159">
        <v>44202</v>
      </c>
      <c r="C6293" s="160" t="s">
        <v>786</v>
      </c>
      <c r="D6293" s="161">
        <f>VLOOKUP(Pag_Inicio_Corr_mas_casos[[#This Row],[Corregimiento]],Hoja3!$A$2:$D$676,4,0)</f>
        <v>80806</v>
      </c>
      <c r="E6293" s="160">
        <v>115</v>
      </c>
    </row>
    <row r="6294" spans="1:5" x14ac:dyDescent="0.2">
      <c r="A6294" s="158">
        <v>44202</v>
      </c>
      <c r="B6294" s="159">
        <v>44202</v>
      </c>
      <c r="C6294" s="160" t="s">
        <v>799</v>
      </c>
      <c r="D6294" s="161">
        <f>VLOOKUP(Pag_Inicio_Corr_mas_casos[[#This Row],[Corregimiento]],Hoja3!$A$2:$D$676,4,0)</f>
        <v>80817</v>
      </c>
      <c r="E6294" s="160">
        <v>112</v>
      </c>
    </row>
    <row r="6295" spans="1:5" x14ac:dyDescent="0.2">
      <c r="A6295" s="158">
        <v>44202</v>
      </c>
      <c r="B6295" s="159">
        <v>44202</v>
      </c>
      <c r="C6295" s="160" t="s">
        <v>797</v>
      </c>
      <c r="D6295" s="161">
        <f>VLOOKUP(Pag_Inicio_Corr_mas_casos[[#This Row],[Corregimiento]],Hoja3!$A$2:$D$676,4,0)</f>
        <v>80813</v>
      </c>
      <c r="E6295" s="160">
        <v>104</v>
      </c>
    </row>
    <row r="6296" spans="1:5" x14ac:dyDescent="0.2">
      <c r="A6296" s="158">
        <v>44202</v>
      </c>
      <c r="B6296" s="159">
        <v>44202</v>
      </c>
      <c r="C6296" s="160" t="s">
        <v>900</v>
      </c>
      <c r="D6296" s="161">
        <f>VLOOKUP(Pag_Inicio_Corr_mas_casos[[#This Row],[Corregimiento]],Hoja3!$A$2:$D$676,4,0)</f>
        <v>130102</v>
      </c>
      <c r="E6296" s="160">
        <v>104</v>
      </c>
    </row>
    <row r="6297" spans="1:5" x14ac:dyDescent="0.2">
      <c r="A6297" s="158">
        <v>44202</v>
      </c>
      <c r="B6297" s="159">
        <v>44202</v>
      </c>
      <c r="C6297" s="160" t="s">
        <v>789</v>
      </c>
      <c r="D6297" s="161">
        <f>VLOOKUP(Pag_Inicio_Corr_mas_casos[[#This Row],[Corregimiento]],Hoja3!$A$2:$D$676,4,0)</f>
        <v>80816</v>
      </c>
      <c r="E6297" s="160">
        <v>102</v>
      </c>
    </row>
    <row r="6298" spans="1:5" x14ac:dyDescent="0.2">
      <c r="A6298" s="158">
        <v>44202</v>
      </c>
      <c r="B6298" s="159">
        <v>44202</v>
      </c>
      <c r="C6298" s="160" t="s">
        <v>793</v>
      </c>
      <c r="D6298" s="161">
        <f>VLOOKUP(Pag_Inicio_Corr_mas_casos[[#This Row],[Corregimiento]],Hoja3!$A$2:$D$676,4,0)</f>
        <v>80826</v>
      </c>
      <c r="E6298" s="160">
        <v>93</v>
      </c>
    </row>
    <row r="6299" spans="1:5" x14ac:dyDescent="0.2">
      <c r="A6299" s="158">
        <v>44202</v>
      </c>
      <c r="B6299" s="159">
        <v>44202</v>
      </c>
      <c r="C6299" s="160" t="s">
        <v>914</v>
      </c>
      <c r="D6299" s="161">
        <f>VLOOKUP(Pag_Inicio_Corr_mas_casos[[#This Row],[Corregimiento]],Hoja3!$A$2:$D$676,4,0)</f>
        <v>130101</v>
      </c>
      <c r="E6299" s="160">
        <v>92</v>
      </c>
    </row>
    <row r="6300" spans="1:5" x14ac:dyDescent="0.2">
      <c r="A6300" s="158">
        <v>44202</v>
      </c>
      <c r="B6300" s="159">
        <v>44202</v>
      </c>
      <c r="C6300" s="160" t="s">
        <v>783</v>
      </c>
      <c r="D6300" s="161">
        <f>VLOOKUP(Pag_Inicio_Corr_mas_casos[[#This Row],[Corregimiento]],Hoja3!$A$2:$D$676,4,0)</f>
        <v>80810</v>
      </c>
      <c r="E6300" s="160">
        <v>92</v>
      </c>
    </row>
    <row r="6301" spans="1:5" x14ac:dyDescent="0.2">
      <c r="A6301" s="158">
        <v>44202</v>
      </c>
      <c r="B6301" s="159">
        <v>44202</v>
      </c>
      <c r="C6301" s="160" t="s">
        <v>787</v>
      </c>
      <c r="D6301" s="161">
        <f>VLOOKUP(Pag_Inicio_Corr_mas_casos[[#This Row],[Corregimiento]],Hoja3!$A$2:$D$676,4,0)</f>
        <v>80823</v>
      </c>
      <c r="E6301" s="160">
        <v>90</v>
      </c>
    </row>
    <row r="6302" spans="1:5" x14ac:dyDescent="0.2">
      <c r="A6302" s="158">
        <v>44202</v>
      </c>
      <c r="B6302" s="159">
        <v>44202</v>
      </c>
      <c r="C6302" s="160" t="s">
        <v>785</v>
      </c>
      <c r="D6302" s="161">
        <f>VLOOKUP(Pag_Inicio_Corr_mas_casos[[#This Row],[Corregimiento]],Hoja3!$A$2:$D$676,4,0)</f>
        <v>81009</v>
      </c>
      <c r="E6302" s="160">
        <v>86</v>
      </c>
    </row>
    <row r="6303" spans="1:5" x14ac:dyDescent="0.2">
      <c r="A6303" s="158">
        <v>44202</v>
      </c>
      <c r="B6303" s="159">
        <v>44202</v>
      </c>
      <c r="C6303" s="160" t="s">
        <v>794</v>
      </c>
      <c r="D6303" s="161">
        <f>VLOOKUP(Pag_Inicio_Corr_mas_casos[[#This Row],[Corregimiento]],Hoja3!$A$2:$D$676,4,0)</f>
        <v>80811</v>
      </c>
      <c r="E6303" s="160">
        <v>86</v>
      </c>
    </row>
    <row r="6304" spans="1:5" x14ac:dyDescent="0.2">
      <c r="A6304" s="158">
        <v>44202</v>
      </c>
      <c r="B6304" s="159">
        <v>44202</v>
      </c>
      <c r="C6304" s="160" t="s">
        <v>788</v>
      </c>
      <c r="D6304" s="161">
        <f>VLOOKUP(Pag_Inicio_Corr_mas_casos[[#This Row],[Corregimiento]],Hoja3!$A$2:$D$676,4,0)</f>
        <v>80807</v>
      </c>
      <c r="E6304" s="160">
        <v>82</v>
      </c>
    </row>
    <row r="6305" spans="1:6" x14ac:dyDescent="0.2">
      <c r="A6305" s="158">
        <v>44202</v>
      </c>
      <c r="B6305" s="159">
        <v>44202</v>
      </c>
      <c r="C6305" s="160" t="s">
        <v>791</v>
      </c>
      <c r="D6305" s="161">
        <f>VLOOKUP(Pag_Inicio_Corr_mas_casos[[#This Row],[Corregimiento]],Hoja3!$A$2:$D$676,4,0)</f>
        <v>81007</v>
      </c>
      <c r="E6305" s="160">
        <v>75</v>
      </c>
    </row>
    <row r="6306" spans="1:6" x14ac:dyDescent="0.2">
      <c r="A6306" s="158">
        <v>44202</v>
      </c>
      <c r="B6306" s="159">
        <v>44202</v>
      </c>
      <c r="C6306" s="160" t="s">
        <v>798</v>
      </c>
      <c r="D6306" s="161">
        <f>VLOOKUP(Pag_Inicio_Corr_mas_casos[[#This Row],[Corregimiento]],Hoja3!$A$2:$D$676,4,0)</f>
        <v>80820</v>
      </c>
      <c r="E6306" s="160">
        <v>75</v>
      </c>
    </row>
    <row r="6307" spans="1:6" x14ac:dyDescent="0.2">
      <c r="A6307" s="158">
        <v>44202</v>
      </c>
      <c r="B6307" s="159">
        <v>44202</v>
      </c>
      <c r="C6307" s="160" t="s">
        <v>868</v>
      </c>
      <c r="D6307" s="161">
        <f>VLOOKUP(Pag_Inicio_Corr_mas_casos[[#This Row],[Corregimiento]],Hoja3!$A$2:$D$676,4,0)</f>
        <v>91001</v>
      </c>
      <c r="E6307" s="160">
        <v>74</v>
      </c>
    </row>
    <row r="6308" spans="1:6" x14ac:dyDescent="0.2">
      <c r="A6308" s="158">
        <v>44202</v>
      </c>
      <c r="B6308" s="159">
        <v>44202</v>
      </c>
      <c r="C6308" s="160" t="s">
        <v>867</v>
      </c>
      <c r="D6308" s="161">
        <f>VLOOKUP(Pag_Inicio_Corr_mas_casos[[#This Row],[Corregimiento]],Hoja3!$A$2:$D$676,4,0)</f>
        <v>81003</v>
      </c>
      <c r="E6308" s="160">
        <v>73</v>
      </c>
    </row>
    <row r="6309" spans="1:6" x14ac:dyDescent="0.2">
      <c r="A6309" s="158">
        <v>44202</v>
      </c>
      <c r="B6309" s="159">
        <v>44202</v>
      </c>
      <c r="C6309" s="160" t="s">
        <v>792</v>
      </c>
      <c r="D6309" s="161">
        <f>VLOOKUP(Pag_Inicio_Corr_mas_casos[[#This Row],[Corregimiento]],Hoja3!$A$2:$D$676,4,0)</f>
        <v>80814</v>
      </c>
      <c r="E6309" s="160">
        <v>69</v>
      </c>
    </row>
    <row r="6310" spans="1:6" x14ac:dyDescent="0.2">
      <c r="A6310" s="158">
        <v>44202</v>
      </c>
      <c r="B6310" s="159">
        <v>44202</v>
      </c>
      <c r="C6310" s="160" t="s">
        <v>802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 x14ac:dyDescent="0.2">
      <c r="A6311" s="158">
        <v>44202</v>
      </c>
      <c r="B6311" s="159">
        <v>44202</v>
      </c>
      <c r="C6311" s="160" t="s">
        <v>864</v>
      </c>
      <c r="D6311" s="161">
        <f>VLOOKUP(Pag_Inicio_Corr_mas_casos[[#This Row],[Corregimiento]],Hoja3!$A$2:$D$676,4,0)</f>
        <v>81008</v>
      </c>
      <c r="E6311" s="160">
        <v>67</v>
      </c>
    </row>
    <row r="6312" spans="1:6" x14ac:dyDescent="0.2">
      <c r="A6312" s="158">
        <v>44202</v>
      </c>
      <c r="B6312" s="159">
        <v>44202</v>
      </c>
      <c r="C6312" s="160" t="s">
        <v>790</v>
      </c>
      <c r="D6312" s="161">
        <f>VLOOKUP(Pag_Inicio_Corr_mas_casos[[#This Row],[Corregimiento]],Hoja3!$A$2:$D$676,4,0)</f>
        <v>130708</v>
      </c>
      <c r="E6312" s="160">
        <v>67</v>
      </c>
    </row>
    <row r="6313" spans="1:6" x14ac:dyDescent="0.2">
      <c r="A6313" s="158">
        <v>44202</v>
      </c>
      <c r="B6313" s="159">
        <v>44202</v>
      </c>
      <c r="C6313" s="160" t="s">
        <v>866</v>
      </c>
      <c r="D6313" s="161">
        <f>VLOOKUP(Pag_Inicio_Corr_mas_casos[[#This Row],[Corregimiento]],Hoja3!$A$2:$D$676,4,0)</f>
        <v>81002</v>
      </c>
      <c r="E6313" s="160">
        <v>66</v>
      </c>
    </row>
    <row r="6314" spans="1:6" x14ac:dyDescent="0.2">
      <c r="A6314" s="158">
        <v>44202</v>
      </c>
      <c r="B6314" s="159">
        <v>44202</v>
      </c>
      <c r="C6314" s="160" t="s">
        <v>882</v>
      </c>
      <c r="D6314" s="161">
        <f>VLOOKUP(Pag_Inicio_Corr_mas_casos[[#This Row],[Corregimiento]],Hoja3!$A$2:$D$676,4,0)</f>
        <v>130106</v>
      </c>
      <c r="E6314" s="160">
        <v>63</v>
      </c>
    </row>
    <row r="6315" spans="1:6" x14ac:dyDescent="0.2">
      <c r="A6315" s="158">
        <v>44202</v>
      </c>
      <c r="B6315" s="159">
        <v>44202</v>
      </c>
      <c r="C6315" s="160" t="s">
        <v>869</v>
      </c>
      <c r="D6315" s="161">
        <f>VLOOKUP(Pag_Inicio_Corr_mas_casos[[#This Row],[Corregimiento]],Hoja3!$A$2:$D$676,4,0)</f>
        <v>30111</v>
      </c>
      <c r="E6315" s="160">
        <v>61</v>
      </c>
    </row>
    <row r="6316" spans="1:6" x14ac:dyDescent="0.2">
      <c r="A6316" s="158">
        <v>44202</v>
      </c>
      <c r="B6316" s="159">
        <v>44202</v>
      </c>
      <c r="C6316" s="160" t="s">
        <v>906</v>
      </c>
      <c r="D6316" s="161">
        <f>VLOOKUP(Pag_Inicio_Corr_mas_casos[[#This Row],[Corregimiento]],Hoja3!$A$2:$D$676,4,0)</f>
        <v>40601</v>
      </c>
      <c r="E6316" s="160">
        <v>61</v>
      </c>
    </row>
    <row r="6317" spans="1:6" x14ac:dyDescent="0.2">
      <c r="A6317" s="158">
        <v>44202</v>
      </c>
      <c r="B6317" s="159">
        <v>44202</v>
      </c>
      <c r="C6317" s="160" t="s">
        <v>813</v>
      </c>
      <c r="D6317" s="161">
        <f>VLOOKUP(Pag_Inicio_Corr_mas_casos[[#This Row],[Corregimiento]],Hoja3!$A$2:$D$676,4,0)</f>
        <v>30107</v>
      </c>
      <c r="E6317" s="160">
        <v>59</v>
      </c>
    </row>
    <row r="6318" spans="1:6" x14ac:dyDescent="0.2">
      <c r="A6318" s="158">
        <v>44202</v>
      </c>
      <c r="B6318" s="159">
        <v>44202</v>
      </c>
      <c r="C6318" s="160" t="s">
        <v>865</v>
      </c>
      <c r="D6318" s="161">
        <f>VLOOKUP(Pag_Inicio_Corr_mas_casos[[#This Row],[Corregimiento]],Hoja3!$A$2:$D$676,4,0)</f>
        <v>81001</v>
      </c>
      <c r="E6318" s="160">
        <v>59</v>
      </c>
    </row>
    <row r="6319" spans="1:6" x14ac:dyDescent="0.2">
      <c r="A6319" s="158">
        <v>44202</v>
      </c>
      <c r="B6319" s="159">
        <v>44202</v>
      </c>
      <c r="C6319" s="160" t="s">
        <v>796</v>
      </c>
      <c r="D6319" s="161">
        <f>VLOOKUP(Pag_Inicio_Corr_mas_casos[[#This Row],[Corregimiento]],Hoja3!$A$2:$D$676,4,0)</f>
        <v>130107</v>
      </c>
      <c r="E6319" s="160">
        <v>54</v>
      </c>
    </row>
    <row r="6320" spans="1:6" x14ac:dyDescent="0.2">
      <c r="A6320" s="158">
        <v>44202</v>
      </c>
      <c r="B6320" s="159">
        <v>44202</v>
      </c>
      <c r="C6320" s="160" t="s">
        <v>878</v>
      </c>
      <c r="D6320" s="161">
        <f>VLOOKUP(Pag_Inicio_Corr_mas_casos[[#This Row],[Corregimiento]],Hoja3!$A$2:$D$676,4,0)</f>
        <v>30104</v>
      </c>
      <c r="E6320" s="160">
        <v>53</v>
      </c>
    </row>
    <row r="6321" spans="1:5" x14ac:dyDescent="0.2">
      <c r="A6321" s="158">
        <v>44202</v>
      </c>
      <c r="B6321" s="159">
        <v>44202</v>
      </c>
      <c r="C6321" s="160" t="s">
        <v>861</v>
      </c>
      <c r="D6321" s="161">
        <f>VLOOKUP(Pag_Inicio_Corr_mas_casos[[#This Row],[Corregimiento]],Hoja3!$A$2:$D$676,4,0)</f>
        <v>130702</v>
      </c>
      <c r="E6321" s="160">
        <v>52</v>
      </c>
    </row>
    <row r="6322" spans="1:5" x14ac:dyDescent="0.2">
      <c r="A6322" s="158">
        <v>44202</v>
      </c>
      <c r="B6322" s="159">
        <v>44202</v>
      </c>
      <c r="C6322" s="160" t="s">
        <v>896</v>
      </c>
      <c r="D6322" s="161">
        <f>VLOOKUP(Pag_Inicio_Corr_mas_casos[[#This Row],[Corregimiento]],Hoja3!$A$2:$D$676,4,0)</f>
        <v>80501</v>
      </c>
      <c r="E6322" s="160">
        <v>50</v>
      </c>
    </row>
    <row r="6323" spans="1:5" x14ac:dyDescent="0.2">
      <c r="A6323" s="158">
        <v>44202</v>
      </c>
      <c r="B6323" s="159">
        <v>44202</v>
      </c>
      <c r="C6323" s="160" t="s">
        <v>805</v>
      </c>
      <c r="D6323" s="161">
        <f>VLOOKUP(Pag_Inicio_Corr_mas_casos[[#This Row],[Corregimiento]],Hoja3!$A$2:$D$676,4,0)</f>
        <v>130701</v>
      </c>
      <c r="E6323" s="160">
        <v>47</v>
      </c>
    </row>
    <row r="6324" spans="1:5" x14ac:dyDescent="0.2">
      <c r="A6324" s="158">
        <v>44202</v>
      </c>
      <c r="B6324" s="159">
        <v>44202</v>
      </c>
      <c r="C6324" s="160" t="s">
        <v>784</v>
      </c>
      <c r="D6324" s="161">
        <f>VLOOKUP(Pag_Inicio_Corr_mas_casos[[#This Row],[Corregimiento]],Hoja3!$A$2:$D$676,4,0)</f>
        <v>130717</v>
      </c>
      <c r="E6324" s="160">
        <v>45</v>
      </c>
    </row>
    <row r="6325" spans="1:5" x14ac:dyDescent="0.2">
      <c r="A6325" s="158">
        <v>44202</v>
      </c>
      <c r="B6325" s="159">
        <v>44202</v>
      </c>
      <c r="C6325" s="160" t="s">
        <v>904</v>
      </c>
      <c r="D6325" s="161">
        <f>VLOOKUP(Pag_Inicio_Corr_mas_casos[[#This Row],[Corregimiento]],Hoja3!$A$2:$D$676,4,0)</f>
        <v>40501</v>
      </c>
      <c r="E6325" s="160">
        <v>45</v>
      </c>
    </row>
    <row r="6326" spans="1:5" x14ac:dyDescent="0.2">
      <c r="A6326" s="158">
        <v>44202</v>
      </c>
      <c r="B6326" s="159">
        <v>44202</v>
      </c>
      <c r="C6326" s="160" t="s">
        <v>807</v>
      </c>
      <c r="D6326" s="161">
        <f>VLOOKUP(Pag_Inicio_Corr_mas_casos[[#This Row],[Corregimiento]],Hoja3!$A$2:$D$676,4,0)</f>
        <v>20601</v>
      </c>
      <c r="E6326" s="160">
        <v>43</v>
      </c>
    </row>
    <row r="6327" spans="1:5" x14ac:dyDescent="0.2">
      <c r="A6327" s="158">
        <v>44202</v>
      </c>
      <c r="B6327" s="159">
        <v>44202</v>
      </c>
      <c r="C6327" s="160" t="s">
        <v>841</v>
      </c>
      <c r="D6327" s="161">
        <f>VLOOKUP(Pag_Inicio_Corr_mas_casos[[#This Row],[Corregimiento]],Hoja3!$A$2:$D$676,4,0)</f>
        <v>81005</v>
      </c>
      <c r="E6327" s="160">
        <v>41</v>
      </c>
    </row>
    <row r="6328" spans="1:5" x14ac:dyDescent="0.2">
      <c r="A6328" s="158">
        <v>44202</v>
      </c>
      <c r="B6328" s="159">
        <v>44202</v>
      </c>
      <c r="C6328" s="160" t="s">
        <v>806</v>
      </c>
      <c r="D6328" s="161">
        <f>VLOOKUP(Pag_Inicio_Corr_mas_casos[[#This Row],[Corregimiento]],Hoja3!$A$2:$D$676,4,0)</f>
        <v>80804</v>
      </c>
      <c r="E6328" s="160">
        <v>41</v>
      </c>
    </row>
    <row r="6329" spans="1:5" x14ac:dyDescent="0.2">
      <c r="A6329" s="158">
        <v>44202</v>
      </c>
      <c r="B6329" s="159">
        <v>44202</v>
      </c>
      <c r="C6329" s="160" t="s">
        <v>884</v>
      </c>
      <c r="D6329" s="161">
        <f>VLOOKUP(Pag_Inicio_Corr_mas_casos[[#This Row],[Corregimiento]],Hoja3!$A$2:$D$676,4,0)</f>
        <v>130108</v>
      </c>
      <c r="E6329" s="160">
        <v>39</v>
      </c>
    </row>
    <row r="6330" spans="1:5" x14ac:dyDescent="0.2">
      <c r="A6330" s="158">
        <v>44202</v>
      </c>
      <c r="B6330" s="159">
        <v>44202</v>
      </c>
      <c r="C6330" s="160" t="s">
        <v>838</v>
      </c>
      <c r="D6330" s="161">
        <f>VLOOKUP(Pag_Inicio_Corr_mas_casos[[#This Row],[Corregimiento]],Hoja3!$A$2:$D$676,4,0)</f>
        <v>80808</v>
      </c>
      <c r="E6330" s="160">
        <v>38</v>
      </c>
    </row>
    <row r="6331" spans="1:5" x14ac:dyDescent="0.2">
      <c r="A6331" s="158">
        <v>44202</v>
      </c>
      <c r="B6331" s="159">
        <v>44202</v>
      </c>
      <c r="C6331" s="160" t="s">
        <v>897</v>
      </c>
      <c r="D6331" s="161">
        <f>VLOOKUP(Pag_Inicio_Corr_mas_casos[[#This Row],[Corregimiento]],Hoja3!$A$2:$D$676,4,0)</f>
        <v>20105</v>
      </c>
      <c r="E6331" s="160">
        <v>36</v>
      </c>
    </row>
    <row r="6332" spans="1:5" x14ac:dyDescent="0.2">
      <c r="A6332" s="158">
        <v>44202</v>
      </c>
      <c r="B6332" s="159">
        <v>44202</v>
      </c>
      <c r="C6332" s="160" t="s">
        <v>810</v>
      </c>
      <c r="D6332" s="161">
        <f>VLOOKUP(Pag_Inicio_Corr_mas_casos[[#This Row],[Corregimiento]],Hoja3!$A$2:$D$676,4,0)</f>
        <v>30113</v>
      </c>
      <c r="E6332" s="160">
        <v>35</v>
      </c>
    </row>
    <row r="6333" spans="1:5" x14ac:dyDescent="0.2">
      <c r="A6333" s="158">
        <v>44202</v>
      </c>
      <c r="B6333" s="159">
        <v>44202</v>
      </c>
      <c r="C6333" s="160" t="s">
        <v>851</v>
      </c>
      <c r="D6333" s="161">
        <f>VLOOKUP(Pag_Inicio_Corr_mas_casos[[#This Row],[Corregimiento]],Hoja3!$A$2:$D$676,4,0)</f>
        <v>60103</v>
      </c>
      <c r="E6333" s="160">
        <v>34</v>
      </c>
    </row>
    <row r="6334" spans="1:5" x14ac:dyDescent="0.2">
      <c r="A6334" s="158">
        <v>44202</v>
      </c>
      <c r="B6334" s="159">
        <v>44202</v>
      </c>
      <c r="C6334" s="160" t="s">
        <v>815</v>
      </c>
      <c r="D6334" s="161">
        <f>VLOOKUP(Pag_Inicio_Corr_mas_casos[[#This Row],[Corregimiento]],Hoja3!$A$2:$D$676,4,0)</f>
        <v>130709</v>
      </c>
      <c r="E6334" s="160">
        <v>34</v>
      </c>
    </row>
    <row r="6335" spans="1:5" x14ac:dyDescent="0.2">
      <c r="A6335" s="158">
        <v>44202</v>
      </c>
      <c r="B6335" s="159">
        <v>44202</v>
      </c>
      <c r="C6335" s="160" t="s">
        <v>842</v>
      </c>
      <c r="D6335" s="161">
        <f>VLOOKUP(Pag_Inicio_Corr_mas_casos[[#This Row],[Corregimiento]],Hoja3!$A$2:$D$676,4,0)</f>
        <v>80802</v>
      </c>
      <c r="E6335" s="160">
        <v>33</v>
      </c>
    </row>
    <row r="6336" spans="1:5" x14ac:dyDescent="0.2">
      <c r="A6336" s="158">
        <v>44202</v>
      </c>
      <c r="B6336" s="159">
        <v>44202</v>
      </c>
      <c r="C6336" s="160" t="s">
        <v>905</v>
      </c>
      <c r="D6336" s="161">
        <f>VLOOKUP(Pag_Inicio_Corr_mas_casos[[#This Row],[Corregimiento]],Hoja3!$A$2:$D$676,4,0)</f>
        <v>91007</v>
      </c>
      <c r="E6336" s="160">
        <v>31</v>
      </c>
    </row>
    <row r="6337" spans="1:5" x14ac:dyDescent="0.2">
      <c r="A6337" s="158">
        <v>44202</v>
      </c>
      <c r="B6337" s="159">
        <v>44202</v>
      </c>
      <c r="C6337" s="160" t="s">
        <v>803</v>
      </c>
      <c r="D6337" s="161">
        <f>VLOOKUP(Pag_Inicio_Corr_mas_casos[[#This Row],[Corregimiento]],Hoja3!$A$2:$D$676,4,0)</f>
        <v>130716</v>
      </c>
      <c r="E6337" s="160">
        <v>30</v>
      </c>
    </row>
    <row r="6338" spans="1:5" x14ac:dyDescent="0.2">
      <c r="A6338" s="158">
        <v>44202</v>
      </c>
      <c r="B6338" s="159">
        <v>44202</v>
      </c>
      <c r="C6338" s="160" t="s">
        <v>823</v>
      </c>
      <c r="D6338" s="161">
        <f>VLOOKUP(Pag_Inicio_Corr_mas_casos[[#This Row],[Corregimiento]],Hoja3!$A$2:$D$676,4,0)</f>
        <v>80803</v>
      </c>
      <c r="E6338" s="160">
        <v>28</v>
      </c>
    </row>
    <row r="6339" spans="1:5" x14ac:dyDescent="0.2">
      <c r="A6339" s="158">
        <v>44202</v>
      </c>
      <c r="B6339" s="159">
        <v>44202</v>
      </c>
      <c r="C6339" s="160" t="s">
        <v>804</v>
      </c>
      <c r="D6339" s="161">
        <f>VLOOKUP(Pag_Inicio_Corr_mas_casos[[#This Row],[Corregimiento]],Hoja3!$A$2:$D$676,4,0)</f>
        <v>50208</v>
      </c>
      <c r="E6339" s="160">
        <v>27</v>
      </c>
    </row>
    <row r="6340" spans="1:5" x14ac:dyDescent="0.2">
      <c r="A6340" s="158">
        <v>44202</v>
      </c>
      <c r="B6340" s="159">
        <v>44202</v>
      </c>
      <c r="C6340" s="160" t="s">
        <v>837</v>
      </c>
      <c r="D6340" s="161">
        <f>VLOOKUP(Pag_Inicio_Corr_mas_casos[[#This Row],[Corregimiento]],Hoja3!$A$2:$D$676,4,0)</f>
        <v>130706</v>
      </c>
      <c r="E6340" s="160">
        <v>26</v>
      </c>
    </row>
    <row r="6341" spans="1:5" x14ac:dyDescent="0.2">
      <c r="A6341" s="158">
        <v>44202</v>
      </c>
      <c r="B6341" s="159">
        <v>44202</v>
      </c>
      <c r="C6341" s="160" t="s">
        <v>840</v>
      </c>
      <c r="D6341" s="161">
        <f>VLOOKUP(Pag_Inicio_Corr_mas_casos[[#This Row],[Corregimiento]],Hoja3!$A$2:$D$676,4,0)</f>
        <v>130105</v>
      </c>
      <c r="E6341" s="160">
        <v>24</v>
      </c>
    </row>
    <row r="6342" spans="1:5" x14ac:dyDescent="0.2">
      <c r="A6342" s="158">
        <v>44202</v>
      </c>
      <c r="B6342" s="159">
        <v>44202</v>
      </c>
      <c r="C6342" s="160" t="s">
        <v>911</v>
      </c>
      <c r="D6342" s="161">
        <f>VLOOKUP(Pag_Inicio_Corr_mas_casos[[#This Row],[Corregimiento]],Hoja3!$A$2:$D$676,4,0)</f>
        <v>30110</v>
      </c>
      <c r="E6342" s="160">
        <v>24</v>
      </c>
    </row>
    <row r="6343" spans="1:5" x14ac:dyDescent="0.2">
      <c r="A6343" s="158">
        <v>44202</v>
      </c>
      <c r="B6343" s="159">
        <v>44202</v>
      </c>
      <c r="C6343" s="160" t="s">
        <v>821</v>
      </c>
      <c r="D6343" s="161">
        <f>VLOOKUP(Pag_Inicio_Corr_mas_casos[[#This Row],[Corregimiento]],Hoja3!$A$2:$D$676,4,0)</f>
        <v>20207</v>
      </c>
      <c r="E6343" s="160">
        <v>24</v>
      </c>
    </row>
    <row r="6344" spans="1:5" x14ac:dyDescent="0.2">
      <c r="A6344" s="158">
        <v>44202</v>
      </c>
      <c r="B6344" s="159">
        <v>44202</v>
      </c>
      <c r="C6344" s="160" t="s">
        <v>846</v>
      </c>
      <c r="D6344" s="161">
        <f>VLOOKUP(Pag_Inicio_Corr_mas_casos[[#This Row],[Corregimiento]],Hoja3!$A$2:$D$676,4,0)</f>
        <v>80805</v>
      </c>
      <c r="E6344" s="160">
        <v>23</v>
      </c>
    </row>
    <row r="6345" spans="1:5" x14ac:dyDescent="0.2">
      <c r="A6345" s="158">
        <v>44202</v>
      </c>
      <c r="B6345" s="159">
        <v>44202</v>
      </c>
      <c r="C6345" s="160" t="s">
        <v>940</v>
      </c>
      <c r="D6345" s="161">
        <f>VLOOKUP(Pag_Inicio_Corr_mas_casos[[#This Row],[Corregimiento]],Hoja3!$A$2:$D$676,4,0)</f>
        <v>30109</v>
      </c>
      <c r="E6345" s="160">
        <v>22</v>
      </c>
    </row>
    <row r="6346" spans="1:5" x14ac:dyDescent="0.2">
      <c r="A6346" s="158">
        <v>44202</v>
      </c>
      <c r="B6346" s="159">
        <v>44202</v>
      </c>
      <c r="C6346" s="160" t="s">
        <v>853</v>
      </c>
      <c r="D6346" s="161">
        <f>VLOOKUP(Pag_Inicio_Corr_mas_casos[[#This Row],[Corregimiento]],Hoja3!$A$2:$D$676,4,0)</f>
        <v>40612</v>
      </c>
      <c r="E6346" s="160">
        <v>22</v>
      </c>
    </row>
    <row r="6347" spans="1:5" x14ac:dyDescent="0.2">
      <c r="A6347" s="158">
        <v>44202</v>
      </c>
      <c r="B6347" s="159">
        <v>44202</v>
      </c>
      <c r="C6347" s="160" t="s">
        <v>844</v>
      </c>
      <c r="D6347" s="161">
        <f>VLOOKUP(Pag_Inicio_Corr_mas_casos[[#This Row],[Corregimiento]],Hoja3!$A$2:$D$676,4,0)</f>
        <v>81004</v>
      </c>
      <c r="E6347" s="160">
        <v>22</v>
      </c>
    </row>
    <row r="6348" spans="1:5" x14ac:dyDescent="0.2">
      <c r="A6348" s="158">
        <v>44202</v>
      </c>
      <c r="B6348" s="159">
        <v>44202</v>
      </c>
      <c r="C6348" s="160" t="s">
        <v>873</v>
      </c>
      <c r="D6348" s="161">
        <f>VLOOKUP(Pag_Inicio_Corr_mas_casos[[#This Row],[Corregimiento]],Hoja3!$A$2:$D$676,4,0)</f>
        <v>30103</v>
      </c>
      <c r="E6348" s="160">
        <v>22</v>
      </c>
    </row>
    <row r="6349" spans="1:5" x14ac:dyDescent="0.2">
      <c r="A6349" s="158">
        <v>44202</v>
      </c>
      <c r="B6349" s="159">
        <v>44202</v>
      </c>
      <c r="C6349" s="160" t="s">
        <v>909</v>
      </c>
      <c r="D6349" s="161">
        <f>VLOOKUP(Pag_Inicio_Corr_mas_casos[[#This Row],[Corregimiento]],Hoja3!$A$2:$D$676,4,0)</f>
        <v>20401</v>
      </c>
      <c r="E6349" s="160">
        <v>21</v>
      </c>
    </row>
    <row r="6350" spans="1:5" x14ac:dyDescent="0.2">
      <c r="A6350" s="158">
        <v>44202</v>
      </c>
      <c r="B6350" s="159">
        <v>44202</v>
      </c>
      <c r="C6350" s="160" t="s">
        <v>816</v>
      </c>
      <c r="D6350" s="161">
        <f>VLOOKUP(Pag_Inicio_Corr_mas_casos[[#This Row],[Corregimiento]],Hoja3!$A$2:$D$676,4,0)</f>
        <v>40606</v>
      </c>
      <c r="E6350" s="160">
        <v>21</v>
      </c>
    </row>
    <row r="6351" spans="1:5" x14ac:dyDescent="0.2">
      <c r="A6351" s="158">
        <v>44202</v>
      </c>
      <c r="B6351" s="159">
        <v>44202</v>
      </c>
      <c r="C6351" s="160" t="s">
        <v>808</v>
      </c>
      <c r="D6351" s="161">
        <f>VLOOKUP(Pag_Inicio_Corr_mas_casos[[#This Row],[Corregimiento]],Hoja3!$A$2:$D$676,4,0)</f>
        <v>81006</v>
      </c>
      <c r="E6351" s="160">
        <v>19</v>
      </c>
    </row>
    <row r="6352" spans="1:5" x14ac:dyDescent="0.2">
      <c r="A6352" s="158">
        <v>44202</v>
      </c>
      <c r="B6352" s="159">
        <v>44202</v>
      </c>
      <c r="C6352" s="160" t="s">
        <v>889</v>
      </c>
      <c r="D6352" s="161">
        <f>VLOOKUP(Pag_Inicio_Corr_mas_casos[[#This Row],[Corregimiento]],Hoja3!$A$2:$D$676,4,0)</f>
        <v>20602</v>
      </c>
      <c r="E6352" s="160">
        <v>18</v>
      </c>
    </row>
    <row r="6353" spans="1:5" x14ac:dyDescent="0.2">
      <c r="A6353" s="158">
        <v>44202</v>
      </c>
      <c r="B6353" s="159">
        <v>44202</v>
      </c>
      <c r="C6353" s="160" t="s">
        <v>943</v>
      </c>
      <c r="D6353" s="161">
        <f>VLOOKUP(Pag_Inicio_Corr_mas_casos[[#This Row],[Corregimiento]],Hoja3!$A$2:$D$676,4,0)</f>
        <v>20104</v>
      </c>
      <c r="E6353" s="160">
        <v>18</v>
      </c>
    </row>
    <row r="6354" spans="1:5" x14ac:dyDescent="0.2">
      <c r="A6354" s="158">
        <v>44202</v>
      </c>
      <c r="B6354" s="159">
        <v>44202</v>
      </c>
      <c r="C6354" s="160" t="s">
        <v>919</v>
      </c>
      <c r="D6354" s="161">
        <f>VLOOKUP(Pag_Inicio_Corr_mas_casos[[#This Row],[Corregimiento]],Hoja3!$A$2:$D$676,4,0)</f>
        <v>30101</v>
      </c>
      <c r="E6354" s="160">
        <v>17</v>
      </c>
    </row>
    <row r="6355" spans="1:5" x14ac:dyDescent="0.2">
      <c r="A6355" s="158">
        <v>44202</v>
      </c>
      <c r="B6355" s="159">
        <v>44202</v>
      </c>
      <c r="C6355" s="160" t="s">
        <v>913</v>
      </c>
      <c r="D6355" s="161">
        <f>VLOOKUP(Pag_Inicio_Corr_mas_casos[[#This Row],[Corregimiento]],Hoja3!$A$2:$D$676,4,0)</f>
        <v>20201</v>
      </c>
      <c r="E6355" s="160">
        <v>17</v>
      </c>
    </row>
    <row r="6356" spans="1:5" x14ac:dyDescent="0.2">
      <c r="A6356" s="158">
        <v>44202</v>
      </c>
      <c r="B6356" s="159">
        <v>44202</v>
      </c>
      <c r="C6356" s="160" t="s">
        <v>959</v>
      </c>
      <c r="D6356" s="161">
        <f>VLOOKUP(Pag_Inicio_Corr_mas_casos[[#This Row],[Corregimiento]],Hoja3!$A$2:$D$676,4,0)</f>
        <v>20307</v>
      </c>
      <c r="E6356" s="160">
        <v>17</v>
      </c>
    </row>
    <row r="6357" spans="1:5" x14ac:dyDescent="0.2">
      <c r="A6357" s="158">
        <v>44202</v>
      </c>
      <c r="B6357" s="159">
        <v>44202</v>
      </c>
      <c r="C6357" s="160" t="s">
        <v>849</v>
      </c>
      <c r="D6357" s="161">
        <f>VLOOKUP(Pag_Inicio_Corr_mas_casos[[#This Row],[Corregimiento]],Hoja3!$A$2:$D$676,4,0)</f>
        <v>40611</v>
      </c>
      <c r="E6357" s="160">
        <v>16</v>
      </c>
    </row>
    <row r="6358" spans="1:5" x14ac:dyDescent="0.2">
      <c r="A6358" s="158">
        <v>44202</v>
      </c>
      <c r="B6358" s="159">
        <v>44202</v>
      </c>
      <c r="C6358" s="160" t="s">
        <v>925</v>
      </c>
      <c r="D6358" s="161">
        <f>VLOOKUP(Pag_Inicio_Corr_mas_casos[[#This Row],[Corregimiento]],Hoja3!$A$2:$D$676,4,0)</f>
        <v>91101</v>
      </c>
      <c r="E6358" s="160">
        <v>16</v>
      </c>
    </row>
    <row r="6359" spans="1:5" x14ac:dyDescent="0.2">
      <c r="A6359" s="158">
        <v>44202</v>
      </c>
      <c r="B6359" s="159">
        <v>44202</v>
      </c>
      <c r="C6359" s="160" t="s">
        <v>960</v>
      </c>
      <c r="D6359" s="161">
        <f>VLOOKUP(Pag_Inicio_Corr_mas_casos[[#This Row],[Corregimiento]],Hoja3!$A$2:$D$676,4,0)</f>
        <v>130402</v>
      </c>
      <c r="E6359" s="160">
        <v>16</v>
      </c>
    </row>
    <row r="6360" spans="1:5" x14ac:dyDescent="0.2">
      <c r="A6360" s="158">
        <v>44202</v>
      </c>
      <c r="B6360" s="159">
        <v>44202</v>
      </c>
      <c r="C6360" s="160" t="s">
        <v>961</v>
      </c>
      <c r="D6360" s="161">
        <f>VLOOKUP(Pag_Inicio_Corr_mas_casos[[#This Row],[Corregimiento]],Hoja3!$A$2:$D$676,4,0)</f>
        <v>20305</v>
      </c>
      <c r="E6360" s="160">
        <v>15</v>
      </c>
    </row>
    <row r="6361" spans="1:5" x14ac:dyDescent="0.2">
      <c r="A6361" s="158">
        <v>44202</v>
      </c>
      <c r="B6361" s="159">
        <v>44202</v>
      </c>
      <c r="C6361" s="160" t="s">
        <v>887</v>
      </c>
      <c r="D6361" s="161">
        <f>VLOOKUP(Pag_Inicio_Corr_mas_casos[[#This Row],[Corregimiento]],Hoja3!$A$2:$D$676,4,0)</f>
        <v>70301</v>
      </c>
      <c r="E6361" s="160">
        <v>15</v>
      </c>
    </row>
    <row r="6362" spans="1:5" x14ac:dyDescent="0.2">
      <c r="A6362" s="158">
        <v>44202</v>
      </c>
      <c r="B6362" s="159">
        <v>44202</v>
      </c>
      <c r="C6362" s="160" t="s">
        <v>923</v>
      </c>
      <c r="D6362" s="161">
        <f>VLOOKUP(Pag_Inicio_Corr_mas_casos[[#This Row],[Corregimiento]],Hoja3!$A$2:$D$676,4,0)</f>
        <v>40202</v>
      </c>
      <c r="E6362" s="160">
        <v>15</v>
      </c>
    </row>
    <row r="6363" spans="1:5" x14ac:dyDescent="0.2">
      <c r="A6363" s="158">
        <v>44202</v>
      </c>
      <c r="B6363" s="159">
        <v>44202</v>
      </c>
      <c r="C6363" s="160" t="s">
        <v>879</v>
      </c>
      <c r="D6363" s="161">
        <f>VLOOKUP(Pag_Inicio_Corr_mas_casos[[#This Row],[Corregimiento]],Hoja3!$A$2:$D$676,4,0)</f>
        <v>91008</v>
      </c>
      <c r="E6363" s="160">
        <v>14</v>
      </c>
    </row>
    <row r="6364" spans="1:5" x14ac:dyDescent="0.2">
      <c r="A6364" s="158">
        <v>44202</v>
      </c>
      <c r="B6364" s="159">
        <v>44202</v>
      </c>
      <c r="C6364" s="160" t="s">
        <v>921</v>
      </c>
      <c r="D6364" s="161">
        <f>VLOOKUP(Pag_Inicio_Corr_mas_casos[[#This Row],[Corregimiento]],Hoja3!$A$2:$D$676,4,0)</f>
        <v>20205</v>
      </c>
      <c r="E6364" s="160">
        <v>14</v>
      </c>
    </row>
    <row r="6365" spans="1:5" x14ac:dyDescent="0.2">
      <c r="A6365" s="158">
        <v>44202</v>
      </c>
      <c r="B6365" s="159">
        <v>44202</v>
      </c>
      <c r="C6365" s="160" t="s">
        <v>916</v>
      </c>
      <c r="D6365" s="161">
        <f>VLOOKUP(Pag_Inicio_Corr_mas_casos[[#This Row],[Corregimiento]],Hoja3!$A$2:$D$676,4,0)</f>
        <v>91011</v>
      </c>
      <c r="E6365" s="160">
        <v>14</v>
      </c>
    </row>
    <row r="6366" spans="1:5" x14ac:dyDescent="0.2">
      <c r="A6366" s="158">
        <v>44202</v>
      </c>
      <c r="B6366" s="159">
        <v>44202</v>
      </c>
      <c r="C6366" s="160" t="s">
        <v>962</v>
      </c>
      <c r="D6366" s="161">
        <f>VLOOKUP(Pag_Inicio_Corr_mas_casos[[#This Row],[Corregimiento]],Hoja3!$A$2:$D$676,4,0)</f>
        <v>20106</v>
      </c>
      <c r="E6366" s="160">
        <v>14</v>
      </c>
    </row>
    <row r="6367" spans="1:5" x14ac:dyDescent="0.2">
      <c r="A6367" s="158">
        <v>44202</v>
      </c>
      <c r="B6367" s="159">
        <v>44202</v>
      </c>
      <c r="C6367" s="160" t="s">
        <v>903</v>
      </c>
      <c r="D6367" s="161">
        <f>VLOOKUP(Pag_Inicio_Corr_mas_casos[[#This Row],[Corregimiento]],Hoja3!$A$2:$D$676,4,0)</f>
        <v>20101</v>
      </c>
      <c r="E6367" s="160">
        <v>14</v>
      </c>
    </row>
    <row r="6368" spans="1:5" x14ac:dyDescent="0.2">
      <c r="A6368" s="158">
        <v>44202</v>
      </c>
      <c r="B6368" s="159">
        <v>44202</v>
      </c>
      <c r="C6368" s="160" t="s">
        <v>850</v>
      </c>
      <c r="D6368" s="161">
        <f>VLOOKUP(Pag_Inicio_Corr_mas_casos[[#This Row],[Corregimiento]],Hoja3!$A$2:$D$676,4,0)</f>
        <v>130310</v>
      </c>
      <c r="E6368" s="160">
        <v>14</v>
      </c>
    </row>
    <row r="6369" spans="1:6" x14ac:dyDescent="0.2">
      <c r="A6369" s="158">
        <v>44202</v>
      </c>
      <c r="B6369" s="159">
        <v>44202</v>
      </c>
      <c r="C6369" s="160" t="s">
        <v>950</v>
      </c>
      <c r="D6369" s="161">
        <f>VLOOKUP(Pag_Inicio_Corr_mas_casos[[#This Row],[Corregimiento]],Hoja3!$A$2:$D$676,4,0)</f>
        <v>90607</v>
      </c>
      <c r="E6369" s="160">
        <v>13</v>
      </c>
    </row>
    <row r="6370" spans="1:6" x14ac:dyDescent="0.2">
      <c r="A6370" s="158">
        <v>44202</v>
      </c>
      <c r="B6370" s="159">
        <v>44202</v>
      </c>
      <c r="C6370" s="160" t="s">
        <v>963</v>
      </c>
      <c r="D6370" s="161">
        <f>VLOOKUP(Pag_Inicio_Corr_mas_casos[[#This Row],[Corregimiento]],Hoja3!$A$2:$D$676,4,0)</f>
        <v>130707</v>
      </c>
      <c r="E6370" s="160">
        <v>13</v>
      </c>
    </row>
    <row r="6371" spans="1:6" x14ac:dyDescent="0.2">
      <c r="A6371" s="158">
        <v>44202</v>
      </c>
      <c r="B6371" s="159">
        <v>44202</v>
      </c>
      <c r="C6371" s="160" t="s">
        <v>929</v>
      </c>
      <c r="D6371" s="161">
        <f>VLOOKUP(Pag_Inicio_Corr_mas_casos[[#This Row],[Corregimiento]],Hoja3!$A$2:$D$676,4,0)</f>
        <v>80818</v>
      </c>
      <c r="E6371" s="160">
        <v>13</v>
      </c>
    </row>
    <row r="6372" spans="1:6" x14ac:dyDescent="0.2">
      <c r="A6372" s="158">
        <v>44202</v>
      </c>
      <c r="B6372" s="159">
        <v>44202</v>
      </c>
      <c r="C6372" s="160" t="s">
        <v>964</v>
      </c>
      <c r="D6372" s="161">
        <f>VLOOKUP(Pag_Inicio_Corr_mas_casos[[#This Row],[Corregimiento]],Hoja3!$A$2:$D$676,4,0)</f>
        <v>30401</v>
      </c>
      <c r="E6372" s="160">
        <v>12</v>
      </c>
    </row>
    <row r="6373" spans="1:6" x14ac:dyDescent="0.2">
      <c r="A6373" s="158">
        <v>44202</v>
      </c>
      <c r="B6373" s="159">
        <v>44202</v>
      </c>
      <c r="C6373" s="160" t="s">
        <v>939</v>
      </c>
      <c r="D6373" s="161">
        <f>VLOOKUP(Pag_Inicio_Corr_mas_casos[[#This Row],[Corregimiento]],Hoja3!$A$2:$D$676,4,0)</f>
        <v>90601</v>
      </c>
      <c r="E6373" s="160">
        <v>12</v>
      </c>
    </row>
    <row r="6374" spans="1:6" x14ac:dyDescent="0.2">
      <c r="A6374" s="158">
        <v>44202</v>
      </c>
      <c r="B6374" s="159">
        <v>44202</v>
      </c>
      <c r="C6374" s="160" t="s">
        <v>965</v>
      </c>
      <c r="D6374" s="161">
        <f>VLOOKUP(Pag_Inicio_Corr_mas_casos[[#This Row],[Corregimiento]],Hoja3!$A$2:$D$676,4,0)</f>
        <v>90105</v>
      </c>
      <c r="E6374" s="160">
        <v>12</v>
      </c>
    </row>
    <row r="6375" spans="1:6" x14ac:dyDescent="0.2">
      <c r="A6375" s="158">
        <v>44202</v>
      </c>
      <c r="B6375" s="159">
        <v>44202</v>
      </c>
      <c r="C6375" s="160" t="s">
        <v>852</v>
      </c>
      <c r="D6375" s="161">
        <f>VLOOKUP(Pag_Inicio_Corr_mas_casos[[#This Row],[Corregimiento]],Hoja3!$A$2:$D$676,4,0)</f>
        <v>60101</v>
      </c>
      <c r="E6375" s="160">
        <v>12</v>
      </c>
    </row>
    <row r="6376" spans="1:6" x14ac:dyDescent="0.2">
      <c r="A6376" s="158">
        <v>44202</v>
      </c>
      <c r="B6376" s="159">
        <v>44202</v>
      </c>
      <c r="C6376" s="160" t="s">
        <v>848</v>
      </c>
      <c r="D6376" s="161">
        <f>VLOOKUP(Pag_Inicio_Corr_mas_casos[[#This Row],[Corregimiento]],Hoja3!$A$2:$D$676,4,0)</f>
        <v>30115</v>
      </c>
      <c r="E6376" s="160">
        <v>11</v>
      </c>
    </row>
    <row r="6377" spans="1:6" x14ac:dyDescent="0.2">
      <c r="A6377" s="158">
        <v>44202</v>
      </c>
      <c r="B6377" s="159">
        <v>44202</v>
      </c>
      <c r="C6377" s="160" t="s">
        <v>953</v>
      </c>
      <c r="D6377" s="161">
        <f>VLOOKUP(Pag_Inicio_Corr_mas_casos[[#This Row],[Corregimiento]],Hoja3!$A$2:$D$676,4,0)</f>
        <v>50207</v>
      </c>
      <c r="E6377" s="160">
        <v>11</v>
      </c>
    </row>
    <row r="6378" spans="1:6" x14ac:dyDescent="0.2">
      <c r="A6378" s="158">
        <v>44202</v>
      </c>
      <c r="B6378" s="159">
        <v>44202</v>
      </c>
      <c r="C6378" s="160" t="s">
        <v>926</v>
      </c>
      <c r="D6378" s="161">
        <f>VLOOKUP(Pag_Inicio_Corr_mas_casos[[#This Row],[Corregimiento]],Hoja3!$A$2:$D$676,4,0)</f>
        <v>130401</v>
      </c>
      <c r="E6378" s="160">
        <v>11</v>
      </c>
    </row>
    <row r="6379" spans="1:6" x14ac:dyDescent="0.2">
      <c r="A6379" s="158">
        <v>44202</v>
      </c>
      <c r="B6379" s="159">
        <v>44202</v>
      </c>
      <c r="C6379" s="160" t="s">
        <v>907</v>
      </c>
      <c r="D6379" s="161">
        <f>VLOOKUP(Pag_Inicio_Corr_mas_casos[[#This Row],[Corregimiento]],Hoja3!$A$2:$D$676,4,0)</f>
        <v>60401</v>
      </c>
      <c r="E6379" s="160">
        <v>11</v>
      </c>
    </row>
    <row r="6380" spans="1:6" x14ac:dyDescent="0.2">
      <c r="A6380" s="158">
        <v>44202</v>
      </c>
      <c r="B6380" s="159">
        <v>44202</v>
      </c>
      <c r="C6380" s="160" t="s">
        <v>915</v>
      </c>
      <c r="D6380" s="161">
        <f>VLOOKUP(Pag_Inicio_Corr_mas_casos[[#This Row],[Corregimiento]],Hoja3!$A$2:$D$676,4,0)</f>
        <v>91013</v>
      </c>
      <c r="E6380" s="160">
        <v>11</v>
      </c>
    </row>
    <row r="6381" spans="1:6" x14ac:dyDescent="0.2">
      <c r="A6381" s="98">
        <v>44203</v>
      </c>
      <c r="B6381" s="99">
        <v>44203</v>
      </c>
      <c r="C6381" s="100" t="s">
        <v>858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 x14ac:dyDescent="0.2">
      <c r="A6382" s="98">
        <v>44203</v>
      </c>
      <c r="B6382" s="99">
        <v>44203</v>
      </c>
      <c r="C6382" s="100" t="s">
        <v>914</v>
      </c>
      <c r="D6382" s="101">
        <f>VLOOKUP(Pag_Inicio_Corr_mas_casos[[#This Row],[Corregimiento]],Hoja3!$A$2:$D$676,4,0)</f>
        <v>130101</v>
      </c>
      <c r="E6382" s="100">
        <v>124</v>
      </c>
    </row>
    <row r="6383" spans="1:6" x14ac:dyDescent="0.2">
      <c r="A6383" s="98">
        <v>44203</v>
      </c>
      <c r="B6383" s="99">
        <v>44203</v>
      </c>
      <c r="C6383" s="100" t="s">
        <v>882</v>
      </c>
      <c r="D6383" s="101">
        <f>VLOOKUP(Pag_Inicio_Corr_mas_casos[[#This Row],[Corregimiento]],Hoja3!$A$2:$D$676,4,0)</f>
        <v>130106</v>
      </c>
      <c r="E6383" s="100">
        <v>101</v>
      </c>
    </row>
    <row r="6384" spans="1:6" x14ac:dyDescent="0.2">
      <c r="A6384" s="98">
        <v>44203</v>
      </c>
      <c r="B6384" s="99">
        <v>44203</v>
      </c>
      <c r="C6384" s="100" t="s">
        <v>892</v>
      </c>
      <c r="D6384" s="101">
        <f>VLOOKUP(Pag_Inicio_Corr_mas_casos[[#This Row],[Corregimiento]],Hoja3!$A$2:$D$676,4,0)</f>
        <v>80812</v>
      </c>
      <c r="E6384" s="100">
        <v>100</v>
      </c>
    </row>
    <row r="6385" spans="1:6" x14ac:dyDescent="0.2">
      <c r="A6385" s="98">
        <v>44203</v>
      </c>
      <c r="B6385" s="99">
        <v>44203</v>
      </c>
      <c r="C6385" s="100" t="s">
        <v>618</v>
      </c>
      <c r="D6385" s="101">
        <f>VLOOKUP(Pag_Inicio_Corr_mas_casos[[#This Row],[Corregimiento]],Hoja3!$A$2:$D$676,4,0)</f>
        <v>80821</v>
      </c>
      <c r="E6385" s="100">
        <v>91</v>
      </c>
    </row>
    <row r="6386" spans="1:6" x14ac:dyDescent="0.2">
      <c r="A6386" s="98">
        <v>44203</v>
      </c>
      <c r="B6386" s="99">
        <v>44203</v>
      </c>
      <c r="C6386" s="100" t="s">
        <v>866</v>
      </c>
      <c r="D6386" s="101">
        <f>VLOOKUP(Pag_Inicio_Corr_mas_casos[[#This Row],[Corregimiento]],Hoja3!$A$2:$D$676,4,0)</f>
        <v>81002</v>
      </c>
      <c r="E6386" s="100">
        <v>90</v>
      </c>
    </row>
    <row r="6387" spans="1:6" x14ac:dyDescent="0.2">
      <c r="A6387" s="98">
        <v>44203</v>
      </c>
      <c r="B6387" s="99">
        <v>44203</v>
      </c>
      <c r="C6387" s="100" t="s">
        <v>800</v>
      </c>
      <c r="D6387" s="101">
        <f>VLOOKUP(Pag_Inicio_Corr_mas_casos[[#This Row],[Corregimiento]],Hoja3!$A$2:$D$676,4,0)</f>
        <v>80822</v>
      </c>
      <c r="E6387" s="100">
        <v>87</v>
      </c>
    </row>
    <row r="6388" spans="1:6" x14ac:dyDescent="0.2">
      <c r="A6388" s="98">
        <v>44203</v>
      </c>
      <c r="B6388" s="99">
        <v>44203</v>
      </c>
      <c r="C6388" s="100" t="s">
        <v>787</v>
      </c>
      <c r="D6388" s="101">
        <f>VLOOKUP(Pag_Inicio_Corr_mas_casos[[#This Row],[Corregimiento]],Hoja3!$A$2:$D$676,4,0)</f>
        <v>80823</v>
      </c>
      <c r="E6388" s="100">
        <v>82</v>
      </c>
    </row>
    <row r="6389" spans="1:6" x14ac:dyDescent="0.2">
      <c r="A6389" s="98">
        <v>44203</v>
      </c>
      <c r="B6389" s="99">
        <v>44203</v>
      </c>
      <c r="C6389" s="100" t="s">
        <v>799</v>
      </c>
      <c r="D6389" s="101">
        <f>VLOOKUP(Pag_Inicio_Corr_mas_casos[[#This Row],[Corregimiento]],Hoja3!$A$2:$D$676,4,0)</f>
        <v>80817</v>
      </c>
      <c r="E6389" s="100">
        <v>80</v>
      </c>
    </row>
    <row r="6390" spans="1:6" x14ac:dyDescent="0.2">
      <c r="A6390" s="98">
        <v>44203</v>
      </c>
      <c r="B6390" s="99">
        <v>44203</v>
      </c>
      <c r="C6390" s="100" t="s">
        <v>791</v>
      </c>
      <c r="D6390" s="101">
        <f>VLOOKUP(Pag_Inicio_Corr_mas_casos[[#This Row],[Corregimiento]],Hoja3!$A$2:$D$676,4,0)</f>
        <v>81007</v>
      </c>
      <c r="E6390" s="100">
        <v>75</v>
      </c>
    </row>
    <row r="6391" spans="1:6" x14ac:dyDescent="0.2">
      <c r="A6391" s="98">
        <v>44203</v>
      </c>
      <c r="B6391" s="99">
        <v>44203</v>
      </c>
      <c r="C6391" s="100" t="s">
        <v>865</v>
      </c>
      <c r="D6391" s="101">
        <f>VLOOKUP(Pag_Inicio_Corr_mas_casos[[#This Row],[Corregimiento]],Hoja3!$A$2:$D$676,4,0)</f>
        <v>81001</v>
      </c>
      <c r="E6391" s="100">
        <v>75</v>
      </c>
    </row>
    <row r="6392" spans="1:6" x14ac:dyDescent="0.2">
      <c r="A6392" s="98">
        <v>44203</v>
      </c>
      <c r="B6392" s="99">
        <v>44203</v>
      </c>
      <c r="C6392" s="100" t="s">
        <v>900</v>
      </c>
      <c r="D6392" s="101">
        <f>VLOOKUP(Pag_Inicio_Corr_mas_casos[[#This Row],[Corregimiento]],Hoja3!$A$2:$D$676,4,0)</f>
        <v>130102</v>
      </c>
      <c r="E6392" s="100">
        <v>72</v>
      </c>
    </row>
    <row r="6393" spans="1:6" x14ac:dyDescent="0.2">
      <c r="A6393" s="98">
        <v>44203</v>
      </c>
      <c r="B6393" s="99">
        <v>44203</v>
      </c>
      <c r="C6393" s="100" t="s">
        <v>857</v>
      </c>
      <c r="D6393" s="101">
        <f>VLOOKUP(Pag_Inicio_Corr_mas_casos[[#This Row],[Corregimiento]],Hoja3!$A$2:$D$676,4,0)</f>
        <v>80809</v>
      </c>
      <c r="E6393" s="100">
        <v>70</v>
      </c>
    </row>
    <row r="6394" spans="1:6" x14ac:dyDescent="0.2">
      <c r="A6394" s="98">
        <v>44203</v>
      </c>
      <c r="B6394" s="99">
        <v>44203</v>
      </c>
      <c r="C6394" s="100" t="s">
        <v>864</v>
      </c>
      <c r="D6394" s="101">
        <f>VLOOKUP(Pag_Inicio_Corr_mas_casos[[#This Row],[Corregimiento]],Hoja3!$A$2:$D$676,4,0)</f>
        <v>81008</v>
      </c>
      <c r="E6394" s="100">
        <v>70</v>
      </c>
    </row>
    <row r="6395" spans="1:6" x14ac:dyDescent="0.2">
      <c r="A6395" s="98">
        <v>44203</v>
      </c>
      <c r="B6395" s="99">
        <v>44203</v>
      </c>
      <c r="C6395" s="100" t="s">
        <v>797</v>
      </c>
      <c r="D6395" s="101">
        <f>VLOOKUP(Pag_Inicio_Corr_mas_casos[[#This Row],[Corregimiento]],Hoja3!$A$2:$D$676,4,0)</f>
        <v>80813</v>
      </c>
      <c r="E6395" s="100">
        <v>69</v>
      </c>
    </row>
    <row r="6396" spans="1:6" x14ac:dyDescent="0.2">
      <c r="A6396" s="98">
        <v>44203</v>
      </c>
      <c r="B6396" s="99">
        <v>44203</v>
      </c>
      <c r="C6396" s="100" t="s">
        <v>789</v>
      </c>
      <c r="D6396" s="101">
        <f>VLOOKUP(Pag_Inicio_Corr_mas_casos[[#This Row],[Corregimiento]],Hoja3!$A$2:$D$676,4,0)</f>
        <v>80816</v>
      </c>
      <c r="E6396" s="100">
        <v>68</v>
      </c>
    </row>
    <row r="6397" spans="1:6" x14ac:dyDescent="0.2">
      <c r="A6397" s="98">
        <v>44203</v>
      </c>
      <c r="B6397" s="99">
        <v>44203</v>
      </c>
      <c r="C6397" s="100" t="s">
        <v>802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 x14ac:dyDescent="0.2">
      <c r="A6398" s="98">
        <v>44203</v>
      </c>
      <c r="B6398" s="99">
        <v>44203</v>
      </c>
      <c r="C6398" s="100" t="s">
        <v>783</v>
      </c>
      <c r="D6398" s="101">
        <f>VLOOKUP(Pag_Inicio_Corr_mas_casos[[#This Row],[Corregimiento]],Hoja3!$A$2:$D$676,4,0)</f>
        <v>80810</v>
      </c>
      <c r="E6398" s="100">
        <v>65</v>
      </c>
    </row>
    <row r="6399" spans="1:6" x14ac:dyDescent="0.2">
      <c r="A6399" s="98">
        <v>44203</v>
      </c>
      <c r="B6399" s="99">
        <v>44203</v>
      </c>
      <c r="C6399" s="100" t="s">
        <v>790</v>
      </c>
      <c r="D6399" s="101">
        <f>VLOOKUP(Pag_Inicio_Corr_mas_casos[[#This Row],[Corregimiento]],Hoja3!$A$2:$D$676,4,0)</f>
        <v>130708</v>
      </c>
      <c r="E6399" s="100">
        <v>64</v>
      </c>
    </row>
    <row r="6400" spans="1:6" x14ac:dyDescent="0.2">
      <c r="A6400" s="98">
        <v>44203</v>
      </c>
      <c r="B6400" s="99">
        <v>44203</v>
      </c>
      <c r="C6400" s="100" t="s">
        <v>906</v>
      </c>
      <c r="D6400" s="101">
        <f>VLOOKUP(Pag_Inicio_Corr_mas_casos[[#This Row],[Corregimiento]],Hoja3!$A$2:$D$676,4,0)</f>
        <v>40601</v>
      </c>
      <c r="E6400" s="100">
        <v>62</v>
      </c>
    </row>
    <row r="6401" spans="1:5" x14ac:dyDescent="0.2">
      <c r="A6401" s="98">
        <v>44203</v>
      </c>
      <c r="B6401" s="99">
        <v>44203</v>
      </c>
      <c r="C6401" s="100" t="s">
        <v>786</v>
      </c>
      <c r="D6401" s="101">
        <f>VLOOKUP(Pag_Inicio_Corr_mas_casos[[#This Row],[Corregimiento]],Hoja3!$A$2:$D$676,4,0)</f>
        <v>80806</v>
      </c>
      <c r="E6401" s="100">
        <v>61</v>
      </c>
    </row>
    <row r="6402" spans="1:5" x14ac:dyDescent="0.2">
      <c r="A6402" s="98">
        <v>44203</v>
      </c>
      <c r="B6402" s="99">
        <v>44203</v>
      </c>
      <c r="C6402" s="100" t="s">
        <v>793</v>
      </c>
      <c r="D6402" s="101">
        <f>VLOOKUP(Pag_Inicio_Corr_mas_casos[[#This Row],[Corregimiento]],Hoja3!$A$2:$D$676,4,0)</f>
        <v>80826</v>
      </c>
      <c r="E6402" s="100">
        <v>61</v>
      </c>
    </row>
    <row r="6403" spans="1:5" x14ac:dyDescent="0.2">
      <c r="A6403" s="98">
        <v>44203</v>
      </c>
      <c r="B6403" s="99">
        <v>44203</v>
      </c>
      <c r="C6403" s="100" t="s">
        <v>867</v>
      </c>
      <c r="D6403" s="101">
        <f>VLOOKUP(Pag_Inicio_Corr_mas_casos[[#This Row],[Corregimiento]],Hoja3!$A$2:$D$676,4,0)</f>
        <v>81003</v>
      </c>
      <c r="E6403" s="100">
        <v>58</v>
      </c>
    </row>
    <row r="6404" spans="1:5" x14ac:dyDescent="0.2">
      <c r="A6404" s="98">
        <v>44203</v>
      </c>
      <c r="B6404" s="99">
        <v>44203</v>
      </c>
      <c r="C6404" s="100" t="s">
        <v>785</v>
      </c>
      <c r="D6404" s="101">
        <f>VLOOKUP(Pag_Inicio_Corr_mas_casos[[#This Row],[Corregimiento]],Hoja3!$A$2:$D$676,4,0)</f>
        <v>81009</v>
      </c>
      <c r="E6404" s="100">
        <v>53</v>
      </c>
    </row>
    <row r="6405" spans="1:5" x14ac:dyDescent="0.2">
      <c r="A6405" s="98">
        <v>44203</v>
      </c>
      <c r="B6405" s="99">
        <v>44203</v>
      </c>
      <c r="C6405" s="100" t="s">
        <v>884</v>
      </c>
      <c r="D6405" s="101">
        <f>VLOOKUP(Pag_Inicio_Corr_mas_casos[[#This Row],[Corregimiento]],Hoja3!$A$2:$D$676,4,0)</f>
        <v>130108</v>
      </c>
      <c r="E6405" s="100">
        <v>51</v>
      </c>
    </row>
    <row r="6406" spans="1:5" x14ac:dyDescent="0.2">
      <c r="A6406" s="98">
        <v>44203</v>
      </c>
      <c r="B6406" s="99">
        <v>44203</v>
      </c>
      <c r="C6406" s="100" t="s">
        <v>788</v>
      </c>
      <c r="D6406" s="101">
        <f>VLOOKUP(Pag_Inicio_Corr_mas_casos[[#This Row],[Corregimiento]],Hoja3!$A$2:$D$676,4,0)</f>
        <v>80807</v>
      </c>
      <c r="E6406" s="100">
        <v>50</v>
      </c>
    </row>
    <row r="6407" spans="1:5" x14ac:dyDescent="0.2">
      <c r="A6407" s="98">
        <v>44203</v>
      </c>
      <c r="B6407" s="99">
        <v>44203</v>
      </c>
      <c r="C6407" s="100" t="s">
        <v>808</v>
      </c>
      <c r="D6407" s="101">
        <f>VLOOKUP(Pag_Inicio_Corr_mas_casos[[#This Row],[Corregimiento]],Hoja3!$A$2:$D$676,4,0)</f>
        <v>81006</v>
      </c>
      <c r="E6407" s="100">
        <v>49</v>
      </c>
    </row>
    <row r="6408" spans="1:5" x14ac:dyDescent="0.2">
      <c r="A6408" s="98">
        <v>44203</v>
      </c>
      <c r="B6408" s="99">
        <v>44203</v>
      </c>
      <c r="C6408" s="100" t="s">
        <v>868</v>
      </c>
      <c r="D6408" s="101">
        <f>VLOOKUP(Pag_Inicio_Corr_mas_casos[[#This Row],[Corregimiento]],Hoja3!$A$2:$D$676,4,0)</f>
        <v>91001</v>
      </c>
      <c r="E6408" s="100">
        <v>48</v>
      </c>
    </row>
    <row r="6409" spans="1:5" x14ac:dyDescent="0.2">
      <c r="A6409" s="98">
        <v>44203</v>
      </c>
      <c r="B6409" s="99">
        <v>44203</v>
      </c>
      <c r="C6409" s="100" t="s">
        <v>798</v>
      </c>
      <c r="D6409" s="101">
        <f>VLOOKUP(Pag_Inicio_Corr_mas_casos[[#This Row],[Corregimiento]],Hoja3!$A$2:$D$676,4,0)</f>
        <v>80820</v>
      </c>
      <c r="E6409" s="100">
        <v>46</v>
      </c>
    </row>
    <row r="6410" spans="1:5" x14ac:dyDescent="0.2">
      <c r="A6410" s="98">
        <v>44203</v>
      </c>
      <c r="B6410" s="99">
        <v>44203</v>
      </c>
      <c r="C6410" s="100" t="s">
        <v>904</v>
      </c>
      <c r="D6410" s="101">
        <f>VLOOKUP(Pag_Inicio_Corr_mas_casos[[#This Row],[Corregimiento]],Hoja3!$A$2:$D$676,4,0)</f>
        <v>40501</v>
      </c>
      <c r="E6410" s="100">
        <v>46</v>
      </c>
    </row>
    <row r="6411" spans="1:5" x14ac:dyDescent="0.2">
      <c r="A6411" s="98">
        <v>44203</v>
      </c>
      <c r="B6411" s="99">
        <v>44203</v>
      </c>
      <c r="C6411" s="100" t="s">
        <v>794</v>
      </c>
      <c r="D6411" s="101">
        <f>VLOOKUP(Pag_Inicio_Corr_mas_casos[[#This Row],[Corregimiento]],Hoja3!$A$2:$D$676,4,0)</f>
        <v>80811</v>
      </c>
      <c r="E6411" s="100">
        <v>45</v>
      </c>
    </row>
    <row r="6412" spans="1:5" x14ac:dyDescent="0.2">
      <c r="A6412" s="98">
        <v>44203</v>
      </c>
      <c r="B6412" s="99">
        <v>44203</v>
      </c>
      <c r="C6412" s="100" t="s">
        <v>784</v>
      </c>
      <c r="D6412" s="101">
        <f>VLOOKUP(Pag_Inicio_Corr_mas_casos[[#This Row],[Corregimiento]],Hoja3!$A$2:$D$676,4,0)</f>
        <v>130717</v>
      </c>
      <c r="E6412" s="100">
        <v>42</v>
      </c>
    </row>
    <row r="6413" spans="1:5" x14ac:dyDescent="0.2">
      <c r="A6413" s="98">
        <v>44203</v>
      </c>
      <c r="B6413" s="99">
        <v>44203</v>
      </c>
      <c r="C6413" s="100" t="s">
        <v>878</v>
      </c>
      <c r="D6413" s="101">
        <f>VLOOKUP(Pag_Inicio_Corr_mas_casos[[#This Row],[Corregimiento]],Hoja3!$A$2:$D$676,4,0)</f>
        <v>30104</v>
      </c>
      <c r="E6413" s="100">
        <v>42</v>
      </c>
    </row>
    <row r="6414" spans="1:5" x14ac:dyDescent="0.2">
      <c r="A6414" s="98">
        <v>44203</v>
      </c>
      <c r="B6414" s="99">
        <v>44203</v>
      </c>
      <c r="C6414" s="100" t="s">
        <v>838</v>
      </c>
      <c r="D6414" s="101">
        <f>VLOOKUP(Pag_Inicio_Corr_mas_casos[[#This Row],[Corregimiento]],Hoja3!$A$2:$D$676,4,0)</f>
        <v>80808</v>
      </c>
      <c r="E6414" s="100">
        <v>41</v>
      </c>
    </row>
    <row r="6415" spans="1:5" x14ac:dyDescent="0.2">
      <c r="A6415" s="98">
        <v>44203</v>
      </c>
      <c r="B6415" s="99">
        <v>44203</v>
      </c>
      <c r="C6415" s="100" t="s">
        <v>796</v>
      </c>
      <c r="D6415" s="101">
        <f>VLOOKUP(Pag_Inicio_Corr_mas_casos[[#This Row],[Corregimiento]],Hoja3!$A$2:$D$676,4,0)</f>
        <v>130107</v>
      </c>
      <c r="E6415" s="100">
        <v>38</v>
      </c>
    </row>
    <row r="6416" spans="1:5" x14ac:dyDescent="0.2">
      <c r="A6416" s="98">
        <v>44203</v>
      </c>
      <c r="B6416" s="99">
        <v>44203</v>
      </c>
      <c r="C6416" s="100" t="s">
        <v>805</v>
      </c>
      <c r="D6416" s="101">
        <f>VLOOKUP(Pag_Inicio_Corr_mas_casos[[#This Row],[Corregimiento]],Hoja3!$A$2:$D$676,4,0)</f>
        <v>130701</v>
      </c>
      <c r="E6416" s="100">
        <v>37</v>
      </c>
    </row>
    <row r="6417" spans="1:5" x14ac:dyDescent="0.2">
      <c r="A6417" s="98">
        <v>44203</v>
      </c>
      <c r="B6417" s="99">
        <v>44203</v>
      </c>
      <c r="C6417" s="100" t="s">
        <v>861</v>
      </c>
      <c r="D6417" s="101">
        <f>VLOOKUP(Pag_Inicio_Corr_mas_casos[[#This Row],[Corregimiento]],Hoja3!$A$2:$D$676,4,0)</f>
        <v>130702</v>
      </c>
      <c r="E6417" s="100">
        <v>36</v>
      </c>
    </row>
    <row r="6418" spans="1:5" x14ac:dyDescent="0.2">
      <c r="A6418" s="98">
        <v>44203</v>
      </c>
      <c r="B6418" s="99">
        <v>44203</v>
      </c>
      <c r="C6418" s="100" t="s">
        <v>852</v>
      </c>
      <c r="D6418" s="101">
        <f>VLOOKUP(Pag_Inicio_Corr_mas_casos[[#This Row],[Corregimiento]],Hoja3!$A$2:$D$676,4,0)</f>
        <v>60101</v>
      </c>
      <c r="E6418" s="100">
        <v>36</v>
      </c>
    </row>
    <row r="6419" spans="1:5" x14ac:dyDescent="0.2">
      <c r="A6419" s="98">
        <v>44203</v>
      </c>
      <c r="B6419" s="99">
        <v>44203</v>
      </c>
      <c r="C6419" s="100" t="s">
        <v>813</v>
      </c>
      <c r="D6419" s="101">
        <f>VLOOKUP(Pag_Inicio_Corr_mas_casos[[#This Row],[Corregimiento]],Hoja3!$A$2:$D$676,4,0)</f>
        <v>30107</v>
      </c>
      <c r="E6419" s="100">
        <v>34</v>
      </c>
    </row>
    <row r="6420" spans="1:5" x14ac:dyDescent="0.2">
      <c r="A6420" s="98">
        <v>44203</v>
      </c>
      <c r="B6420" s="99">
        <v>44203</v>
      </c>
      <c r="C6420" s="100" t="s">
        <v>792</v>
      </c>
      <c r="D6420" s="101">
        <f>VLOOKUP(Pag_Inicio_Corr_mas_casos[[#This Row],[Corregimiento]],Hoja3!$A$2:$D$676,4,0)</f>
        <v>80814</v>
      </c>
      <c r="E6420" s="100">
        <v>34</v>
      </c>
    </row>
    <row r="6421" spans="1:5" x14ac:dyDescent="0.2">
      <c r="A6421" s="98">
        <v>44203</v>
      </c>
      <c r="B6421" s="99">
        <v>44203</v>
      </c>
      <c r="C6421" s="100" t="s">
        <v>807</v>
      </c>
      <c r="D6421" s="101">
        <f>VLOOKUP(Pag_Inicio_Corr_mas_casos[[#This Row],[Corregimiento]],Hoja3!$A$2:$D$676,4,0)</f>
        <v>20601</v>
      </c>
      <c r="E6421" s="100">
        <v>34</v>
      </c>
    </row>
    <row r="6422" spans="1:5" x14ac:dyDescent="0.2">
      <c r="A6422" s="98">
        <v>44203</v>
      </c>
      <c r="B6422" s="99">
        <v>44203</v>
      </c>
      <c r="C6422" s="100" t="s">
        <v>837</v>
      </c>
      <c r="D6422" s="101">
        <f>VLOOKUP(Pag_Inicio_Corr_mas_casos[[#This Row],[Corregimiento]],Hoja3!$A$2:$D$676,4,0)</f>
        <v>130706</v>
      </c>
      <c r="E6422" s="100">
        <v>33</v>
      </c>
    </row>
    <row r="6423" spans="1:5" x14ac:dyDescent="0.2">
      <c r="A6423" s="98">
        <v>44203</v>
      </c>
      <c r="B6423" s="99">
        <v>44203</v>
      </c>
      <c r="C6423" s="100" t="s">
        <v>803</v>
      </c>
      <c r="D6423" s="101">
        <f>VLOOKUP(Pag_Inicio_Corr_mas_casos[[#This Row],[Corregimiento]],Hoja3!$A$2:$D$676,4,0)</f>
        <v>130716</v>
      </c>
      <c r="E6423" s="100">
        <v>32</v>
      </c>
    </row>
    <row r="6424" spans="1:5" x14ac:dyDescent="0.2">
      <c r="A6424" s="98">
        <v>44203</v>
      </c>
      <c r="B6424" s="99">
        <v>44203</v>
      </c>
      <c r="C6424" s="100" t="s">
        <v>816</v>
      </c>
      <c r="D6424" s="101">
        <f>VLOOKUP(Pag_Inicio_Corr_mas_casos[[#This Row],[Corregimiento]],Hoja3!$A$2:$D$676,4,0)</f>
        <v>40606</v>
      </c>
      <c r="E6424" s="100">
        <v>32</v>
      </c>
    </row>
    <row r="6425" spans="1:5" x14ac:dyDescent="0.2">
      <c r="A6425" s="98">
        <v>44203</v>
      </c>
      <c r="B6425" s="99">
        <v>44203</v>
      </c>
      <c r="C6425" s="100" t="s">
        <v>821</v>
      </c>
      <c r="D6425" s="101">
        <f>VLOOKUP(Pag_Inicio_Corr_mas_casos[[#This Row],[Corregimiento]],Hoja3!$A$2:$D$676,4,0)</f>
        <v>20207</v>
      </c>
      <c r="E6425" s="100">
        <v>31</v>
      </c>
    </row>
    <row r="6426" spans="1:5" x14ac:dyDescent="0.2">
      <c r="A6426" s="98">
        <v>44203</v>
      </c>
      <c r="B6426" s="99">
        <v>44203</v>
      </c>
      <c r="C6426" s="100" t="s">
        <v>966</v>
      </c>
      <c r="D6426" s="101">
        <f>VLOOKUP(Pag_Inicio_Corr_mas_casos[[#This Row],[Corregimiento]],Hoja3!$A$2:$D$676,4,0)</f>
        <v>30301</v>
      </c>
      <c r="E6426" s="100">
        <v>30</v>
      </c>
    </row>
    <row r="6427" spans="1:5" x14ac:dyDescent="0.2">
      <c r="A6427" s="98">
        <v>44203</v>
      </c>
      <c r="B6427" s="99">
        <v>44203</v>
      </c>
      <c r="C6427" s="100" t="s">
        <v>911</v>
      </c>
      <c r="D6427" s="101">
        <f>VLOOKUP(Pag_Inicio_Corr_mas_casos[[#This Row],[Corregimiento]],Hoja3!$A$2:$D$676,4,0)</f>
        <v>30110</v>
      </c>
      <c r="E6427" s="100">
        <v>29</v>
      </c>
    </row>
    <row r="6428" spans="1:5" x14ac:dyDescent="0.2">
      <c r="A6428" s="98">
        <v>44203</v>
      </c>
      <c r="B6428" s="99">
        <v>44203</v>
      </c>
      <c r="C6428" s="100" t="s">
        <v>869</v>
      </c>
      <c r="D6428" s="101">
        <f>VLOOKUP(Pag_Inicio_Corr_mas_casos[[#This Row],[Corregimiento]],Hoja3!$A$2:$D$676,4,0)</f>
        <v>30111</v>
      </c>
      <c r="E6428" s="100">
        <v>29</v>
      </c>
    </row>
    <row r="6429" spans="1:5" x14ac:dyDescent="0.2">
      <c r="A6429" s="98">
        <v>44203</v>
      </c>
      <c r="B6429" s="99">
        <v>44203</v>
      </c>
      <c r="C6429" s="100" t="s">
        <v>853</v>
      </c>
      <c r="D6429" s="101">
        <f>VLOOKUP(Pag_Inicio_Corr_mas_casos[[#This Row],[Corregimiento]],Hoja3!$A$2:$D$676,4,0)</f>
        <v>40612</v>
      </c>
      <c r="E6429" s="100">
        <v>28</v>
      </c>
    </row>
    <row r="6430" spans="1:5" x14ac:dyDescent="0.2">
      <c r="A6430" s="98">
        <v>44203</v>
      </c>
      <c r="B6430" s="99">
        <v>44203</v>
      </c>
      <c r="C6430" s="100" t="s">
        <v>896</v>
      </c>
      <c r="D6430" s="101">
        <f>VLOOKUP(Pag_Inicio_Corr_mas_casos[[#This Row],[Corregimiento]],Hoja3!$A$2:$D$676,4,0)</f>
        <v>80501</v>
      </c>
      <c r="E6430" s="100">
        <v>26</v>
      </c>
    </row>
    <row r="6431" spans="1:5" x14ac:dyDescent="0.2">
      <c r="A6431" s="98">
        <v>44203</v>
      </c>
      <c r="B6431" s="99">
        <v>44203</v>
      </c>
      <c r="C6431" s="100" t="s">
        <v>844</v>
      </c>
      <c r="D6431" s="101">
        <f>VLOOKUP(Pag_Inicio_Corr_mas_casos[[#This Row],[Corregimiento]],Hoja3!$A$2:$D$676,4,0)</f>
        <v>81004</v>
      </c>
      <c r="E6431" s="100">
        <v>24</v>
      </c>
    </row>
    <row r="6432" spans="1:5" x14ac:dyDescent="0.2">
      <c r="A6432" s="98">
        <v>44203</v>
      </c>
      <c r="B6432" s="99">
        <v>44203</v>
      </c>
      <c r="C6432" s="100" t="s">
        <v>846</v>
      </c>
      <c r="D6432" s="101">
        <f>VLOOKUP(Pag_Inicio_Corr_mas_casos[[#This Row],[Corregimiento]],Hoja3!$A$2:$D$676,4,0)</f>
        <v>80805</v>
      </c>
      <c r="E6432" s="100">
        <v>23</v>
      </c>
    </row>
    <row r="6433" spans="1:5" x14ac:dyDescent="0.2">
      <c r="A6433" s="98">
        <v>44203</v>
      </c>
      <c r="B6433" s="99">
        <v>44203</v>
      </c>
      <c r="C6433" s="100" t="s">
        <v>804</v>
      </c>
      <c r="D6433" s="101">
        <f>VLOOKUP(Pag_Inicio_Corr_mas_casos[[#This Row],[Corregimiento]],Hoja3!$A$2:$D$676,4,0)</f>
        <v>50208</v>
      </c>
      <c r="E6433" s="100">
        <v>22</v>
      </c>
    </row>
    <row r="6434" spans="1:5" x14ac:dyDescent="0.2">
      <c r="A6434" s="98">
        <v>44203</v>
      </c>
      <c r="B6434" s="99">
        <v>44203</v>
      </c>
      <c r="C6434" s="100" t="s">
        <v>840</v>
      </c>
      <c r="D6434" s="101">
        <f>VLOOKUP(Pag_Inicio_Corr_mas_casos[[#This Row],[Corregimiento]],Hoja3!$A$2:$D$676,4,0)</f>
        <v>130105</v>
      </c>
      <c r="E6434" s="100">
        <v>22</v>
      </c>
    </row>
    <row r="6435" spans="1:5" x14ac:dyDescent="0.2">
      <c r="A6435" s="98">
        <v>44203</v>
      </c>
      <c r="B6435" s="99">
        <v>44203</v>
      </c>
      <c r="C6435" s="100" t="s">
        <v>806</v>
      </c>
      <c r="D6435" s="101">
        <f>VLOOKUP(Pag_Inicio_Corr_mas_casos[[#This Row],[Corregimiento]],Hoja3!$A$2:$D$676,4,0)</f>
        <v>80804</v>
      </c>
      <c r="E6435" s="100">
        <v>21</v>
      </c>
    </row>
    <row r="6436" spans="1:5" x14ac:dyDescent="0.2">
      <c r="A6436" s="98">
        <v>44203</v>
      </c>
      <c r="B6436" s="99">
        <v>44203</v>
      </c>
      <c r="C6436" s="100" t="s">
        <v>849</v>
      </c>
      <c r="D6436" s="101">
        <f>VLOOKUP(Pag_Inicio_Corr_mas_casos[[#This Row],[Corregimiento]],Hoja3!$A$2:$D$676,4,0)</f>
        <v>40611</v>
      </c>
      <c r="E6436" s="100">
        <v>21</v>
      </c>
    </row>
    <row r="6437" spans="1:5" x14ac:dyDescent="0.2">
      <c r="A6437" s="98">
        <v>44203</v>
      </c>
      <c r="B6437" s="99">
        <v>44203</v>
      </c>
      <c r="C6437" s="100" t="s">
        <v>841</v>
      </c>
      <c r="D6437" s="101">
        <f>VLOOKUP(Pag_Inicio_Corr_mas_casos[[#This Row],[Corregimiento]],Hoja3!$A$2:$D$676,4,0)</f>
        <v>81005</v>
      </c>
      <c r="E6437" s="100">
        <v>20</v>
      </c>
    </row>
    <row r="6438" spans="1:5" x14ac:dyDescent="0.2">
      <c r="A6438" s="98">
        <v>44203</v>
      </c>
      <c r="B6438" s="99">
        <v>44203</v>
      </c>
      <c r="C6438" s="100" t="s">
        <v>916</v>
      </c>
      <c r="D6438" s="101">
        <f>VLOOKUP(Pag_Inicio_Corr_mas_casos[[#This Row],[Corregimiento]],Hoja3!$A$2:$D$676,4,0)</f>
        <v>91011</v>
      </c>
      <c r="E6438" s="100">
        <v>17</v>
      </c>
    </row>
    <row r="6439" spans="1:5" x14ac:dyDescent="0.2">
      <c r="A6439" s="98">
        <v>44203</v>
      </c>
      <c r="B6439" s="99">
        <v>44203</v>
      </c>
      <c r="C6439" s="100" t="s">
        <v>929</v>
      </c>
      <c r="D6439" s="101">
        <f>VLOOKUP(Pag_Inicio_Corr_mas_casos[[#This Row],[Corregimiento]],Hoja3!$A$2:$D$676,4,0)</f>
        <v>80818</v>
      </c>
      <c r="E6439" s="100">
        <v>17</v>
      </c>
    </row>
    <row r="6440" spans="1:5" x14ac:dyDescent="0.2">
      <c r="A6440" s="98">
        <v>44203</v>
      </c>
      <c r="B6440" s="99">
        <v>44203</v>
      </c>
      <c r="C6440" s="100" t="s">
        <v>943</v>
      </c>
      <c r="D6440" s="101">
        <f>VLOOKUP(Pag_Inicio_Corr_mas_casos[[#This Row],[Corregimiento]],Hoja3!$A$2:$D$676,4,0)</f>
        <v>20104</v>
      </c>
      <c r="E6440" s="100">
        <v>17</v>
      </c>
    </row>
    <row r="6441" spans="1:5" x14ac:dyDescent="0.2">
      <c r="A6441" s="98">
        <v>44203</v>
      </c>
      <c r="B6441" s="99">
        <v>44203</v>
      </c>
      <c r="C6441" s="100" t="s">
        <v>962</v>
      </c>
      <c r="D6441" s="101">
        <f>VLOOKUP(Pag_Inicio_Corr_mas_casos[[#This Row],[Corregimiento]],Hoja3!$A$2:$D$676,4,0)</f>
        <v>20106</v>
      </c>
      <c r="E6441" s="100">
        <v>17</v>
      </c>
    </row>
    <row r="6442" spans="1:5" x14ac:dyDescent="0.2">
      <c r="A6442" s="98">
        <v>44203</v>
      </c>
      <c r="B6442" s="99">
        <v>44203</v>
      </c>
      <c r="C6442" s="100" t="s">
        <v>822</v>
      </c>
      <c r="D6442" s="101">
        <f>VLOOKUP(Pag_Inicio_Corr_mas_casos[[#This Row],[Corregimiento]],Hoja3!$A$2:$D$676,4,0)</f>
        <v>60105</v>
      </c>
      <c r="E6442" s="100">
        <v>16</v>
      </c>
    </row>
    <row r="6443" spans="1:5" x14ac:dyDescent="0.2">
      <c r="A6443" s="98">
        <v>44203</v>
      </c>
      <c r="B6443" s="99">
        <v>44203</v>
      </c>
      <c r="C6443" s="100" t="s">
        <v>958</v>
      </c>
      <c r="D6443" s="101">
        <f>VLOOKUP(Pag_Inicio_Corr_mas_casos[[#This Row],[Corregimiento]],Hoja3!$A$2:$D$676,4,0)</f>
        <v>40801</v>
      </c>
      <c r="E6443" s="100">
        <v>16</v>
      </c>
    </row>
    <row r="6444" spans="1:5" x14ac:dyDescent="0.2">
      <c r="A6444" s="98">
        <v>44203</v>
      </c>
      <c r="B6444" s="99">
        <v>44203</v>
      </c>
      <c r="C6444" s="100" t="s">
        <v>850</v>
      </c>
      <c r="D6444" s="101">
        <f>VLOOKUP(Pag_Inicio_Corr_mas_casos[[#This Row],[Corregimiento]],Hoja3!$A$2:$D$676,4,0)</f>
        <v>130310</v>
      </c>
      <c r="E6444" s="100">
        <v>15</v>
      </c>
    </row>
    <row r="6445" spans="1:5" x14ac:dyDescent="0.2">
      <c r="A6445" s="98">
        <v>44203</v>
      </c>
      <c r="B6445" s="99">
        <v>44203</v>
      </c>
      <c r="C6445" s="100" t="s">
        <v>889</v>
      </c>
      <c r="D6445" s="101">
        <f>VLOOKUP(Pag_Inicio_Corr_mas_casos[[#This Row],[Corregimiento]],Hoja3!$A$2:$D$676,4,0)</f>
        <v>20602</v>
      </c>
      <c r="E6445" s="100">
        <v>15</v>
      </c>
    </row>
    <row r="6446" spans="1:5" x14ac:dyDescent="0.2">
      <c r="A6446" s="98">
        <v>44203</v>
      </c>
      <c r="B6446" s="99">
        <v>44203</v>
      </c>
      <c r="C6446" s="100" t="s">
        <v>898</v>
      </c>
      <c r="D6446" s="101">
        <f>VLOOKUP(Pag_Inicio_Corr_mas_casos[[#This Row],[Corregimiento]],Hoja3!$A$2:$D$676,4,0)</f>
        <v>40201</v>
      </c>
      <c r="E6446" s="100">
        <v>15</v>
      </c>
    </row>
    <row r="6447" spans="1:5" x14ac:dyDescent="0.2">
      <c r="A6447" s="98">
        <v>44203</v>
      </c>
      <c r="B6447" s="99">
        <v>44203</v>
      </c>
      <c r="C6447" s="100" t="s">
        <v>924</v>
      </c>
      <c r="D6447" s="101">
        <f>VLOOKUP(Pag_Inicio_Corr_mas_casos[[#This Row],[Corregimiento]],Hoja3!$A$2:$D$676,4,0)</f>
        <v>40503</v>
      </c>
      <c r="E6447" s="100">
        <v>15</v>
      </c>
    </row>
    <row r="6448" spans="1:5" x14ac:dyDescent="0.2">
      <c r="A6448" s="98">
        <v>44203</v>
      </c>
      <c r="B6448" s="99">
        <v>44203</v>
      </c>
      <c r="C6448" s="100" t="s">
        <v>909</v>
      </c>
      <c r="D6448" s="101">
        <f>VLOOKUP(Pag_Inicio_Corr_mas_casos[[#This Row],[Corregimiento]],Hoja3!$A$2:$D$676,4,0)</f>
        <v>20401</v>
      </c>
      <c r="E6448" s="100">
        <v>15</v>
      </c>
    </row>
    <row r="6449" spans="1:6" x14ac:dyDescent="0.2">
      <c r="A6449" s="98">
        <v>44203</v>
      </c>
      <c r="B6449" s="99">
        <v>44203</v>
      </c>
      <c r="C6449" s="100" t="s">
        <v>818</v>
      </c>
      <c r="D6449" s="101">
        <f>VLOOKUP(Pag_Inicio_Corr_mas_casos[[#This Row],[Corregimiento]],Hoja3!$A$2:$D$676,4,0)</f>
        <v>80508</v>
      </c>
      <c r="E6449" s="100">
        <v>14</v>
      </c>
    </row>
    <row r="6450" spans="1:6" x14ac:dyDescent="0.2">
      <c r="A6450" s="98">
        <v>44203</v>
      </c>
      <c r="B6450" s="99">
        <v>44203</v>
      </c>
      <c r="C6450" s="100" t="s">
        <v>823</v>
      </c>
      <c r="D6450" s="101">
        <f>VLOOKUP(Pag_Inicio_Corr_mas_casos[[#This Row],[Corregimiento]],Hoja3!$A$2:$D$676,4,0)</f>
        <v>80803</v>
      </c>
      <c r="E6450" s="100">
        <v>14</v>
      </c>
    </row>
    <row r="6451" spans="1:6" x14ac:dyDescent="0.2">
      <c r="A6451" s="98">
        <v>44203</v>
      </c>
      <c r="B6451" s="99">
        <v>44203</v>
      </c>
      <c r="C6451" s="100" t="s">
        <v>905</v>
      </c>
      <c r="D6451" s="101">
        <f>VLOOKUP(Pag_Inicio_Corr_mas_casos[[#This Row],[Corregimiento]],Hoja3!$A$2:$D$676,4,0)</f>
        <v>91007</v>
      </c>
      <c r="E6451" s="100">
        <v>14</v>
      </c>
    </row>
    <row r="6452" spans="1:6" x14ac:dyDescent="0.2">
      <c r="A6452" s="98">
        <v>44203</v>
      </c>
      <c r="B6452" s="99">
        <v>44203</v>
      </c>
      <c r="C6452" s="100" t="s">
        <v>967</v>
      </c>
      <c r="D6452" s="101">
        <f>VLOOKUP(Pag_Inicio_Corr_mas_casos[[#This Row],[Corregimiento]],Hoja3!$A$2:$D$676,4,0)</f>
        <v>20603</v>
      </c>
      <c r="E6452" s="100">
        <v>14</v>
      </c>
    </row>
    <row r="6453" spans="1:6" x14ac:dyDescent="0.2">
      <c r="A6453" s="98">
        <v>44203</v>
      </c>
      <c r="B6453" s="99">
        <v>44203</v>
      </c>
      <c r="C6453" s="100" t="s">
        <v>879</v>
      </c>
      <c r="D6453" s="101">
        <f>VLOOKUP(Pag_Inicio_Corr_mas_casos[[#This Row],[Corregimiento]],Hoja3!$A$2:$D$676,4,0)</f>
        <v>91008</v>
      </c>
      <c r="E6453" s="100">
        <v>14</v>
      </c>
    </row>
    <row r="6454" spans="1:6" x14ac:dyDescent="0.2">
      <c r="A6454" s="98">
        <v>44203</v>
      </c>
      <c r="B6454" s="99">
        <v>44203</v>
      </c>
      <c r="C6454" s="100" t="s">
        <v>820</v>
      </c>
      <c r="D6454" s="101">
        <f>VLOOKUP(Pag_Inicio_Corr_mas_casos[[#This Row],[Corregimiento]],Hoja3!$A$2:$D$676,4,0)</f>
        <v>40203</v>
      </c>
      <c r="E6454" s="100">
        <v>14</v>
      </c>
    </row>
    <row r="6455" spans="1:6" x14ac:dyDescent="0.2">
      <c r="A6455" s="98">
        <v>44203</v>
      </c>
      <c r="B6455" s="99">
        <v>44203</v>
      </c>
      <c r="C6455" s="100" t="s">
        <v>797</v>
      </c>
      <c r="D6455" s="100">
        <v>40607</v>
      </c>
      <c r="E6455" s="100">
        <v>13</v>
      </c>
      <c r="F6455" s="7" t="s">
        <v>894</v>
      </c>
    </row>
    <row r="6456" spans="1:6" x14ac:dyDescent="0.2">
      <c r="A6456" s="98">
        <v>44203</v>
      </c>
      <c r="B6456" s="99">
        <v>44203</v>
      </c>
      <c r="C6456" s="100" t="s">
        <v>897</v>
      </c>
      <c r="D6456" s="101">
        <f>VLOOKUP(Pag_Inicio_Corr_mas_casos[[#This Row],[Corregimiento]],Hoja3!$A$2:$D$676,4,0)</f>
        <v>20105</v>
      </c>
      <c r="E6456" s="100">
        <v>12</v>
      </c>
    </row>
    <row r="6457" spans="1:6" x14ac:dyDescent="0.2">
      <c r="A6457" s="98">
        <v>44203</v>
      </c>
      <c r="B6457" s="99">
        <v>44203</v>
      </c>
      <c r="C6457" s="100" t="s">
        <v>873</v>
      </c>
      <c r="D6457" s="101">
        <f>VLOOKUP(Pag_Inicio_Corr_mas_casos[[#This Row],[Corregimiento]],Hoja3!$A$2:$D$676,4,0)</f>
        <v>30103</v>
      </c>
      <c r="E6457" s="100">
        <v>12</v>
      </c>
    </row>
    <row r="6458" spans="1:6" x14ac:dyDescent="0.2">
      <c r="A6458" s="98">
        <v>44203</v>
      </c>
      <c r="B6458" s="99">
        <v>44203</v>
      </c>
      <c r="C6458" s="100" t="s">
        <v>912</v>
      </c>
      <c r="D6458" s="101">
        <f>VLOOKUP(Pag_Inicio_Corr_mas_casos[[#This Row],[Corregimiento]],Hoja3!$A$2:$D$676,4,0)</f>
        <v>40610</v>
      </c>
      <c r="E6458" s="100">
        <v>12</v>
      </c>
    </row>
    <row r="6459" spans="1:6" x14ac:dyDescent="0.2">
      <c r="A6459" s="98">
        <v>44203</v>
      </c>
      <c r="B6459" s="99">
        <v>44203</v>
      </c>
      <c r="C6459" s="100" t="s">
        <v>842</v>
      </c>
      <c r="D6459" s="101">
        <f>VLOOKUP(Pag_Inicio_Corr_mas_casos[[#This Row],[Corregimiento]],Hoja3!$A$2:$D$676,4,0)</f>
        <v>80802</v>
      </c>
      <c r="E6459" s="100">
        <v>12</v>
      </c>
    </row>
    <row r="6460" spans="1:6" x14ac:dyDescent="0.2">
      <c r="A6460" s="98">
        <v>44203</v>
      </c>
      <c r="B6460" s="99">
        <v>44203</v>
      </c>
      <c r="C6460" s="100" t="s">
        <v>953</v>
      </c>
      <c r="D6460" s="101">
        <f>VLOOKUP(Pag_Inicio_Corr_mas_casos[[#This Row],[Corregimiento]],Hoja3!$A$2:$D$676,4,0)</f>
        <v>50207</v>
      </c>
      <c r="E6460" s="100">
        <v>12</v>
      </c>
    </row>
    <row r="6461" spans="1:6" x14ac:dyDescent="0.2">
      <c r="A6461" s="98">
        <v>44203</v>
      </c>
      <c r="B6461" s="99">
        <v>44203</v>
      </c>
      <c r="C6461" s="100" t="s">
        <v>895</v>
      </c>
      <c r="D6461" s="101">
        <f>VLOOKUP(Pag_Inicio_Corr_mas_casos[[#This Row],[Corregimiento]],Hoja3!$A$2:$D$676,4,0)</f>
        <v>50316</v>
      </c>
      <c r="E6461" s="100">
        <v>11</v>
      </c>
    </row>
    <row r="6462" spans="1:6" x14ac:dyDescent="0.2">
      <c r="A6462" s="98">
        <v>44203</v>
      </c>
      <c r="B6462" s="99">
        <v>44203</v>
      </c>
      <c r="C6462" s="100" t="s">
        <v>851</v>
      </c>
      <c r="D6462" s="101">
        <f>VLOOKUP(Pag_Inicio_Corr_mas_casos[[#This Row],[Corregimiento]],Hoja3!$A$2:$D$676,4,0)</f>
        <v>60103</v>
      </c>
      <c r="E6462" s="100">
        <v>11</v>
      </c>
    </row>
    <row r="6463" spans="1:6" x14ac:dyDescent="0.2">
      <c r="A6463" s="98">
        <v>44203</v>
      </c>
      <c r="B6463" s="99">
        <v>44203</v>
      </c>
      <c r="C6463" s="100" t="s">
        <v>968</v>
      </c>
      <c r="D6463" s="101">
        <f>VLOOKUP(Pag_Inicio_Corr_mas_casos[[#This Row],[Corregimiento]],Hoja3!$A$2:$D$676,4,0)</f>
        <v>90201</v>
      </c>
      <c r="E6463" s="100">
        <v>11</v>
      </c>
    </row>
    <row r="6464" spans="1:6" x14ac:dyDescent="0.2">
      <c r="A6464" s="98">
        <v>44203</v>
      </c>
      <c r="B6464" s="99">
        <v>44203</v>
      </c>
      <c r="C6464" s="100" t="s">
        <v>875</v>
      </c>
      <c r="D6464" s="101">
        <f>VLOOKUP(Pag_Inicio_Corr_mas_casos[[#This Row],[Corregimiento]],Hoja3!$A$2:$D$676,4,0)</f>
        <v>20609</v>
      </c>
      <c r="E6464" s="100">
        <v>11</v>
      </c>
    </row>
    <row r="6465" spans="1:6" x14ac:dyDescent="0.2">
      <c r="A6465" s="127">
        <v>44204</v>
      </c>
      <c r="B6465" s="128">
        <v>44204</v>
      </c>
      <c r="C6465" s="129" t="s">
        <v>858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 x14ac:dyDescent="0.2">
      <c r="A6466" s="127">
        <v>44204</v>
      </c>
      <c r="B6466" s="128">
        <v>44204</v>
      </c>
      <c r="C6466" s="129" t="s">
        <v>900</v>
      </c>
      <c r="D6466" s="130">
        <f>VLOOKUP(Pag_Inicio_Corr_mas_casos[[#This Row],[Corregimiento]],Hoja3!$A$2:$D$676,4,0)</f>
        <v>130102</v>
      </c>
      <c r="E6466" s="129">
        <v>108</v>
      </c>
    </row>
    <row r="6467" spans="1:6" x14ac:dyDescent="0.2">
      <c r="A6467" s="127">
        <v>44204</v>
      </c>
      <c r="B6467" s="128">
        <v>44204</v>
      </c>
      <c r="C6467" s="129" t="s">
        <v>800</v>
      </c>
      <c r="D6467" s="130">
        <f>VLOOKUP(Pag_Inicio_Corr_mas_casos[[#This Row],[Corregimiento]],Hoja3!$A$2:$D$676,4,0)</f>
        <v>80822</v>
      </c>
      <c r="E6467" s="129">
        <v>93</v>
      </c>
    </row>
    <row r="6468" spans="1:6" x14ac:dyDescent="0.2">
      <c r="A6468" s="127">
        <v>44204</v>
      </c>
      <c r="B6468" s="128">
        <v>44204</v>
      </c>
      <c r="C6468" s="129" t="s">
        <v>790</v>
      </c>
      <c r="D6468" s="130">
        <f>VLOOKUP(Pag_Inicio_Corr_mas_casos[[#This Row],[Corregimiento]],Hoja3!$A$2:$D$676,4,0)</f>
        <v>130708</v>
      </c>
      <c r="E6468" s="129">
        <v>90</v>
      </c>
    </row>
    <row r="6469" spans="1:6" x14ac:dyDescent="0.2">
      <c r="A6469" s="127">
        <v>44204</v>
      </c>
      <c r="B6469" s="128">
        <v>44204</v>
      </c>
      <c r="C6469" s="129" t="s">
        <v>787</v>
      </c>
      <c r="D6469" s="130">
        <f>VLOOKUP(Pag_Inicio_Corr_mas_casos[[#This Row],[Corregimiento]],Hoja3!$A$2:$D$676,4,0)</f>
        <v>80823</v>
      </c>
      <c r="E6469" s="129">
        <v>87</v>
      </c>
    </row>
    <row r="6470" spans="1:6" x14ac:dyDescent="0.2">
      <c r="A6470" s="127">
        <v>44204</v>
      </c>
      <c r="B6470" s="128">
        <v>44204</v>
      </c>
      <c r="C6470" s="129" t="s">
        <v>914</v>
      </c>
      <c r="D6470" s="130">
        <f>VLOOKUP(Pag_Inicio_Corr_mas_casos[[#This Row],[Corregimiento]],Hoja3!$A$2:$D$676,4,0)</f>
        <v>130101</v>
      </c>
      <c r="E6470" s="129">
        <v>86</v>
      </c>
    </row>
    <row r="6471" spans="1:6" x14ac:dyDescent="0.2">
      <c r="A6471" s="127">
        <v>44204</v>
      </c>
      <c r="B6471" s="128">
        <v>44204</v>
      </c>
      <c r="C6471" s="129" t="s">
        <v>882</v>
      </c>
      <c r="D6471" s="130">
        <f>VLOOKUP(Pag_Inicio_Corr_mas_casos[[#This Row],[Corregimiento]],Hoja3!$A$2:$D$676,4,0)</f>
        <v>130106</v>
      </c>
      <c r="E6471" s="129">
        <v>82</v>
      </c>
    </row>
    <row r="6472" spans="1:6" x14ac:dyDescent="0.2">
      <c r="A6472" s="127">
        <v>44204</v>
      </c>
      <c r="B6472" s="128">
        <v>44204</v>
      </c>
      <c r="C6472" s="129" t="s">
        <v>857</v>
      </c>
      <c r="D6472" s="130">
        <f>VLOOKUP(Pag_Inicio_Corr_mas_casos[[#This Row],[Corregimiento]],Hoja3!$A$2:$D$676,4,0)</f>
        <v>80809</v>
      </c>
      <c r="E6472" s="129">
        <v>80</v>
      </c>
    </row>
    <row r="6473" spans="1:6" x14ac:dyDescent="0.2">
      <c r="A6473" s="127">
        <v>44204</v>
      </c>
      <c r="B6473" s="128">
        <v>44204</v>
      </c>
      <c r="C6473" s="129" t="s">
        <v>892</v>
      </c>
      <c r="D6473" s="130">
        <f>VLOOKUP(Pag_Inicio_Corr_mas_casos[[#This Row],[Corregimiento]],Hoja3!$A$2:$D$676,4,0)</f>
        <v>80812</v>
      </c>
      <c r="E6473" s="129">
        <v>76</v>
      </c>
    </row>
    <row r="6474" spans="1:6" x14ac:dyDescent="0.2">
      <c r="A6474" s="127">
        <v>44204</v>
      </c>
      <c r="B6474" s="128">
        <v>44204</v>
      </c>
      <c r="C6474" s="129" t="s">
        <v>802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 x14ac:dyDescent="0.2">
      <c r="A6475" s="127">
        <v>44204</v>
      </c>
      <c r="B6475" s="128">
        <v>44204</v>
      </c>
      <c r="C6475" s="129" t="s">
        <v>793</v>
      </c>
      <c r="D6475" s="130">
        <f>VLOOKUP(Pag_Inicio_Corr_mas_casos[[#This Row],[Corregimiento]],Hoja3!$A$2:$D$676,4,0)</f>
        <v>80826</v>
      </c>
      <c r="E6475" s="129">
        <v>73</v>
      </c>
    </row>
    <row r="6476" spans="1:6" x14ac:dyDescent="0.2">
      <c r="A6476" s="127">
        <v>44204</v>
      </c>
      <c r="B6476" s="128">
        <v>44204</v>
      </c>
      <c r="C6476" s="129" t="s">
        <v>791</v>
      </c>
      <c r="D6476" s="130">
        <f>VLOOKUP(Pag_Inicio_Corr_mas_casos[[#This Row],[Corregimiento]],Hoja3!$A$2:$D$676,4,0)</f>
        <v>81007</v>
      </c>
      <c r="E6476" s="129">
        <v>72</v>
      </c>
    </row>
    <row r="6477" spans="1:6" x14ac:dyDescent="0.2">
      <c r="A6477" s="127">
        <v>44204</v>
      </c>
      <c r="B6477" s="128">
        <v>44204</v>
      </c>
      <c r="C6477" s="129" t="s">
        <v>618</v>
      </c>
      <c r="D6477" s="130">
        <f>VLOOKUP(Pag_Inicio_Corr_mas_casos[[#This Row],[Corregimiento]],Hoja3!$A$2:$D$676,4,0)</f>
        <v>80821</v>
      </c>
      <c r="E6477" s="129">
        <v>71</v>
      </c>
    </row>
    <row r="6478" spans="1:6" x14ac:dyDescent="0.2">
      <c r="A6478" s="127">
        <v>44204</v>
      </c>
      <c r="B6478" s="128">
        <v>44204</v>
      </c>
      <c r="C6478" s="129" t="s">
        <v>799</v>
      </c>
      <c r="D6478" s="130">
        <f>VLOOKUP(Pag_Inicio_Corr_mas_casos[[#This Row],[Corregimiento]],Hoja3!$A$2:$D$676,4,0)</f>
        <v>80817</v>
      </c>
      <c r="E6478" s="129">
        <v>71</v>
      </c>
    </row>
    <row r="6479" spans="1:6" x14ac:dyDescent="0.2">
      <c r="A6479" s="127">
        <v>44204</v>
      </c>
      <c r="B6479" s="128">
        <v>44204</v>
      </c>
      <c r="C6479" s="129" t="s">
        <v>861</v>
      </c>
      <c r="D6479" s="130">
        <f>VLOOKUP(Pag_Inicio_Corr_mas_casos[[#This Row],[Corregimiento]],Hoja3!$A$2:$D$676,4,0)</f>
        <v>130702</v>
      </c>
      <c r="E6479" s="129">
        <v>70</v>
      </c>
    </row>
    <row r="6480" spans="1:6" x14ac:dyDescent="0.2">
      <c r="A6480" s="127">
        <v>44204</v>
      </c>
      <c r="B6480" s="128">
        <v>44204</v>
      </c>
      <c r="C6480" s="129" t="s">
        <v>789</v>
      </c>
      <c r="D6480" s="130">
        <f>VLOOKUP(Pag_Inicio_Corr_mas_casos[[#This Row],[Corregimiento]],Hoja3!$A$2:$D$676,4,0)</f>
        <v>80816</v>
      </c>
      <c r="E6480" s="129">
        <v>70</v>
      </c>
    </row>
    <row r="6481" spans="1:5" x14ac:dyDescent="0.2">
      <c r="A6481" s="127">
        <v>44204</v>
      </c>
      <c r="B6481" s="128">
        <v>44204</v>
      </c>
      <c r="C6481" s="129" t="s">
        <v>805</v>
      </c>
      <c r="D6481" s="130">
        <f>VLOOKUP(Pag_Inicio_Corr_mas_casos[[#This Row],[Corregimiento]],Hoja3!$A$2:$D$676,4,0)</f>
        <v>130701</v>
      </c>
      <c r="E6481" s="129">
        <v>66</v>
      </c>
    </row>
    <row r="6482" spans="1:5" x14ac:dyDescent="0.2">
      <c r="A6482" s="127">
        <v>44204</v>
      </c>
      <c r="B6482" s="128">
        <v>44204</v>
      </c>
      <c r="C6482" s="129" t="s">
        <v>866</v>
      </c>
      <c r="D6482" s="130">
        <f>VLOOKUP(Pag_Inicio_Corr_mas_casos[[#This Row],[Corregimiento]],Hoja3!$A$2:$D$676,4,0)</f>
        <v>81002</v>
      </c>
      <c r="E6482" s="129">
        <v>66</v>
      </c>
    </row>
    <row r="6483" spans="1:5" x14ac:dyDescent="0.2">
      <c r="A6483" s="127">
        <v>44204</v>
      </c>
      <c r="B6483" s="128">
        <v>44204</v>
      </c>
      <c r="C6483" s="129" t="s">
        <v>786</v>
      </c>
      <c r="D6483" s="130">
        <f>VLOOKUP(Pag_Inicio_Corr_mas_casos[[#This Row],[Corregimiento]],Hoja3!$A$2:$D$676,4,0)</f>
        <v>80806</v>
      </c>
      <c r="E6483" s="129">
        <v>61</v>
      </c>
    </row>
    <row r="6484" spans="1:5" x14ac:dyDescent="0.2">
      <c r="A6484" s="127">
        <v>44204</v>
      </c>
      <c r="B6484" s="128">
        <v>44204</v>
      </c>
      <c r="C6484" s="129" t="s">
        <v>798</v>
      </c>
      <c r="D6484" s="130">
        <f>VLOOKUP(Pag_Inicio_Corr_mas_casos[[#This Row],[Corregimiento]],Hoja3!$A$2:$D$676,4,0)</f>
        <v>80820</v>
      </c>
      <c r="E6484" s="129">
        <v>57</v>
      </c>
    </row>
    <row r="6485" spans="1:5" x14ac:dyDescent="0.2">
      <c r="A6485" s="127">
        <v>44204</v>
      </c>
      <c r="B6485" s="128">
        <v>44204</v>
      </c>
      <c r="C6485" s="129" t="s">
        <v>864</v>
      </c>
      <c r="D6485" s="130">
        <f>VLOOKUP(Pag_Inicio_Corr_mas_casos[[#This Row],[Corregimiento]],Hoja3!$A$2:$D$676,4,0)</f>
        <v>81008</v>
      </c>
      <c r="E6485" s="129">
        <v>56</v>
      </c>
    </row>
    <row r="6486" spans="1:5" x14ac:dyDescent="0.2">
      <c r="A6486" s="127">
        <v>44204</v>
      </c>
      <c r="B6486" s="128">
        <v>44204</v>
      </c>
      <c r="C6486" s="129" t="s">
        <v>796</v>
      </c>
      <c r="D6486" s="130">
        <f>VLOOKUP(Pag_Inicio_Corr_mas_casos[[#This Row],[Corregimiento]],Hoja3!$A$2:$D$676,4,0)</f>
        <v>130107</v>
      </c>
      <c r="E6486" s="129">
        <v>50</v>
      </c>
    </row>
    <row r="6487" spans="1:5" x14ac:dyDescent="0.2">
      <c r="A6487" s="127">
        <v>44204</v>
      </c>
      <c r="B6487" s="128">
        <v>44204</v>
      </c>
      <c r="C6487" s="129" t="s">
        <v>906</v>
      </c>
      <c r="D6487" s="130">
        <f>VLOOKUP(Pag_Inicio_Corr_mas_casos[[#This Row],[Corregimiento]],Hoja3!$A$2:$D$676,4,0)</f>
        <v>40601</v>
      </c>
      <c r="E6487" s="129">
        <v>50</v>
      </c>
    </row>
    <row r="6488" spans="1:5" x14ac:dyDescent="0.2">
      <c r="A6488" s="127">
        <v>44204</v>
      </c>
      <c r="B6488" s="128">
        <v>44204</v>
      </c>
      <c r="C6488" s="129" t="s">
        <v>837</v>
      </c>
      <c r="D6488" s="130">
        <f>VLOOKUP(Pag_Inicio_Corr_mas_casos[[#This Row],[Corregimiento]],Hoja3!$A$2:$D$676,4,0)</f>
        <v>130706</v>
      </c>
      <c r="E6488" s="129">
        <v>49</v>
      </c>
    </row>
    <row r="6489" spans="1:5" x14ac:dyDescent="0.2">
      <c r="A6489" s="127">
        <v>44204</v>
      </c>
      <c r="B6489" s="128">
        <v>44204</v>
      </c>
      <c r="C6489" s="129" t="s">
        <v>865</v>
      </c>
      <c r="D6489" s="130">
        <f>VLOOKUP(Pag_Inicio_Corr_mas_casos[[#This Row],[Corregimiento]],Hoja3!$A$2:$D$676,4,0)</f>
        <v>81001</v>
      </c>
      <c r="E6489" s="129">
        <v>48</v>
      </c>
    </row>
    <row r="6490" spans="1:5" x14ac:dyDescent="0.2">
      <c r="A6490" s="127">
        <v>44204</v>
      </c>
      <c r="B6490" s="128">
        <v>44204</v>
      </c>
      <c r="C6490" s="129" t="s">
        <v>785</v>
      </c>
      <c r="D6490" s="130">
        <f>VLOOKUP(Pag_Inicio_Corr_mas_casos[[#This Row],[Corregimiento]],Hoja3!$A$2:$D$676,4,0)</f>
        <v>81009</v>
      </c>
      <c r="E6490" s="129">
        <v>46</v>
      </c>
    </row>
    <row r="6491" spans="1:5" x14ac:dyDescent="0.2">
      <c r="A6491" s="127">
        <v>44204</v>
      </c>
      <c r="B6491" s="128">
        <v>44204</v>
      </c>
      <c r="C6491" s="129" t="s">
        <v>783</v>
      </c>
      <c r="D6491" s="130">
        <f>VLOOKUP(Pag_Inicio_Corr_mas_casos[[#This Row],[Corregimiento]],Hoja3!$A$2:$D$676,4,0)</f>
        <v>80810</v>
      </c>
      <c r="E6491" s="129">
        <v>45</v>
      </c>
    </row>
    <row r="6492" spans="1:5" x14ac:dyDescent="0.2">
      <c r="A6492" s="127">
        <v>44204</v>
      </c>
      <c r="B6492" s="128">
        <v>44204</v>
      </c>
      <c r="C6492" s="129" t="s">
        <v>867</v>
      </c>
      <c r="D6492" s="130">
        <f>VLOOKUP(Pag_Inicio_Corr_mas_casos[[#This Row],[Corregimiento]],Hoja3!$A$2:$D$676,4,0)</f>
        <v>81003</v>
      </c>
      <c r="E6492" s="129">
        <v>42</v>
      </c>
    </row>
    <row r="6493" spans="1:5" x14ac:dyDescent="0.2">
      <c r="A6493" s="127">
        <v>44204</v>
      </c>
      <c r="B6493" s="128">
        <v>44204</v>
      </c>
      <c r="C6493" s="129" t="s">
        <v>803</v>
      </c>
      <c r="D6493" s="130">
        <f>VLOOKUP(Pag_Inicio_Corr_mas_casos[[#This Row],[Corregimiento]],Hoja3!$A$2:$D$676,4,0)</f>
        <v>130716</v>
      </c>
      <c r="E6493" s="129">
        <v>42</v>
      </c>
    </row>
    <row r="6494" spans="1:5" x14ac:dyDescent="0.2">
      <c r="A6494" s="127">
        <v>44204</v>
      </c>
      <c r="B6494" s="128">
        <v>44204</v>
      </c>
      <c r="C6494" s="129" t="s">
        <v>792</v>
      </c>
      <c r="D6494" s="130">
        <f>VLOOKUP(Pag_Inicio_Corr_mas_casos[[#This Row],[Corregimiento]],Hoja3!$A$2:$D$676,4,0)</f>
        <v>80814</v>
      </c>
      <c r="E6494" s="129">
        <v>41</v>
      </c>
    </row>
    <row r="6495" spans="1:5" x14ac:dyDescent="0.2">
      <c r="A6495" s="127">
        <v>44204</v>
      </c>
      <c r="B6495" s="128">
        <v>44204</v>
      </c>
      <c r="C6495" s="129" t="s">
        <v>797</v>
      </c>
      <c r="D6495" s="130">
        <f>VLOOKUP(Pag_Inicio_Corr_mas_casos[[#This Row],[Corregimiento]],Hoja3!$A$2:$D$676,4,0)</f>
        <v>80813</v>
      </c>
      <c r="E6495" s="129">
        <v>41</v>
      </c>
    </row>
    <row r="6496" spans="1:5" x14ac:dyDescent="0.2">
      <c r="A6496" s="127">
        <v>44204</v>
      </c>
      <c r="B6496" s="128">
        <v>44204</v>
      </c>
      <c r="C6496" s="129" t="s">
        <v>823</v>
      </c>
      <c r="D6496" s="130">
        <f>VLOOKUP(Pag_Inicio_Corr_mas_casos[[#This Row],[Corregimiento]],Hoja3!$A$2:$D$676,4,0)</f>
        <v>80803</v>
      </c>
      <c r="E6496" s="129">
        <v>39</v>
      </c>
    </row>
    <row r="6497" spans="1:5" x14ac:dyDescent="0.2">
      <c r="A6497" s="127">
        <v>44204</v>
      </c>
      <c r="B6497" s="128">
        <v>44204</v>
      </c>
      <c r="C6497" s="129" t="s">
        <v>788</v>
      </c>
      <c r="D6497" s="130">
        <f>VLOOKUP(Pag_Inicio_Corr_mas_casos[[#This Row],[Corregimiento]],Hoja3!$A$2:$D$676,4,0)</f>
        <v>80807</v>
      </c>
      <c r="E6497" s="129">
        <v>38</v>
      </c>
    </row>
    <row r="6498" spans="1:5" x14ac:dyDescent="0.2">
      <c r="A6498" s="127">
        <v>44204</v>
      </c>
      <c r="B6498" s="128">
        <v>44204</v>
      </c>
      <c r="C6498" s="129" t="s">
        <v>784</v>
      </c>
      <c r="D6498" s="130">
        <f>VLOOKUP(Pag_Inicio_Corr_mas_casos[[#This Row],[Corregimiento]],Hoja3!$A$2:$D$676,4,0)</f>
        <v>130717</v>
      </c>
      <c r="E6498" s="129">
        <v>38</v>
      </c>
    </row>
    <row r="6499" spans="1:5" x14ac:dyDescent="0.2">
      <c r="A6499" s="127">
        <v>44204</v>
      </c>
      <c r="B6499" s="128">
        <v>44204</v>
      </c>
      <c r="C6499" s="129" t="s">
        <v>884</v>
      </c>
      <c r="D6499" s="130">
        <f>VLOOKUP(Pag_Inicio_Corr_mas_casos[[#This Row],[Corregimiento]],Hoja3!$A$2:$D$676,4,0)</f>
        <v>130108</v>
      </c>
      <c r="E6499" s="129">
        <v>37</v>
      </c>
    </row>
    <row r="6500" spans="1:5" x14ac:dyDescent="0.2">
      <c r="A6500" s="127">
        <v>44204</v>
      </c>
      <c r="B6500" s="128">
        <v>44204</v>
      </c>
      <c r="C6500" s="129" t="s">
        <v>815</v>
      </c>
      <c r="D6500" s="130">
        <f>VLOOKUP(Pag_Inicio_Corr_mas_casos[[#This Row],[Corregimiento]],Hoja3!$A$2:$D$676,4,0)</f>
        <v>130709</v>
      </c>
      <c r="E6500" s="129">
        <v>36</v>
      </c>
    </row>
    <row r="6501" spans="1:5" x14ac:dyDescent="0.2">
      <c r="A6501" s="127">
        <v>44204</v>
      </c>
      <c r="B6501" s="128">
        <v>44204</v>
      </c>
      <c r="C6501" s="129" t="s">
        <v>794</v>
      </c>
      <c r="D6501" s="130">
        <f>VLOOKUP(Pag_Inicio_Corr_mas_casos[[#This Row],[Corregimiento]],Hoja3!$A$2:$D$676,4,0)</f>
        <v>80811</v>
      </c>
      <c r="E6501" s="129">
        <v>33</v>
      </c>
    </row>
    <row r="6502" spans="1:5" x14ac:dyDescent="0.2">
      <c r="A6502" s="127">
        <v>44204</v>
      </c>
      <c r="B6502" s="128">
        <v>44204</v>
      </c>
      <c r="C6502" s="129" t="s">
        <v>868</v>
      </c>
      <c r="D6502" s="130">
        <f>VLOOKUP(Pag_Inicio_Corr_mas_casos[[#This Row],[Corregimiento]],Hoja3!$A$2:$D$676,4,0)</f>
        <v>91001</v>
      </c>
      <c r="E6502" s="129">
        <v>33</v>
      </c>
    </row>
    <row r="6503" spans="1:5" x14ac:dyDescent="0.2">
      <c r="A6503" s="127">
        <v>44204</v>
      </c>
      <c r="B6503" s="128">
        <v>44204</v>
      </c>
      <c r="C6503" s="129" t="s">
        <v>813</v>
      </c>
      <c r="D6503" s="130">
        <f>VLOOKUP(Pag_Inicio_Corr_mas_casos[[#This Row],[Corregimiento]],Hoja3!$A$2:$D$676,4,0)</f>
        <v>30107</v>
      </c>
      <c r="E6503" s="129">
        <v>32</v>
      </c>
    </row>
    <row r="6504" spans="1:5" x14ac:dyDescent="0.2">
      <c r="A6504" s="127">
        <v>44204</v>
      </c>
      <c r="B6504" s="128">
        <v>44204</v>
      </c>
      <c r="C6504" s="129" t="s">
        <v>878</v>
      </c>
      <c r="D6504" s="130">
        <f>VLOOKUP(Pag_Inicio_Corr_mas_casos[[#This Row],[Corregimiento]],Hoja3!$A$2:$D$676,4,0)</f>
        <v>30104</v>
      </c>
      <c r="E6504" s="129">
        <v>31</v>
      </c>
    </row>
    <row r="6505" spans="1:5" x14ac:dyDescent="0.2">
      <c r="A6505" s="127">
        <v>44204</v>
      </c>
      <c r="B6505" s="128">
        <v>44204</v>
      </c>
      <c r="C6505" s="129" t="s">
        <v>896</v>
      </c>
      <c r="D6505" s="130">
        <f>VLOOKUP(Pag_Inicio_Corr_mas_casos[[#This Row],[Corregimiento]],Hoja3!$A$2:$D$676,4,0)</f>
        <v>80501</v>
      </c>
      <c r="E6505" s="129">
        <v>31</v>
      </c>
    </row>
    <row r="6506" spans="1:5" x14ac:dyDescent="0.2">
      <c r="A6506" s="127">
        <v>44204</v>
      </c>
      <c r="B6506" s="128">
        <v>44204</v>
      </c>
      <c r="C6506" s="129" t="s">
        <v>904</v>
      </c>
      <c r="D6506" s="130">
        <f>VLOOKUP(Pag_Inicio_Corr_mas_casos[[#This Row],[Corregimiento]],Hoja3!$A$2:$D$676,4,0)</f>
        <v>40501</v>
      </c>
      <c r="E6506" s="129">
        <v>31</v>
      </c>
    </row>
    <row r="6507" spans="1:5" x14ac:dyDescent="0.2">
      <c r="A6507" s="127">
        <v>44204</v>
      </c>
      <c r="B6507" s="128">
        <v>44204</v>
      </c>
      <c r="C6507" s="129" t="s">
        <v>806</v>
      </c>
      <c r="D6507" s="130">
        <f>VLOOKUP(Pag_Inicio_Corr_mas_casos[[#This Row],[Corregimiento]],Hoja3!$A$2:$D$676,4,0)</f>
        <v>80804</v>
      </c>
      <c r="E6507" s="129">
        <v>29</v>
      </c>
    </row>
    <row r="6508" spans="1:5" x14ac:dyDescent="0.2">
      <c r="A6508" s="127">
        <v>44204</v>
      </c>
      <c r="B6508" s="128">
        <v>44204</v>
      </c>
      <c r="C6508" s="129" t="s">
        <v>851</v>
      </c>
      <c r="D6508" s="130">
        <f>VLOOKUP(Pag_Inicio_Corr_mas_casos[[#This Row],[Corregimiento]],Hoja3!$A$2:$D$676,4,0)</f>
        <v>60103</v>
      </c>
      <c r="E6508" s="129">
        <v>29</v>
      </c>
    </row>
    <row r="6509" spans="1:5" x14ac:dyDescent="0.2">
      <c r="A6509" s="127">
        <v>44204</v>
      </c>
      <c r="B6509" s="128">
        <v>44204</v>
      </c>
      <c r="C6509" s="129" t="s">
        <v>808</v>
      </c>
      <c r="D6509" s="130">
        <f>VLOOKUP(Pag_Inicio_Corr_mas_casos[[#This Row],[Corregimiento]],Hoja3!$A$2:$D$676,4,0)</f>
        <v>81006</v>
      </c>
      <c r="E6509" s="129">
        <v>28</v>
      </c>
    </row>
    <row r="6510" spans="1:5" x14ac:dyDescent="0.2">
      <c r="A6510" s="127">
        <v>44204</v>
      </c>
      <c r="B6510" s="128">
        <v>44204</v>
      </c>
      <c r="C6510" s="129" t="s">
        <v>840</v>
      </c>
      <c r="D6510" s="130">
        <f>VLOOKUP(Pag_Inicio_Corr_mas_casos[[#This Row],[Corregimiento]],Hoja3!$A$2:$D$676,4,0)</f>
        <v>130105</v>
      </c>
      <c r="E6510" s="129">
        <v>26</v>
      </c>
    </row>
    <row r="6511" spans="1:5" x14ac:dyDescent="0.2">
      <c r="A6511" s="127">
        <v>44204</v>
      </c>
      <c r="B6511" s="128">
        <v>44204</v>
      </c>
      <c r="C6511" s="129" t="s">
        <v>842</v>
      </c>
      <c r="D6511" s="130">
        <f>VLOOKUP(Pag_Inicio_Corr_mas_casos[[#This Row],[Corregimiento]],Hoja3!$A$2:$D$676,4,0)</f>
        <v>80802</v>
      </c>
      <c r="E6511" s="129">
        <v>25</v>
      </c>
    </row>
    <row r="6512" spans="1:5" x14ac:dyDescent="0.2">
      <c r="A6512" s="127">
        <v>44204</v>
      </c>
      <c r="B6512" s="128">
        <v>44204</v>
      </c>
      <c r="C6512" s="129" t="s">
        <v>850</v>
      </c>
      <c r="D6512" s="130">
        <f>VLOOKUP(Pag_Inicio_Corr_mas_casos[[#This Row],[Corregimiento]],Hoja3!$A$2:$D$676,4,0)</f>
        <v>130310</v>
      </c>
      <c r="E6512" s="129">
        <v>25</v>
      </c>
    </row>
    <row r="6513" spans="1:6" x14ac:dyDescent="0.2">
      <c r="A6513" s="127">
        <v>44204</v>
      </c>
      <c r="B6513" s="128">
        <v>44204</v>
      </c>
      <c r="C6513" s="129" t="s">
        <v>838</v>
      </c>
      <c r="D6513" s="130">
        <f>VLOOKUP(Pag_Inicio_Corr_mas_casos[[#This Row],[Corregimiento]],Hoja3!$A$2:$D$676,4,0)</f>
        <v>80808</v>
      </c>
      <c r="E6513" s="129">
        <v>25</v>
      </c>
    </row>
    <row r="6514" spans="1:6" x14ac:dyDescent="0.2">
      <c r="A6514" s="127">
        <v>44204</v>
      </c>
      <c r="B6514" s="128">
        <v>44204</v>
      </c>
      <c r="C6514" s="129" t="s">
        <v>817</v>
      </c>
      <c r="D6514" s="130">
        <f>VLOOKUP(Pag_Inicio_Corr_mas_casos[[#This Row],[Corregimiento]],Hoja3!$A$2:$D$676,4,0)</f>
        <v>130103</v>
      </c>
      <c r="E6514" s="129">
        <v>24</v>
      </c>
    </row>
    <row r="6515" spans="1:6" x14ac:dyDescent="0.2">
      <c r="A6515" s="127">
        <v>44204</v>
      </c>
      <c r="B6515" s="128">
        <v>44204</v>
      </c>
      <c r="C6515" s="129" t="s">
        <v>821</v>
      </c>
      <c r="D6515" s="130">
        <f>VLOOKUP(Pag_Inicio_Corr_mas_casos[[#This Row],[Corregimiento]],Hoja3!$A$2:$D$676,4,0)</f>
        <v>20207</v>
      </c>
      <c r="E6515" s="129">
        <v>24</v>
      </c>
    </row>
    <row r="6516" spans="1:6" x14ac:dyDescent="0.2">
      <c r="A6516" s="127">
        <v>44204</v>
      </c>
      <c r="B6516" s="128">
        <v>44204</v>
      </c>
      <c r="C6516" s="129" t="s">
        <v>844</v>
      </c>
      <c r="D6516" s="130">
        <f>VLOOKUP(Pag_Inicio_Corr_mas_casos[[#This Row],[Corregimiento]],Hoja3!$A$2:$D$676,4,0)</f>
        <v>81004</v>
      </c>
      <c r="E6516" s="129">
        <v>23</v>
      </c>
    </row>
    <row r="6517" spans="1:6" x14ac:dyDescent="0.2">
      <c r="A6517" s="127">
        <v>44204</v>
      </c>
      <c r="B6517" s="128">
        <v>44204</v>
      </c>
      <c r="C6517" s="129" t="s">
        <v>925</v>
      </c>
      <c r="D6517" s="130">
        <f>VLOOKUP(Pag_Inicio_Corr_mas_casos[[#This Row],[Corregimiento]],Hoja3!$A$2:$D$676,4,0)</f>
        <v>91101</v>
      </c>
      <c r="E6517" s="129">
        <v>23</v>
      </c>
    </row>
    <row r="6518" spans="1:6" x14ac:dyDescent="0.2">
      <c r="A6518" s="127">
        <v>44204</v>
      </c>
      <c r="B6518" s="128">
        <v>44204</v>
      </c>
      <c r="C6518" s="129" t="s">
        <v>807</v>
      </c>
      <c r="D6518" s="130">
        <f>VLOOKUP(Pag_Inicio_Corr_mas_casos[[#This Row],[Corregimiento]],Hoja3!$A$2:$D$676,4,0)</f>
        <v>20601</v>
      </c>
      <c r="E6518" s="129">
        <v>22</v>
      </c>
    </row>
    <row r="6519" spans="1:6" x14ac:dyDescent="0.2">
      <c r="A6519" s="127">
        <v>44204</v>
      </c>
      <c r="B6519" s="128">
        <v>44204</v>
      </c>
      <c r="C6519" s="129" t="s">
        <v>969</v>
      </c>
      <c r="D6519" s="130">
        <f>VLOOKUP(Pag_Inicio_Corr_mas_casos[[#This Row],[Corregimiento]],Hoja3!$A$2:$D$676,4,0)</f>
        <v>20604</v>
      </c>
      <c r="E6519" s="129">
        <v>21</v>
      </c>
    </row>
    <row r="6520" spans="1:6" x14ac:dyDescent="0.2">
      <c r="A6520" s="127">
        <v>44204</v>
      </c>
      <c r="B6520" s="128">
        <v>44204</v>
      </c>
      <c r="C6520" s="129" t="s">
        <v>852</v>
      </c>
      <c r="D6520" s="130">
        <f>VLOOKUP(Pag_Inicio_Corr_mas_casos[[#This Row],[Corregimiento]],Hoja3!$A$2:$D$676,4,0)</f>
        <v>60101</v>
      </c>
      <c r="E6520" s="129">
        <v>21</v>
      </c>
    </row>
    <row r="6521" spans="1:6" x14ac:dyDescent="0.2">
      <c r="A6521" s="127">
        <v>44204</v>
      </c>
      <c r="B6521" s="128">
        <v>44204</v>
      </c>
      <c r="C6521" s="129" t="s">
        <v>853</v>
      </c>
      <c r="D6521" s="130">
        <f>VLOOKUP(Pag_Inicio_Corr_mas_casos[[#This Row],[Corregimiento]],Hoja3!$A$2:$D$676,4,0)</f>
        <v>40612</v>
      </c>
      <c r="E6521" s="129">
        <v>21</v>
      </c>
    </row>
    <row r="6522" spans="1:6" x14ac:dyDescent="0.2">
      <c r="A6522" s="127">
        <v>44204</v>
      </c>
      <c r="B6522" s="128">
        <v>44204</v>
      </c>
      <c r="C6522" s="129" t="s">
        <v>907</v>
      </c>
      <c r="D6522" s="130">
        <f>VLOOKUP(Pag_Inicio_Corr_mas_casos[[#This Row],[Corregimiento]],Hoja3!$A$2:$D$676,4,0)</f>
        <v>60401</v>
      </c>
      <c r="E6522" s="129">
        <v>20</v>
      </c>
    </row>
    <row r="6523" spans="1:6" x14ac:dyDescent="0.2">
      <c r="A6523" s="127">
        <v>44204</v>
      </c>
      <c r="B6523" s="128">
        <v>44204</v>
      </c>
      <c r="C6523" s="129" t="s">
        <v>875</v>
      </c>
      <c r="D6523" s="130">
        <f>VLOOKUP(Pag_Inicio_Corr_mas_casos[[#This Row],[Corregimiento]],Hoja3!$A$2:$D$676,4,0)</f>
        <v>20609</v>
      </c>
      <c r="E6523" s="129">
        <v>20</v>
      </c>
    </row>
    <row r="6524" spans="1:6" x14ac:dyDescent="0.2">
      <c r="A6524" s="127">
        <v>44204</v>
      </c>
      <c r="B6524" s="128">
        <v>44204</v>
      </c>
      <c r="C6524" s="129" t="s">
        <v>849</v>
      </c>
      <c r="D6524" s="130">
        <f>VLOOKUP(Pag_Inicio_Corr_mas_casos[[#This Row],[Corregimiento]],Hoja3!$A$2:$D$676,4,0)</f>
        <v>40611</v>
      </c>
      <c r="E6524" s="129">
        <v>19</v>
      </c>
    </row>
    <row r="6525" spans="1:6" x14ac:dyDescent="0.2">
      <c r="A6525" s="127">
        <v>44204</v>
      </c>
      <c r="B6525" s="128">
        <v>44204</v>
      </c>
      <c r="C6525" s="129" t="s">
        <v>816</v>
      </c>
      <c r="D6525" s="130">
        <f>VLOOKUP(Pag_Inicio_Corr_mas_casos[[#This Row],[Corregimiento]],Hoja3!$A$2:$D$676,4,0)</f>
        <v>40606</v>
      </c>
      <c r="E6525" s="129">
        <v>19</v>
      </c>
    </row>
    <row r="6526" spans="1:6" x14ac:dyDescent="0.2">
      <c r="A6526" s="127">
        <v>44204</v>
      </c>
      <c r="B6526" s="128">
        <v>44204</v>
      </c>
      <c r="C6526" s="129" t="s">
        <v>909</v>
      </c>
      <c r="D6526" s="130">
        <f>VLOOKUP(Pag_Inicio_Corr_mas_casos[[#This Row],[Corregimiento]],Hoja3!$A$2:$D$676,4,0)</f>
        <v>20401</v>
      </c>
      <c r="E6526" s="129">
        <v>19</v>
      </c>
    </row>
    <row r="6527" spans="1:6" x14ac:dyDescent="0.2">
      <c r="A6527" s="127">
        <v>44204</v>
      </c>
      <c r="B6527" s="128">
        <v>44204</v>
      </c>
      <c r="C6527" s="129" t="s">
        <v>797</v>
      </c>
      <c r="D6527" s="129">
        <v>40607</v>
      </c>
      <c r="E6527" s="129">
        <v>19</v>
      </c>
      <c r="F6527" t="s">
        <v>894</v>
      </c>
    </row>
    <row r="6528" spans="1:6" x14ac:dyDescent="0.2">
      <c r="A6528" s="127">
        <v>44204</v>
      </c>
      <c r="B6528" s="128">
        <v>44204</v>
      </c>
      <c r="C6528" s="129" t="s">
        <v>869</v>
      </c>
      <c r="D6528" s="130">
        <f>VLOOKUP(Pag_Inicio_Corr_mas_casos[[#This Row],[Corregimiento]],Hoja3!$A$2:$D$676,4,0)</f>
        <v>30111</v>
      </c>
      <c r="E6528" s="129">
        <v>18</v>
      </c>
    </row>
    <row r="6529" spans="1:5" x14ac:dyDescent="0.2">
      <c r="A6529" s="127">
        <v>44204</v>
      </c>
      <c r="B6529" s="128">
        <v>44204</v>
      </c>
      <c r="C6529" s="129" t="s">
        <v>804</v>
      </c>
      <c r="D6529" s="130">
        <f>VLOOKUP(Pag_Inicio_Corr_mas_casos[[#This Row],[Corregimiento]],Hoja3!$A$2:$D$676,4,0)</f>
        <v>50208</v>
      </c>
      <c r="E6529" s="129">
        <v>17</v>
      </c>
    </row>
    <row r="6530" spans="1:5" x14ac:dyDescent="0.2">
      <c r="A6530" s="127">
        <v>44204</v>
      </c>
      <c r="B6530" s="128">
        <v>44204</v>
      </c>
      <c r="C6530" s="129" t="s">
        <v>940</v>
      </c>
      <c r="D6530" s="130">
        <f>VLOOKUP(Pag_Inicio_Corr_mas_casos[[#This Row],[Corregimiento]],Hoja3!$A$2:$D$676,4,0)</f>
        <v>30109</v>
      </c>
      <c r="E6530" s="129">
        <v>17</v>
      </c>
    </row>
    <row r="6531" spans="1:5" x14ac:dyDescent="0.2">
      <c r="A6531" s="127">
        <v>44204</v>
      </c>
      <c r="B6531" s="128">
        <v>44204</v>
      </c>
      <c r="C6531" s="129" t="s">
        <v>946</v>
      </c>
      <c r="D6531" s="130">
        <f>VLOOKUP(Pag_Inicio_Corr_mas_casos[[#This Row],[Corregimiento]],Hoja3!$A$2:$D$676,4,0)</f>
        <v>60701</v>
      </c>
      <c r="E6531" s="129">
        <v>16</v>
      </c>
    </row>
    <row r="6532" spans="1:5" x14ac:dyDescent="0.2">
      <c r="A6532" s="127">
        <v>44204</v>
      </c>
      <c r="B6532" s="128">
        <v>44204</v>
      </c>
      <c r="C6532" s="129" t="s">
        <v>841</v>
      </c>
      <c r="D6532" s="130">
        <f>VLOOKUP(Pag_Inicio_Corr_mas_casos[[#This Row],[Corregimiento]],Hoja3!$A$2:$D$676,4,0)</f>
        <v>81005</v>
      </c>
      <c r="E6532" s="129">
        <v>16</v>
      </c>
    </row>
    <row r="6533" spans="1:5" x14ac:dyDescent="0.2">
      <c r="A6533" s="127">
        <v>44204</v>
      </c>
      <c r="B6533" s="128">
        <v>44204</v>
      </c>
      <c r="C6533" s="129" t="s">
        <v>897</v>
      </c>
      <c r="D6533" s="130">
        <f>VLOOKUP(Pag_Inicio_Corr_mas_casos[[#This Row],[Corregimiento]],Hoja3!$A$2:$D$676,4,0)</f>
        <v>20105</v>
      </c>
      <c r="E6533" s="129">
        <v>15</v>
      </c>
    </row>
    <row r="6534" spans="1:5" x14ac:dyDescent="0.2">
      <c r="A6534" s="127">
        <v>44204</v>
      </c>
      <c r="B6534" s="128">
        <v>44204</v>
      </c>
      <c r="C6534" s="129" t="s">
        <v>905</v>
      </c>
      <c r="D6534" s="130">
        <f>VLOOKUP(Pag_Inicio_Corr_mas_casos[[#This Row],[Corregimiento]],Hoja3!$A$2:$D$676,4,0)</f>
        <v>91007</v>
      </c>
      <c r="E6534" s="129">
        <v>15</v>
      </c>
    </row>
    <row r="6535" spans="1:5" x14ac:dyDescent="0.2">
      <c r="A6535" s="127">
        <v>44204</v>
      </c>
      <c r="B6535" s="128">
        <v>44204</v>
      </c>
      <c r="C6535" s="129" t="s">
        <v>846</v>
      </c>
      <c r="D6535" s="130">
        <f>VLOOKUP(Pag_Inicio_Corr_mas_casos[[#This Row],[Corregimiento]],Hoja3!$A$2:$D$676,4,0)</f>
        <v>80805</v>
      </c>
      <c r="E6535" s="129">
        <v>15</v>
      </c>
    </row>
    <row r="6536" spans="1:5" x14ac:dyDescent="0.2">
      <c r="A6536" s="127">
        <v>44204</v>
      </c>
      <c r="B6536" s="128">
        <v>44204</v>
      </c>
      <c r="C6536" s="129" t="s">
        <v>948</v>
      </c>
      <c r="D6536" s="130">
        <f>VLOOKUP(Pag_Inicio_Corr_mas_casos[[#This Row],[Corregimiento]],Hoja3!$A$2:$D$676,4,0)</f>
        <v>60601</v>
      </c>
      <c r="E6536" s="129">
        <v>15</v>
      </c>
    </row>
    <row r="6537" spans="1:5" x14ac:dyDescent="0.2">
      <c r="A6537" s="127">
        <v>44204</v>
      </c>
      <c r="B6537" s="128">
        <v>44204</v>
      </c>
      <c r="C6537" s="129" t="s">
        <v>822</v>
      </c>
      <c r="D6537" s="130">
        <f>VLOOKUP(Pag_Inicio_Corr_mas_casos[[#This Row],[Corregimiento]],Hoja3!$A$2:$D$676,4,0)</f>
        <v>60105</v>
      </c>
      <c r="E6537" s="129">
        <v>15</v>
      </c>
    </row>
    <row r="6538" spans="1:5" x14ac:dyDescent="0.2">
      <c r="A6538" s="127">
        <v>44204</v>
      </c>
      <c r="B6538" s="128">
        <v>44204</v>
      </c>
      <c r="C6538" s="129" t="s">
        <v>913</v>
      </c>
      <c r="D6538" s="130">
        <f>VLOOKUP(Pag_Inicio_Corr_mas_casos[[#This Row],[Corregimiento]],Hoja3!$A$2:$D$676,4,0)</f>
        <v>20201</v>
      </c>
      <c r="E6538" s="129">
        <v>14</v>
      </c>
    </row>
    <row r="6539" spans="1:5" x14ac:dyDescent="0.2">
      <c r="A6539" s="127">
        <v>44204</v>
      </c>
      <c r="B6539" s="128">
        <v>44204</v>
      </c>
      <c r="C6539" s="129" t="s">
        <v>873</v>
      </c>
      <c r="D6539" s="130">
        <f>VLOOKUP(Pag_Inicio_Corr_mas_casos[[#This Row],[Corregimiento]],Hoja3!$A$2:$D$676,4,0)</f>
        <v>30103</v>
      </c>
      <c r="E6539" s="129">
        <v>14</v>
      </c>
    </row>
    <row r="6540" spans="1:5" x14ac:dyDescent="0.2">
      <c r="A6540" s="127">
        <v>44204</v>
      </c>
      <c r="B6540" s="128">
        <v>44204</v>
      </c>
      <c r="C6540" s="129" t="s">
        <v>822</v>
      </c>
      <c r="D6540" s="130">
        <f>VLOOKUP(Pag_Inicio_Corr_mas_casos[[#This Row],[Corregimiento]],Hoja3!$A$2:$D$676,4,0)</f>
        <v>60105</v>
      </c>
      <c r="E6540" s="129">
        <v>14</v>
      </c>
    </row>
    <row r="6541" spans="1:5" x14ac:dyDescent="0.2">
      <c r="A6541" s="127">
        <v>44204</v>
      </c>
      <c r="B6541" s="128">
        <v>44204</v>
      </c>
      <c r="C6541" s="129" t="s">
        <v>912</v>
      </c>
      <c r="D6541" s="130">
        <f>VLOOKUP(Pag_Inicio_Corr_mas_casos[[#This Row],[Corregimiento]],Hoja3!$A$2:$D$676,4,0)</f>
        <v>40610</v>
      </c>
      <c r="E6541" s="129">
        <v>13</v>
      </c>
    </row>
    <row r="6542" spans="1:5" x14ac:dyDescent="0.2">
      <c r="A6542" s="127">
        <v>44204</v>
      </c>
      <c r="B6542" s="128">
        <v>44204</v>
      </c>
      <c r="C6542" s="129" t="s">
        <v>949</v>
      </c>
      <c r="D6542" s="130">
        <f>VLOOKUP(Pag_Inicio_Corr_mas_casos[[#This Row],[Corregimiento]],Hoja3!$A$2:$D$676,4,0)</f>
        <v>130301</v>
      </c>
      <c r="E6542" s="129">
        <v>12</v>
      </c>
    </row>
    <row r="6543" spans="1:5" x14ac:dyDescent="0.2">
      <c r="A6543" s="127">
        <v>44204</v>
      </c>
      <c r="B6543" s="128">
        <v>44204</v>
      </c>
      <c r="C6543" s="129" t="s">
        <v>931</v>
      </c>
      <c r="D6543" s="130">
        <f>VLOOKUP(Pag_Inicio_Corr_mas_casos[[#This Row],[Corregimiento]],Hoja3!$A$2:$D$676,4,0)</f>
        <v>130407</v>
      </c>
      <c r="E6543" s="129">
        <v>12</v>
      </c>
    </row>
    <row r="6544" spans="1:5" x14ac:dyDescent="0.2">
      <c r="A6544" s="127">
        <v>44204</v>
      </c>
      <c r="B6544" s="128">
        <v>44204</v>
      </c>
      <c r="C6544" s="129" t="s">
        <v>956</v>
      </c>
      <c r="D6544" s="130">
        <f>VLOOKUP(Pag_Inicio_Corr_mas_casos[[#This Row],[Corregimiento]],Hoja3!$A$2:$D$676,4,0)</f>
        <v>91009</v>
      </c>
      <c r="E6544" s="129">
        <v>11</v>
      </c>
    </row>
    <row r="6545" spans="1:6" x14ac:dyDescent="0.2">
      <c r="A6545" s="127">
        <v>44204</v>
      </c>
      <c r="B6545" s="128">
        <v>44204</v>
      </c>
      <c r="C6545" s="129" t="s">
        <v>967</v>
      </c>
      <c r="D6545" s="130">
        <f>VLOOKUP(Pag_Inicio_Corr_mas_casos[[#This Row],[Corregimiento]],Hoja3!$A$2:$D$676,4,0)</f>
        <v>20603</v>
      </c>
      <c r="E6545" s="129">
        <v>11</v>
      </c>
    </row>
    <row r="6546" spans="1:6" x14ac:dyDescent="0.2">
      <c r="A6546" s="127">
        <v>44204</v>
      </c>
      <c r="B6546" s="128">
        <v>44204</v>
      </c>
      <c r="C6546" s="129" t="s">
        <v>963</v>
      </c>
      <c r="D6546" s="130">
        <f>VLOOKUP(Pag_Inicio_Corr_mas_casos[[#This Row],[Corregimiento]],Hoja3!$A$2:$D$676,4,0)</f>
        <v>130707</v>
      </c>
      <c r="E6546" s="129">
        <v>11</v>
      </c>
    </row>
    <row r="6547" spans="1:6" x14ac:dyDescent="0.2">
      <c r="A6547" s="127">
        <v>44204</v>
      </c>
      <c r="B6547" s="128">
        <v>44204</v>
      </c>
      <c r="C6547" s="129" t="s">
        <v>911</v>
      </c>
      <c r="D6547" s="130">
        <f>VLOOKUP(Pag_Inicio_Corr_mas_casos[[#This Row],[Corregimiento]],Hoja3!$A$2:$D$676,4,0)</f>
        <v>30110</v>
      </c>
      <c r="E6547" s="129">
        <v>11</v>
      </c>
    </row>
    <row r="6548" spans="1:6" x14ac:dyDescent="0.2">
      <c r="A6548" s="127">
        <v>44204</v>
      </c>
      <c r="B6548" s="128">
        <v>44204</v>
      </c>
      <c r="C6548" s="129" t="s">
        <v>895</v>
      </c>
      <c r="D6548" s="130">
        <f>VLOOKUP(Pag_Inicio_Corr_mas_casos[[#This Row],[Corregimiento]],Hoja3!$A$2:$D$676,4,0)</f>
        <v>50316</v>
      </c>
      <c r="E6548" s="129">
        <v>11</v>
      </c>
    </row>
    <row r="6549" spans="1:6" x14ac:dyDescent="0.2">
      <c r="A6549" s="90">
        <v>44205</v>
      </c>
      <c r="B6549" s="91">
        <v>44205</v>
      </c>
      <c r="C6549" s="92" t="s">
        <v>710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 x14ac:dyDescent="0.2">
      <c r="A6550" s="90">
        <v>44205</v>
      </c>
      <c r="B6550" s="91">
        <v>44205</v>
      </c>
      <c r="C6550" s="92" t="s">
        <v>882</v>
      </c>
      <c r="D6550" s="93">
        <f>VLOOKUP(Pag_Inicio_Corr_mas_casos[[#This Row],[Corregimiento]],Hoja3!$A$2:$D$676,4,0)</f>
        <v>130106</v>
      </c>
      <c r="E6550" s="92">
        <v>110</v>
      </c>
    </row>
    <row r="6551" spans="1:6" x14ac:dyDescent="0.2">
      <c r="A6551" s="90">
        <v>44205</v>
      </c>
      <c r="B6551" s="91">
        <v>44205</v>
      </c>
      <c r="C6551" s="92" t="s">
        <v>618</v>
      </c>
      <c r="D6551" s="93">
        <f>VLOOKUP(Pag_Inicio_Corr_mas_casos[[#This Row],[Corregimiento]],Hoja3!$A$2:$D$676,4,0)</f>
        <v>80821</v>
      </c>
      <c r="E6551" s="92">
        <v>81</v>
      </c>
    </row>
    <row r="6552" spans="1:6" x14ac:dyDescent="0.2">
      <c r="A6552" s="90">
        <v>44205</v>
      </c>
      <c r="B6552" s="91">
        <v>44205</v>
      </c>
      <c r="C6552" s="92" t="s">
        <v>787</v>
      </c>
      <c r="D6552" s="93">
        <f>VLOOKUP(Pag_Inicio_Corr_mas_casos[[#This Row],[Corregimiento]],Hoja3!$A$2:$D$676,4,0)</f>
        <v>80823</v>
      </c>
      <c r="E6552" s="92">
        <v>80</v>
      </c>
    </row>
    <row r="6553" spans="1:6" x14ac:dyDescent="0.2">
      <c r="A6553" s="90">
        <v>44205</v>
      </c>
      <c r="B6553" s="91">
        <v>44205</v>
      </c>
      <c r="C6553" s="92" t="s">
        <v>858</v>
      </c>
      <c r="D6553" s="93">
        <f>VLOOKUP(Pag_Inicio_Corr_mas_casos[[#This Row],[Corregimiento]],Hoja3!$A$2:$D$676,4,0)</f>
        <v>80819</v>
      </c>
      <c r="E6553" s="92">
        <v>76</v>
      </c>
    </row>
    <row r="6554" spans="1:6" x14ac:dyDescent="0.2">
      <c r="A6554" s="90">
        <v>44205</v>
      </c>
      <c r="B6554" s="91">
        <v>44205</v>
      </c>
      <c r="C6554" s="92" t="s">
        <v>914</v>
      </c>
      <c r="D6554" s="93">
        <f>VLOOKUP(Pag_Inicio_Corr_mas_casos[[#This Row],[Corregimiento]],Hoja3!$A$2:$D$676,4,0)</f>
        <v>130101</v>
      </c>
      <c r="E6554" s="92">
        <v>73</v>
      </c>
    </row>
    <row r="6555" spans="1:6" x14ac:dyDescent="0.2">
      <c r="A6555" s="90">
        <v>44205</v>
      </c>
      <c r="B6555" s="91">
        <v>44205</v>
      </c>
      <c r="C6555" s="92" t="s">
        <v>790</v>
      </c>
      <c r="D6555" s="93">
        <f>VLOOKUP(Pag_Inicio_Corr_mas_casos[[#This Row],[Corregimiento]],Hoja3!$A$2:$D$676,4,0)</f>
        <v>130708</v>
      </c>
      <c r="E6555" s="92">
        <v>73</v>
      </c>
    </row>
    <row r="6556" spans="1:6" x14ac:dyDescent="0.2">
      <c r="A6556" s="90">
        <v>44205</v>
      </c>
      <c r="B6556" s="91">
        <v>44205</v>
      </c>
      <c r="C6556" s="92" t="s">
        <v>797</v>
      </c>
      <c r="D6556" s="93">
        <f>VLOOKUP(Pag_Inicio_Corr_mas_casos[[#This Row],[Corregimiento]],Hoja3!$A$2:$D$676,4,0)</f>
        <v>80813</v>
      </c>
      <c r="E6556" s="92">
        <v>73</v>
      </c>
    </row>
    <row r="6557" spans="1:6" x14ac:dyDescent="0.2">
      <c r="A6557" s="90">
        <v>44205</v>
      </c>
      <c r="B6557" s="91">
        <v>44205</v>
      </c>
      <c r="C6557" s="92" t="s">
        <v>789</v>
      </c>
      <c r="D6557" s="93">
        <f>VLOOKUP(Pag_Inicio_Corr_mas_casos[[#This Row],[Corregimiento]],Hoja3!$A$2:$D$676,4,0)</f>
        <v>80816</v>
      </c>
      <c r="E6557" s="92">
        <v>69</v>
      </c>
    </row>
    <row r="6558" spans="1:6" x14ac:dyDescent="0.2">
      <c r="A6558" s="90">
        <v>44205</v>
      </c>
      <c r="B6558" s="91">
        <v>44205</v>
      </c>
      <c r="C6558" s="92" t="s">
        <v>900</v>
      </c>
      <c r="D6558" s="93">
        <f>VLOOKUP(Pag_Inicio_Corr_mas_casos[[#This Row],[Corregimiento]],Hoja3!$A$2:$D$676,4,0)</f>
        <v>130102</v>
      </c>
      <c r="E6558" s="92">
        <v>65</v>
      </c>
    </row>
    <row r="6559" spans="1:6" x14ac:dyDescent="0.2">
      <c r="A6559" s="90">
        <v>44205</v>
      </c>
      <c r="B6559" s="91">
        <v>44205</v>
      </c>
      <c r="C6559" s="92" t="s">
        <v>805</v>
      </c>
      <c r="D6559" s="93">
        <f>VLOOKUP(Pag_Inicio_Corr_mas_casos[[#This Row],[Corregimiento]],Hoja3!$A$2:$D$676,4,0)</f>
        <v>130701</v>
      </c>
      <c r="E6559" s="92">
        <v>64</v>
      </c>
    </row>
    <row r="6560" spans="1:6" x14ac:dyDescent="0.2">
      <c r="A6560" s="90">
        <v>44205</v>
      </c>
      <c r="B6560" s="91">
        <v>44205</v>
      </c>
      <c r="C6560" s="92" t="s">
        <v>865</v>
      </c>
      <c r="D6560" s="93">
        <f>VLOOKUP(Pag_Inicio_Corr_mas_casos[[#This Row],[Corregimiento]],Hoja3!$A$2:$D$676,4,0)</f>
        <v>81001</v>
      </c>
      <c r="E6560" s="92">
        <v>63</v>
      </c>
    </row>
    <row r="6561" spans="1:6" x14ac:dyDescent="0.2">
      <c r="A6561" s="90">
        <v>44205</v>
      </c>
      <c r="B6561" s="91">
        <v>44205</v>
      </c>
      <c r="C6561" s="92" t="s">
        <v>802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 x14ac:dyDescent="0.2">
      <c r="A6562" s="90">
        <v>44205</v>
      </c>
      <c r="B6562" s="91">
        <v>44205</v>
      </c>
      <c r="C6562" s="92" t="s">
        <v>786</v>
      </c>
      <c r="D6562" s="93">
        <f>VLOOKUP(Pag_Inicio_Corr_mas_casos[[#This Row],[Corregimiento]],Hoja3!$A$2:$D$676,4,0)</f>
        <v>80806</v>
      </c>
      <c r="E6562" s="92">
        <v>57</v>
      </c>
    </row>
    <row r="6563" spans="1:6" x14ac:dyDescent="0.2">
      <c r="A6563" s="90">
        <v>44205</v>
      </c>
      <c r="B6563" s="91">
        <v>44205</v>
      </c>
      <c r="C6563" s="92" t="s">
        <v>864</v>
      </c>
      <c r="D6563" s="93">
        <f>VLOOKUP(Pag_Inicio_Corr_mas_casos[[#This Row],[Corregimiento]],Hoja3!$A$2:$D$676,4,0)</f>
        <v>81008</v>
      </c>
      <c r="E6563" s="92">
        <v>57</v>
      </c>
    </row>
    <row r="6564" spans="1:6" x14ac:dyDescent="0.2">
      <c r="A6564" s="90">
        <v>44205</v>
      </c>
      <c r="B6564" s="91">
        <v>44205</v>
      </c>
      <c r="C6564" s="92" t="s">
        <v>793</v>
      </c>
      <c r="D6564" s="93">
        <f>VLOOKUP(Pag_Inicio_Corr_mas_casos[[#This Row],[Corregimiento]],Hoja3!$A$2:$D$676,4,0)</f>
        <v>80826</v>
      </c>
      <c r="E6564" s="92">
        <v>54</v>
      </c>
    </row>
    <row r="6565" spans="1:6" x14ac:dyDescent="0.2">
      <c r="A6565" s="90">
        <v>44205</v>
      </c>
      <c r="B6565" s="91">
        <v>44205</v>
      </c>
      <c r="C6565" s="92" t="s">
        <v>788</v>
      </c>
      <c r="D6565" s="93">
        <f>VLOOKUP(Pag_Inicio_Corr_mas_casos[[#This Row],[Corregimiento]],Hoja3!$A$2:$D$676,4,0)</f>
        <v>80807</v>
      </c>
      <c r="E6565" s="92">
        <v>53</v>
      </c>
    </row>
    <row r="6566" spans="1:6" x14ac:dyDescent="0.2">
      <c r="A6566" s="90">
        <v>44205</v>
      </c>
      <c r="B6566" s="91">
        <v>44205</v>
      </c>
      <c r="C6566" s="92" t="s">
        <v>906</v>
      </c>
      <c r="D6566" s="93">
        <f>VLOOKUP(Pag_Inicio_Corr_mas_casos[[#This Row],[Corregimiento]],Hoja3!$A$2:$D$676,4,0)</f>
        <v>40601</v>
      </c>
      <c r="E6566" s="92">
        <v>53</v>
      </c>
    </row>
    <row r="6567" spans="1:6" x14ac:dyDescent="0.2">
      <c r="A6567" s="90">
        <v>44205</v>
      </c>
      <c r="B6567" s="91">
        <v>44205</v>
      </c>
      <c r="C6567" s="92" t="s">
        <v>857</v>
      </c>
      <c r="D6567" s="93">
        <f>VLOOKUP(Pag_Inicio_Corr_mas_casos[[#This Row],[Corregimiento]],Hoja3!$A$2:$D$676,4,0)</f>
        <v>80809</v>
      </c>
      <c r="E6567" s="92">
        <v>53</v>
      </c>
    </row>
    <row r="6568" spans="1:6" x14ac:dyDescent="0.2">
      <c r="A6568" s="90">
        <v>44205</v>
      </c>
      <c r="B6568" s="91">
        <v>44205</v>
      </c>
      <c r="C6568" s="92" t="s">
        <v>785</v>
      </c>
      <c r="D6568" s="93">
        <f>VLOOKUP(Pag_Inicio_Corr_mas_casos[[#This Row],[Corregimiento]],Hoja3!$A$2:$D$676,4,0)</f>
        <v>81009</v>
      </c>
      <c r="E6568" s="92">
        <v>51</v>
      </c>
    </row>
    <row r="6569" spans="1:6" x14ac:dyDescent="0.2">
      <c r="A6569" s="90">
        <v>44205</v>
      </c>
      <c r="B6569" s="91">
        <v>44205</v>
      </c>
      <c r="C6569" s="92" t="s">
        <v>861</v>
      </c>
      <c r="D6569" s="93">
        <f>VLOOKUP(Pag_Inicio_Corr_mas_casos[[#This Row],[Corregimiento]],Hoja3!$A$2:$D$676,4,0)</f>
        <v>130702</v>
      </c>
      <c r="E6569" s="92">
        <v>49</v>
      </c>
    </row>
    <row r="6570" spans="1:6" x14ac:dyDescent="0.2">
      <c r="A6570" s="90">
        <v>44205</v>
      </c>
      <c r="B6570" s="91">
        <v>44205</v>
      </c>
      <c r="C6570" s="92" t="s">
        <v>799</v>
      </c>
      <c r="D6570" s="93">
        <f>VLOOKUP(Pag_Inicio_Corr_mas_casos[[#This Row],[Corregimiento]],Hoja3!$A$2:$D$676,4,0)</f>
        <v>80817</v>
      </c>
      <c r="E6570" s="92">
        <v>49</v>
      </c>
    </row>
    <row r="6571" spans="1:6" x14ac:dyDescent="0.2">
      <c r="A6571" s="90">
        <v>44205</v>
      </c>
      <c r="B6571" s="91">
        <v>44205</v>
      </c>
      <c r="C6571" s="92" t="s">
        <v>791</v>
      </c>
      <c r="D6571" s="93">
        <f>VLOOKUP(Pag_Inicio_Corr_mas_casos[[#This Row],[Corregimiento]],Hoja3!$A$2:$D$676,4,0)</f>
        <v>81007</v>
      </c>
      <c r="E6571" s="92">
        <v>48</v>
      </c>
    </row>
    <row r="6572" spans="1:6" x14ac:dyDescent="0.2">
      <c r="A6572" s="90">
        <v>44205</v>
      </c>
      <c r="B6572" s="91">
        <v>44205</v>
      </c>
      <c r="C6572" s="92" t="s">
        <v>866</v>
      </c>
      <c r="D6572" s="93">
        <f>VLOOKUP(Pag_Inicio_Corr_mas_casos[[#This Row],[Corregimiento]],Hoja3!$A$2:$D$676,4,0)</f>
        <v>81002</v>
      </c>
      <c r="E6572" s="92">
        <v>48</v>
      </c>
    </row>
    <row r="6573" spans="1:6" x14ac:dyDescent="0.2">
      <c r="A6573" s="90">
        <v>44205</v>
      </c>
      <c r="B6573" s="91">
        <v>44205</v>
      </c>
      <c r="C6573" s="92" t="s">
        <v>783</v>
      </c>
      <c r="D6573" s="93">
        <f>VLOOKUP(Pag_Inicio_Corr_mas_casos[[#This Row],[Corregimiento]],Hoja3!$A$2:$D$676,4,0)</f>
        <v>80810</v>
      </c>
      <c r="E6573" s="92">
        <v>47</v>
      </c>
    </row>
    <row r="6574" spans="1:6" x14ac:dyDescent="0.2">
      <c r="A6574" s="90">
        <v>44205</v>
      </c>
      <c r="B6574" s="91">
        <v>44205</v>
      </c>
      <c r="C6574" s="92" t="s">
        <v>784</v>
      </c>
      <c r="D6574" s="93">
        <f>VLOOKUP(Pag_Inicio_Corr_mas_casos[[#This Row],[Corregimiento]],Hoja3!$A$2:$D$676,4,0)</f>
        <v>130717</v>
      </c>
      <c r="E6574" s="92">
        <v>47</v>
      </c>
    </row>
    <row r="6575" spans="1:6" x14ac:dyDescent="0.2">
      <c r="A6575" s="90">
        <v>44205</v>
      </c>
      <c r="B6575" s="91">
        <v>44205</v>
      </c>
      <c r="C6575" s="92" t="s">
        <v>867</v>
      </c>
      <c r="D6575" s="93">
        <f>VLOOKUP(Pag_Inicio_Corr_mas_casos[[#This Row],[Corregimiento]],Hoja3!$A$2:$D$676,4,0)</f>
        <v>81003</v>
      </c>
      <c r="E6575" s="92">
        <v>44</v>
      </c>
    </row>
    <row r="6576" spans="1:6" x14ac:dyDescent="0.2">
      <c r="A6576" s="90">
        <v>44205</v>
      </c>
      <c r="B6576" s="91">
        <v>44205</v>
      </c>
      <c r="C6576" s="92" t="s">
        <v>868</v>
      </c>
      <c r="D6576" s="93">
        <f>VLOOKUP(Pag_Inicio_Corr_mas_casos[[#This Row],[Corregimiento]],Hoja3!$A$2:$D$676,4,0)</f>
        <v>91001</v>
      </c>
      <c r="E6576" s="92">
        <v>42</v>
      </c>
    </row>
    <row r="6577" spans="1:5" x14ac:dyDescent="0.2">
      <c r="A6577" s="90">
        <v>44205</v>
      </c>
      <c r="B6577" s="91">
        <v>44205</v>
      </c>
      <c r="C6577" s="92" t="s">
        <v>794</v>
      </c>
      <c r="D6577" s="93">
        <f>VLOOKUP(Pag_Inicio_Corr_mas_casos[[#This Row],[Corregimiento]],Hoja3!$A$2:$D$676,4,0)</f>
        <v>80811</v>
      </c>
      <c r="E6577" s="92">
        <v>41</v>
      </c>
    </row>
    <row r="6578" spans="1:5" x14ac:dyDescent="0.2">
      <c r="A6578" s="90">
        <v>44205</v>
      </c>
      <c r="B6578" s="91">
        <v>44205</v>
      </c>
      <c r="C6578" s="92" t="s">
        <v>796</v>
      </c>
      <c r="D6578" s="93">
        <f>VLOOKUP(Pag_Inicio_Corr_mas_casos[[#This Row],[Corregimiento]],Hoja3!$A$2:$D$676,4,0)</f>
        <v>130107</v>
      </c>
      <c r="E6578" s="92">
        <v>40</v>
      </c>
    </row>
    <row r="6579" spans="1:5" x14ac:dyDescent="0.2">
      <c r="A6579" s="90">
        <v>44205</v>
      </c>
      <c r="B6579" s="91">
        <v>44205</v>
      </c>
      <c r="C6579" s="92" t="s">
        <v>807</v>
      </c>
      <c r="D6579" s="93">
        <f>VLOOKUP(Pag_Inicio_Corr_mas_casos[[#This Row],[Corregimiento]],Hoja3!$A$2:$D$676,4,0)</f>
        <v>20601</v>
      </c>
      <c r="E6579" s="92">
        <v>40</v>
      </c>
    </row>
    <row r="6580" spans="1:5" x14ac:dyDescent="0.2">
      <c r="A6580" s="90">
        <v>44205</v>
      </c>
      <c r="B6580" s="91">
        <v>44205</v>
      </c>
      <c r="C6580" s="92" t="s">
        <v>808</v>
      </c>
      <c r="D6580" s="93">
        <f>VLOOKUP(Pag_Inicio_Corr_mas_casos[[#This Row],[Corregimiento]],Hoja3!$A$2:$D$676,4,0)</f>
        <v>81006</v>
      </c>
      <c r="E6580" s="92">
        <v>39</v>
      </c>
    </row>
    <row r="6581" spans="1:5" x14ac:dyDescent="0.2">
      <c r="A6581" s="90">
        <v>44205</v>
      </c>
      <c r="B6581" s="91">
        <v>44205</v>
      </c>
      <c r="C6581" s="92" t="s">
        <v>884</v>
      </c>
      <c r="D6581" s="93">
        <f>VLOOKUP(Pag_Inicio_Corr_mas_casos[[#This Row],[Corregimiento]],Hoja3!$A$2:$D$676,4,0)</f>
        <v>130108</v>
      </c>
      <c r="E6581" s="92">
        <v>39</v>
      </c>
    </row>
    <row r="6582" spans="1:5" x14ac:dyDescent="0.2">
      <c r="A6582" s="90">
        <v>44205</v>
      </c>
      <c r="B6582" s="91">
        <v>44205</v>
      </c>
      <c r="C6582" s="92" t="s">
        <v>873</v>
      </c>
      <c r="D6582" s="93">
        <f>VLOOKUP(Pag_Inicio_Corr_mas_casos[[#This Row],[Corregimiento]],Hoja3!$A$2:$D$676,4,0)</f>
        <v>30103</v>
      </c>
      <c r="E6582" s="92">
        <v>38</v>
      </c>
    </row>
    <row r="6583" spans="1:5" x14ac:dyDescent="0.2">
      <c r="A6583" s="90">
        <v>44205</v>
      </c>
      <c r="B6583" s="91">
        <v>44205</v>
      </c>
      <c r="C6583" s="92" t="s">
        <v>800</v>
      </c>
      <c r="D6583" s="93">
        <f>VLOOKUP(Pag_Inicio_Corr_mas_casos[[#This Row],[Corregimiento]],Hoja3!$A$2:$D$676,4,0)</f>
        <v>80822</v>
      </c>
      <c r="E6583" s="92">
        <v>37</v>
      </c>
    </row>
    <row r="6584" spans="1:5" x14ac:dyDescent="0.2">
      <c r="A6584" s="90">
        <v>44205</v>
      </c>
      <c r="B6584" s="91">
        <v>44205</v>
      </c>
      <c r="C6584" s="92" t="s">
        <v>904</v>
      </c>
      <c r="D6584" s="93">
        <f>VLOOKUP(Pag_Inicio_Corr_mas_casos[[#This Row],[Corregimiento]],Hoja3!$A$2:$D$676,4,0)</f>
        <v>40501</v>
      </c>
      <c r="E6584" s="92">
        <v>37</v>
      </c>
    </row>
    <row r="6585" spans="1:5" x14ac:dyDescent="0.2">
      <c r="A6585" s="90">
        <v>44205</v>
      </c>
      <c r="B6585" s="91">
        <v>44205</v>
      </c>
      <c r="C6585" s="92" t="s">
        <v>916</v>
      </c>
      <c r="D6585" s="93">
        <f>VLOOKUP(Pag_Inicio_Corr_mas_casos[[#This Row],[Corregimiento]],Hoja3!$A$2:$D$676,4,0)</f>
        <v>91011</v>
      </c>
      <c r="E6585" s="92">
        <v>37</v>
      </c>
    </row>
    <row r="6586" spans="1:5" x14ac:dyDescent="0.2">
      <c r="A6586" s="90">
        <v>44205</v>
      </c>
      <c r="B6586" s="91">
        <v>44205</v>
      </c>
      <c r="C6586" s="92" t="s">
        <v>806</v>
      </c>
      <c r="D6586" s="93">
        <f>VLOOKUP(Pag_Inicio_Corr_mas_casos[[#This Row],[Corregimiento]],Hoja3!$A$2:$D$676,4,0)</f>
        <v>80804</v>
      </c>
      <c r="E6586" s="92">
        <v>33</v>
      </c>
    </row>
    <row r="6587" spans="1:5" x14ac:dyDescent="0.2">
      <c r="A6587" s="90">
        <v>44205</v>
      </c>
      <c r="B6587" s="91">
        <v>44205</v>
      </c>
      <c r="C6587" s="92" t="s">
        <v>853</v>
      </c>
      <c r="D6587" s="93">
        <f>VLOOKUP(Pag_Inicio_Corr_mas_casos[[#This Row],[Corregimiento]],Hoja3!$A$2:$D$676,4,0)</f>
        <v>40612</v>
      </c>
      <c r="E6587" s="92">
        <v>33</v>
      </c>
    </row>
    <row r="6588" spans="1:5" x14ac:dyDescent="0.2">
      <c r="A6588" s="90">
        <v>44205</v>
      </c>
      <c r="B6588" s="91">
        <v>44205</v>
      </c>
      <c r="C6588" s="92" t="s">
        <v>798</v>
      </c>
      <c r="D6588" s="93">
        <f>VLOOKUP(Pag_Inicio_Corr_mas_casos[[#This Row],[Corregimiento]],Hoja3!$A$2:$D$676,4,0)</f>
        <v>80820</v>
      </c>
      <c r="E6588" s="92">
        <v>33</v>
      </c>
    </row>
    <row r="6589" spans="1:5" x14ac:dyDescent="0.2">
      <c r="A6589" s="90">
        <v>44205</v>
      </c>
      <c r="B6589" s="91">
        <v>44205</v>
      </c>
      <c r="C6589" s="92" t="s">
        <v>815</v>
      </c>
      <c r="D6589" s="93">
        <f>VLOOKUP(Pag_Inicio_Corr_mas_casos[[#This Row],[Corregimiento]],Hoja3!$A$2:$D$676,4,0)</f>
        <v>130709</v>
      </c>
      <c r="E6589" s="92">
        <v>29</v>
      </c>
    </row>
    <row r="6590" spans="1:5" x14ac:dyDescent="0.2">
      <c r="A6590" s="90">
        <v>44205</v>
      </c>
      <c r="B6590" s="91">
        <v>44205</v>
      </c>
      <c r="C6590" s="92" t="s">
        <v>804</v>
      </c>
      <c r="D6590" s="93">
        <f>VLOOKUP(Pag_Inicio_Corr_mas_casos[[#This Row],[Corregimiento]],Hoja3!$A$2:$D$676,4,0)</f>
        <v>50208</v>
      </c>
      <c r="E6590" s="92">
        <v>29</v>
      </c>
    </row>
    <row r="6591" spans="1:5" x14ac:dyDescent="0.2">
      <c r="A6591" s="90">
        <v>44205</v>
      </c>
      <c r="B6591" s="91">
        <v>44205</v>
      </c>
      <c r="C6591" s="92" t="s">
        <v>909</v>
      </c>
      <c r="D6591" s="93">
        <f>VLOOKUP(Pag_Inicio_Corr_mas_casos[[#This Row],[Corregimiento]],Hoja3!$A$2:$D$676,4,0)</f>
        <v>20401</v>
      </c>
      <c r="E6591" s="92">
        <v>29</v>
      </c>
    </row>
    <row r="6592" spans="1:5" x14ac:dyDescent="0.2">
      <c r="A6592" s="90">
        <v>44205</v>
      </c>
      <c r="B6592" s="91">
        <v>44205</v>
      </c>
      <c r="C6592" s="92" t="s">
        <v>837</v>
      </c>
      <c r="D6592" s="93">
        <f>VLOOKUP(Pag_Inicio_Corr_mas_casos[[#This Row],[Corregimiento]],Hoja3!$A$2:$D$676,4,0)</f>
        <v>130706</v>
      </c>
      <c r="E6592" s="92">
        <v>28</v>
      </c>
    </row>
    <row r="6593" spans="1:6" x14ac:dyDescent="0.2">
      <c r="A6593" s="90">
        <v>44205</v>
      </c>
      <c r="B6593" s="91">
        <v>44205</v>
      </c>
      <c r="C6593" s="92" t="s">
        <v>816</v>
      </c>
      <c r="D6593" s="93">
        <f>VLOOKUP(Pag_Inicio_Corr_mas_casos[[#This Row],[Corregimiento]],Hoja3!$A$2:$D$676,4,0)</f>
        <v>40606</v>
      </c>
      <c r="E6593" s="92">
        <v>27</v>
      </c>
    </row>
    <row r="6594" spans="1:6" x14ac:dyDescent="0.2">
      <c r="A6594" s="90">
        <v>44205</v>
      </c>
      <c r="B6594" s="91">
        <v>44205</v>
      </c>
      <c r="C6594" s="92" t="s">
        <v>849</v>
      </c>
      <c r="D6594" s="93">
        <f>VLOOKUP(Pag_Inicio_Corr_mas_casos[[#This Row],[Corregimiento]],Hoja3!$A$2:$D$676,4,0)</f>
        <v>40611</v>
      </c>
      <c r="E6594" s="92">
        <v>26</v>
      </c>
    </row>
    <row r="6595" spans="1:6" x14ac:dyDescent="0.2">
      <c r="A6595" s="90">
        <v>44205</v>
      </c>
      <c r="B6595" s="91">
        <v>44205</v>
      </c>
      <c r="C6595" s="92" t="s">
        <v>797</v>
      </c>
      <c r="D6595" s="92">
        <v>40607</v>
      </c>
      <c r="E6595" s="92">
        <v>25</v>
      </c>
      <c r="F6595" t="s">
        <v>894</v>
      </c>
    </row>
    <row r="6596" spans="1:6" x14ac:dyDescent="0.2">
      <c r="A6596" s="90">
        <v>44205</v>
      </c>
      <c r="B6596" s="91">
        <v>44205</v>
      </c>
      <c r="C6596" s="92" t="s">
        <v>898</v>
      </c>
      <c r="D6596" s="93">
        <f>VLOOKUP(Pag_Inicio_Corr_mas_casos[[#This Row],[Corregimiento]],Hoja3!$A$2:$D$676,4,0)</f>
        <v>40201</v>
      </c>
      <c r="E6596" s="92">
        <v>25</v>
      </c>
    </row>
    <row r="6597" spans="1:6" x14ac:dyDescent="0.2">
      <c r="A6597" s="90">
        <v>44205</v>
      </c>
      <c r="B6597" s="91">
        <v>44205</v>
      </c>
      <c r="C6597" s="92" t="s">
        <v>852</v>
      </c>
      <c r="D6597" s="93">
        <f>VLOOKUP(Pag_Inicio_Corr_mas_casos[[#This Row],[Corregimiento]],Hoja3!$A$2:$D$676,4,0)</f>
        <v>60101</v>
      </c>
      <c r="E6597" s="92">
        <v>24</v>
      </c>
    </row>
    <row r="6598" spans="1:6" x14ac:dyDescent="0.2">
      <c r="A6598" s="90">
        <v>44205</v>
      </c>
      <c r="B6598" s="91">
        <v>44205</v>
      </c>
      <c r="C6598" s="92" t="s">
        <v>821</v>
      </c>
      <c r="D6598" s="93">
        <f>VLOOKUP(Pag_Inicio_Corr_mas_casos[[#This Row],[Corregimiento]],Hoja3!$A$2:$D$676,4,0)</f>
        <v>20207</v>
      </c>
      <c r="E6598" s="92">
        <v>24</v>
      </c>
    </row>
    <row r="6599" spans="1:6" x14ac:dyDescent="0.2">
      <c r="A6599" s="90">
        <v>44205</v>
      </c>
      <c r="B6599" s="91">
        <v>44205</v>
      </c>
      <c r="C6599" s="92" t="s">
        <v>813</v>
      </c>
      <c r="D6599" s="93">
        <f>VLOOKUP(Pag_Inicio_Corr_mas_casos[[#This Row],[Corregimiento]],Hoja3!$A$2:$D$676,4,0)</f>
        <v>30107</v>
      </c>
      <c r="E6599" s="92">
        <v>23</v>
      </c>
    </row>
    <row r="6600" spans="1:6" x14ac:dyDescent="0.2">
      <c r="A6600" s="90">
        <v>44205</v>
      </c>
      <c r="B6600" s="91">
        <v>44205</v>
      </c>
      <c r="C6600" s="92" t="s">
        <v>851</v>
      </c>
      <c r="D6600" s="93">
        <f>VLOOKUP(Pag_Inicio_Corr_mas_casos[[#This Row],[Corregimiento]],Hoja3!$A$2:$D$676,4,0)</f>
        <v>60103</v>
      </c>
      <c r="E6600" s="92">
        <v>23</v>
      </c>
    </row>
    <row r="6601" spans="1:6" x14ac:dyDescent="0.2">
      <c r="A6601" s="90">
        <v>44205</v>
      </c>
      <c r="B6601" s="91">
        <v>44205</v>
      </c>
      <c r="C6601" s="92" t="s">
        <v>803</v>
      </c>
      <c r="D6601" s="93">
        <f>VLOOKUP(Pag_Inicio_Corr_mas_casos[[#This Row],[Corregimiento]],Hoja3!$A$2:$D$676,4,0)</f>
        <v>130716</v>
      </c>
      <c r="E6601" s="92">
        <v>23</v>
      </c>
    </row>
    <row r="6602" spans="1:6" x14ac:dyDescent="0.2">
      <c r="A6602" s="90">
        <v>44205</v>
      </c>
      <c r="B6602" s="91">
        <v>44205</v>
      </c>
      <c r="C6602" s="92" t="s">
        <v>841</v>
      </c>
      <c r="D6602" s="93">
        <f>VLOOKUP(Pag_Inicio_Corr_mas_casos[[#This Row],[Corregimiento]],Hoja3!$A$2:$D$676,4,0)</f>
        <v>81005</v>
      </c>
      <c r="E6602" s="92">
        <v>23</v>
      </c>
    </row>
    <row r="6603" spans="1:6" x14ac:dyDescent="0.2">
      <c r="A6603" s="90">
        <v>44205</v>
      </c>
      <c r="B6603" s="91">
        <v>44205</v>
      </c>
      <c r="C6603" s="92" t="s">
        <v>924</v>
      </c>
      <c r="D6603" s="93">
        <f>VLOOKUP(Pag_Inicio_Corr_mas_casos[[#This Row],[Corregimiento]],Hoja3!$A$2:$D$676,4,0)</f>
        <v>40503</v>
      </c>
      <c r="E6603" s="92">
        <v>21</v>
      </c>
    </row>
    <row r="6604" spans="1:6" x14ac:dyDescent="0.2">
      <c r="A6604" s="90">
        <v>44205</v>
      </c>
      <c r="B6604" s="91">
        <v>44205</v>
      </c>
      <c r="C6604" s="92" t="s">
        <v>838</v>
      </c>
      <c r="D6604" s="93">
        <f>VLOOKUP(Pag_Inicio_Corr_mas_casos[[#This Row],[Corregimiento]],Hoja3!$A$2:$D$676,4,0)</f>
        <v>80808</v>
      </c>
      <c r="E6604" s="92">
        <v>20</v>
      </c>
    </row>
    <row r="6605" spans="1:6" x14ac:dyDescent="0.2">
      <c r="A6605" s="90">
        <v>44205</v>
      </c>
      <c r="B6605" s="91">
        <v>44205</v>
      </c>
      <c r="C6605" s="92" t="s">
        <v>810</v>
      </c>
      <c r="D6605" s="93">
        <f>VLOOKUP(Pag_Inicio_Corr_mas_casos[[#This Row],[Corregimiento]],Hoja3!$A$2:$D$676,4,0)</f>
        <v>30113</v>
      </c>
      <c r="E6605" s="92">
        <v>20</v>
      </c>
    </row>
    <row r="6606" spans="1:6" x14ac:dyDescent="0.2">
      <c r="A6606" s="90">
        <v>44205</v>
      </c>
      <c r="B6606" s="91">
        <v>44205</v>
      </c>
      <c r="C6606" s="92" t="s">
        <v>912</v>
      </c>
      <c r="D6606" s="93">
        <f>VLOOKUP(Pag_Inicio_Corr_mas_casos[[#This Row],[Corregimiento]],Hoja3!$A$2:$D$676,4,0)</f>
        <v>40610</v>
      </c>
      <c r="E6606" s="92">
        <v>19</v>
      </c>
    </row>
    <row r="6607" spans="1:6" x14ac:dyDescent="0.2">
      <c r="A6607" s="90">
        <v>44205</v>
      </c>
      <c r="B6607" s="91">
        <v>44205</v>
      </c>
      <c r="C6607" s="92" t="s">
        <v>913</v>
      </c>
      <c r="D6607" s="93">
        <f>VLOOKUP(Pag_Inicio_Corr_mas_casos[[#This Row],[Corregimiento]],Hoja3!$A$2:$D$676,4,0)</f>
        <v>20201</v>
      </c>
      <c r="E6607" s="92">
        <v>17</v>
      </c>
    </row>
    <row r="6608" spans="1:6" x14ac:dyDescent="0.2">
      <c r="A6608" s="90">
        <v>44205</v>
      </c>
      <c r="B6608" s="91">
        <v>44205</v>
      </c>
      <c r="C6608" s="92" t="s">
        <v>897</v>
      </c>
      <c r="D6608" s="93">
        <f>VLOOKUP(Pag_Inicio_Corr_mas_casos[[#This Row],[Corregimiento]],Hoja3!$A$2:$D$676,4,0)</f>
        <v>20105</v>
      </c>
      <c r="E6608" s="92">
        <v>17</v>
      </c>
    </row>
    <row r="6609" spans="1:5" x14ac:dyDescent="0.2">
      <c r="A6609" s="90">
        <v>44205</v>
      </c>
      <c r="B6609" s="91">
        <v>44205</v>
      </c>
      <c r="C6609" s="92" t="s">
        <v>850</v>
      </c>
      <c r="D6609" s="93">
        <f>VLOOKUP(Pag_Inicio_Corr_mas_casos[[#This Row],[Corregimiento]],Hoja3!$A$2:$D$676,4,0)</f>
        <v>130310</v>
      </c>
      <c r="E6609" s="92">
        <v>17</v>
      </c>
    </row>
    <row r="6610" spans="1:5" x14ac:dyDescent="0.2">
      <c r="A6610" s="90">
        <v>44205</v>
      </c>
      <c r="B6610" s="91">
        <v>44205</v>
      </c>
      <c r="C6610" s="92" t="s">
        <v>895</v>
      </c>
      <c r="D6610" s="93">
        <f>VLOOKUP(Pag_Inicio_Corr_mas_casos[[#This Row],[Corregimiento]],Hoja3!$A$2:$D$676,4,0)</f>
        <v>50316</v>
      </c>
      <c r="E6610" s="92">
        <v>17</v>
      </c>
    </row>
    <row r="6611" spans="1:5" x14ac:dyDescent="0.2">
      <c r="A6611" s="90">
        <v>44205</v>
      </c>
      <c r="B6611" s="91">
        <v>44205</v>
      </c>
      <c r="C6611" s="92" t="s">
        <v>792</v>
      </c>
      <c r="D6611" s="93">
        <f>VLOOKUP(Pag_Inicio_Corr_mas_casos[[#This Row],[Corregimiento]],Hoja3!$A$2:$D$676,4,0)</f>
        <v>80814</v>
      </c>
      <c r="E6611" s="92">
        <v>16</v>
      </c>
    </row>
    <row r="6612" spans="1:5" x14ac:dyDescent="0.2">
      <c r="A6612" s="90">
        <v>44205</v>
      </c>
      <c r="B6612" s="91">
        <v>44205</v>
      </c>
      <c r="C6612" s="92" t="s">
        <v>905</v>
      </c>
      <c r="D6612" s="93">
        <f>VLOOKUP(Pag_Inicio_Corr_mas_casos[[#This Row],[Corregimiento]],Hoja3!$A$2:$D$676,4,0)</f>
        <v>91007</v>
      </c>
      <c r="E6612" s="92">
        <v>16</v>
      </c>
    </row>
    <row r="6613" spans="1:5" x14ac:dyDescent="0.2">
      <c r="A6613" s="90">
        <v>44205</v>
      </c>
      <c r="B6613" s="91">
        <v>44205</v>
      </c>
      <c r="C6613" s="92" t="s">
        <v>823</v>
      </c>
      <c r="D6613" s="93">
        <f>VLOOKUP(Pag_Inicio_Corr_mas_casos[[#This Row],[Corregimiento]],Hoja3!$A$2:$D$676,4,0)</f>
        <v>80803</v>
      </c>
      <c r="E6613" s="92">
        <v>16</v>
      </c>
    </row>
    <row r="6614" spans="1:5" x14ac:dyDescent="0.2">
      <c r="A6614" s="90">
        <v>44205</v>
      </c>
      <c r="B6614" s="91">
        <v>44205</v>
      </c>
      <c r="C6614" s="92" t="s">
        <v>901</v>
      </c>
      <c r="D6614" s="93">
        <f>VLOOKUP(Pag_Inicio_Corr_mas_casos[[#This Row],[Corregimiento]],Hoja3!$A$2:$D$676,4,0)</f>
        <v>90301</v>
      </c>
      <c r="E6614" s="92">
        <v>15</v>
      </c>
    </row>
    <row r="6615" spans="1:5" x14ac:dyDescent="0.2">
      <c r="A6615" s="90">
        <v>44205</v>
      </c>
      <c r="B6615" s="91">
        <v>44205</v>
      </c>
      <c r="C6615" s="92" t="s">
        <v>896</v>
      </c>
      <c r="D6615" s="93">
        <f>VLOOKUP(Pag_Inicio_Corr_mas_casos[[#This Row],[Corregimiento]],Hoja3!$A$2:$D$676,4,0)</f>
        <v>80501</v>
      </c>
      <c r="E6615" s="92">
        <v>14</v>
      </c>
    </row>
    <row r="6616" spans="1:5" x14ac:dyDescent="0.2">
      <c r="A6616" s="90">
        <v>44205</v>
      </c>
      <c r="B6616" s="91">
        <v>44205</v>
      </c>
      <c r="C6616" s="92" t="s">
        <v>846</v>
      </c>
      <c r="D6616" s="93">
        <f>VLOOKUP(Pag_Inicio_Corr_mas_casos[[#This Row],[Corregimiento]],Hoja3!$A$2:$D$676,4,0)</f>
        <v>80805</v>
      </c>
      <c r="E6616" s="92">
        <v>14</v>
      </c>
    </row>
    <row r="6617" spans="1:5" x14ac:dyDescent="0.2">
      <c r="A6617" s="90">
        <v>44205</v>
      </c>
      <c r="B6617" s="91">
        <v>44205</v>
      </c>
      <c r="C6617" s="92" t="s">
        <v>903</v>
      </c>
      <c r="D6617" s="93">
        <f>VLOOKUP(Pag_Inicio_Corr_mas_casos[[#This Row],[Corregimiento]],Hoja3!$A$2:$D$676,4,0)</f>
        <v>20101</v>
      </c>
      <c r="E6617" s="92">
        <v>13</v>
      </c>
    </row>
    <row r="6618" spans="1:5" x14ac:dyDescent="0.2">
      <c r="A6618" s="90">
        <v>44205</v>
      </c>
      <c r="B6618" s="91">
        <v>44205</v>
      </c>
      <c r="C6618" s="92" t="s">
        <v>970</v>
      </c>
      <c r="D6618" s="93">
        <f>VLOOKUP(Pag_Inicio_Corr_mas_casos[[#This Row],[Corregimiento]],Hoja3!$A$2:$D$676,4,0)</f>
        <v>20210</v>
      </c>
      <c r="E6618" s="92">
        <v>12</v>
      </c>
    </row>
    <row r="6619" spans="1:5" x14ac:dyDescent="0.2">
      <c r="A6619" s="90">
        <v>44205</v>
      </c>
      <c r="B6619" s="91">
        <v>44205</v>
      </c>
      <c r="C6619" s="92" t="s">
        <v>661</v>
      </c>
      <c r="D6619" s="93">
        <f>VLOOKUP(Pag_Inicio_Corr_mas_casos[[#This Row],[Corregimiento]],Hoja3!$A$2:$D$676,4,0)</f>
        <v>20205</v>
      </c>
      <c r="E6619" s="92">
        <v>12</v>
      </c>
    </row>
    <row r="6620" spans="1:5" x14ac:dyDescent="0.2">
      <c r="A6620" s="90">
        <v>44205</v>
      </c>
      <c r="B6620" s="91">
        <v>44205</v>
      </c>
      <c r="C6620" s="92" t="s">
        <v>932</v>
      </c>
      <c r="D6620" s="93">
        <f>VLOOKUP(Pag_Inicio_Corr_mas_casos[[#This Row],[Corregimiento]],Hoja3!$A$2:$D$676,4,0)</f>
        <v>70211</v>
      </c>
      <c r="E6620" s="92">
        <v>12</v>
      </c>
    </row>
    <row r="6621" spans="1:5" x14ac:dyDescent="0.2">
      <c r="A6621" s="90">
        <v>44205</v>
      </c>
      <c r="B6621" s="91">
        <v>44205</v>
      </c>
      <c r="C6621" s="92" t="s">
        <v>879</v>
      </c>
      <c r="D6621" s="93">
        <f>VLOOKUP(Pag_Inicio_Corr_mas_casos[[#This Row],[Corregimiento]],Hoja3!$A$2:$D$676,4,0)</f>
        <v>91008</v>
      </c>
      <c r="E6621" s="92">
        <v>12</v>
      </c>
    </row>
    <row r="6622" spans="1:5" x14ac:dyDescent="0.2">
      <c r="A6622" s="90">
        <v>44205</v>
      </c>
      <c r="B6622" s="91">
        <v>44205</v>
      </c>
      <c r="C6622" s="92" t="s">
        <v>934</v>
      </c>
      <c r="D6622" s="93">
        <f>VLOOKUP(Pag_Inicio_Corr_mas_casos[[#This Row],[Corregimiento]],Hoja3!$A$2:$D$676,4,0)</f>
        <v>41006</v>
      </c>
      <c r="E6622" s="92">
        <v>12</v>
      </c>
    </row>
    <row r="6623" spans="1:5" x14ac:dyDescent="0.2">
      <c r="A6623" s="90">
        <v>44205</v>
      </c>
      <c r="B6623" s="91">
        <v>44205</v>
      </c>
      <c r="C6623" s="92" t="s">
        <v>925</v>
      </c>
      <c r="D6623" s="93">
        <f>VLOOKUP(Pag_Inicio_Corr_mas_casos[[#This Row],[Corregimiento]],Hoja3!$A$2:$D$676,4,0)</f>
        <v>91101</v>
      </c>
      <c r="E6623" s="92">
        <v>12</v>
      </c>
    </row>
    <row r="6624" spans="1:5" x14ac:dyDescent="0.2">
      <c r="A6624" s="90">
        <v>44205</v>
      </c>
      <c r="B6624" s="91">
        <v>44205</v>
      </c>
      <c r="C6624" s="92" t="s">
        <v>840</v>
      </c>
      <c r="D6624" s="93">
        <f>VLOOKUP(Pag_Inicio_Corr_mas_casos[[#This Row],[Corregimiento]],Hoja3!$A$2:$D$676,4,0)</f>
        <v>130105</v>
      </c>
      <c r="E6624" s="92">
        <v>12</v>
      </c>
    </row>
    <row r="6625" spans="1:6" x14ac:dyDescent="0.2">
      <c r="A6625" s="90">
        <v>44205</v>
      </c>
      <c r="B6625" s="91">
        <v>44205</v>
      </c>
      <c r="C6625" s="92" t="s">
        <v>899</v>
      </c>
      <c r="D6625" s="93">
        <f>VLOOKUP(Pag_Inicio_Corr_mas_casos[[#This Row],[Corregimiento]],Hoja3!$A$2:$D$676,4,0)</f>
        <v>130301</v>
      </c>
      <c r="E6625" s="92">
        <v>11</v>
      </c>
    </row>
    <row r="6626" spans="1:6" x14ac:dyDescent="0.2">
      <c r="A6626" s="90">
        <v>44205</v>
      </c>
      <c r="B6626" s="91">
        <v>44205</v>
      </c>
      <c r="C6626" s="92" t="s">
        <v>967</v>
      </c>
      <c r="D6626" s="93">
        <f>VLOOKUP(Pag_Inicio_Corr_mas_casos[[#This Row],[Corregimiento]],Hoja3!$A$2:$D$676,4,0)</f>
        <v>20603</v>
      </c>
      <c r="E6626" s="92">
        <v>11</v>
      </c>
    </row>
    <row r="6627" spans="1:6" x14ac:dyDescent="0.2">
      <c r="A6627" s="90">
        <v>44205</v>
      </c>
      <c r="B6627" s="91">
        <v>44205</v>
      </c>
      <c r="C6627" s="92" t="s">
        <v>820</v>
      </c>
      <c r="D6627" s="93">
        <f>VLOOKUP(Pag_Inicio_Corr_mas_casos[[#This Row],[Corregimiento]],Hoja3!$A$2:$D$676,4,0)</f>
        <v>40203</v>
      </c>
      <c r="E6627" s="92">
        <v>11</v>
      </c>
    </row>
    <row r="6628" spans="1:6" x14ac:dyDescent="0.2">
      <c r="A6628" s="173">
        <v>44206</v>
      </c>
      <c r="B6628" s="55">
        <v>44206</v>
      </c>
      <c r="C6628" s="10" t="s">
        <v>857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 x14ac:dyDescent="0.2">
      <c r="A6629" s="173">
        <v>44206</v>
      </c>
      <c r="B6629" s="55">
        <v>44206</v>
      </c>
      <c r="C6629" s="10" t="s">
        <v>882</v>
      </c>
      <c r="D6629" s="174">
        <f>VLOOKUP(Pag_Inicio_Corr_mas_casos[[#This Row],[Corregimiento]],Hoja3!$A$2:$D$676,4,0)</f>
        <v>130106</v>
      </c>
      <c r="E6629" s="10">
        <v>55</v>
      </c>
    </row>
    <row r="6630" spans="1:6" x14ac:dyDescent="0.2">
      <c r="A6630" s="173">
        <v>44206</v>
      </c>
      <c r="B6630" s="55">
        <v>44206</v>
      </c>
      <c r="C6630" s="10" t="s">
        <v>791</v>
      </c>
      <c r="D6630" s="174">
        <f>VLOOKUP(Pag_Inicio_Corr_mas_casos[[#This Row],[Corregimiento]],Hoja3!$A$2:$D$676,4,0)</f>
        <v>81007</v>
      </c>
      <c r="E6630" s="10">
        <v>51</v>
      </c>
    </row>
    <row r="6631" spans="1:6" x14ac:dyDescent="0.2">
      <c r="A6631" s="173">
        <v>44206</v>
      </c>
      <c r="B6631" s="55">
        <v>44206</v>
      </c>
      <c r="C6631" s="10" t="s">
        <v>865</v>
      </c>
      <c r="D6631" s="174">
        <f>VLOOKUP(Pag_Inicio_Corr_mas_casos[[#This Row],[Corregimiento]],Hoja3!$A$2:$D$676,4,0)</f>
        <v>81001</v>
      </c>
      <c r="E6631" s="10">
        <v>50</v>
      </c>
    </row>
    <row r="6632" spans="1:6" x14ac:dyDescent="0.2">
      <c r="A6632" s="173">
        <v>44206</v>
      </c>
      <c r="B6632" s="55">
        <v>44206</v>
      </c>
      <c r="C6632" s="10" t="s">
        <v>900</v>
      </c>
      <c r="D6632" s="174">
        <f>VLOOKUP(Pag_Inicio_Corr_mas_casos[[#This Row],[Corregimiento]],Hoja3!$A$2:$D$676,4,0)</f>
        <v>130102</v>
      </c>
      <c r="E6632" s="10">
        <v>49</v>
      </c>
    </row>
    <row r="6633" spans="1:6" x14ac:dyDescent="0.2">
      <c r="A6633" s="173">
        <v>44206</v>
      </c>
      <c r="B6633" s="55">
        <v>44206</v>
      </c>
      <c r="C6633" s="10" t="s">
        <v>892</v>
      </c>
      <c r="D6633" s="174">
        <f>VLOOKUP(Pag_Inicio_Corr_mas_casos[[#This Row],[Corregimiento]],Hoja3!$A$2:$D$676,4,0)</f>
        <v>80812</v>
      </c>
      <c r="E6633" s="10">
        <v>48</v>
      </c>
    </row>
    <row r="6634" spans="1:6" x14ac:dyDescent="0.2">
      <c r="A6634" s="173">
        <v>44206</v>
      </c>
      <c r="B6634" s="55">
        <v>44206</v>
      </c>
      <c r="C6634" s="10" t="s">
        <v>787</v>
      </c>
      <c r="D6634" s="174">
        <f>VLOOKUP(Pag_Inicio_Corr_mas_casos[[#This Row],[Corregimiento]],Hoja3!$A$2:$D$676,4,0)</f>
        <v>80823</v>
      </c>
      <c r="E6634" s="10">
        <v>46</v>
      </c>
    </row>
    <row r="6635" spans="1:6" x14ac:dyDescent="0.2">
      <c r="A6635" s="173">
        <v>44206</v>
      </c>
      <c r="B6635" s="55">
        <v>44206</v>
      </c>
      <c r="C6635" s="10" t="s">
        <v>798</v>
      </c>
      <c r="D6635" s="174">
        <f>VLOOKUP(Pag_Inicio_Corr_mas_casos[[#This Row],[Corregimiento]],Hoja3!$A$2:$D$676,4,0)</f>
        <v>80820</v>
      </c>
      <c r="E6635" s="10">
        <v>46</v>
      </c>
    </row>
    <row r="6636" spans="1:6" x14ac:dyDescent="0.2">
      <c r="A6636" s="173">
        <v>44206</v>
      </c>
      <c r="B6636" s="55">
        <v>44206</v>
      </c>
      <c r="C6636" s="10" t="s">
        <v>858</v>
      </c>
      <c r="D6636" s="174">
        <f>VLOOKUP(Pag_Inicio_Corr_mas_casos[[#This Row],[Corregimiento]],Hoja3!$A$2:$D$676,4,0)</f>
        <v>80819</v>
      </c>
      <c r="E6636" s="10">
        <v>45</v>
      </c>
    </row>
    <row r="6637" spans="1:6" x14ac:dyDescent="0.2">
      <c r="A6637" s="173">
        <v>44206</v>
      </c>
      <c r="B6637" s="55">
        <v>44206</v>
      </c>
      <c r="C6637" s="10" t="s">
        <v>618</v>
      </c>
      <c r="D6637" s="174">
        <f>VLOOKUP(Pag_Inicio_Corr_mas_casos[[#This Row],[Corregimiento]],Hoja3!$A$2:$D$676,4,0)</f>
        <v>80821</v>
      </c>
      <c r="E6637" s="10">
        <v>44</v>
      </c>
    </row>
    <row r="6638" spans="1:6" x14ac:dyDescent="0.2">
      <c r="A6638" s="173">
        <v>44206</v>
      </c>
      <c r="B6638" s="55">
        <v>44206</v>
      </c>
      <c r="C6638" s="10" t="s">
        <v>866</v>
      </c>
      <c r="D6638" s="174">
        <f>VLOOKUP(Pag_Inicio_Corr_mas_casos[[#This Row],[Corregimiento]],Hoja3!$A$2:$D$676,4,0)</f>
        <v>81002</v>
      </c>
      <c r="E6638" s="10">
        <v>42</v>
      </c>
    </row>
    <row r="6639" spans="1:6" x14ac:dyDescent="0.2">
      <c r="A6639" s="173">
        <v>44206</v>
      </c>
      <c r="B6639" s="55">
        <v>44206</v>
      </c>
      <c r="C6639" s="10" t="s">
        <v>790</v>
      </c>
      <c r="D6639" s="174">
        <f>VLOOKUP(Pag_Inicio_Corr_mas_casos[[#This Row],[Corregimiento]],Hoja3!$A$2:$D$676,4,0)</f>
        <v>130708</v>
      </c>
      <c r="E6639" s="10">
        <v>42</v>
      </c>
    </row>
    <row r="6640" spans="1:6" x14ac:dyDescent="0.2">
      <c r="A6640" s="173">
        <v>44206</v>
      </c>
      <c r="B6640" s="55">
        <v>44206</v>
      </c>
      <c r="C6640" s="10" t="s">
        <v>914</v>
      </c>
      <c r="D6640" s="174">
        <f>VLOOKUP(Pag_Inicio_Corr_mas_casos[[#This Row],[Corregimiento]],Hoja3!$A$2:$D$676,4,0)</f>
        <v>130101</v>
      </c>
      <c r="E6640" s="10">
        <v>41</v>
      </c>
    </row>
    <row r="6641" spans="1:6" x14ac:dyDescent="0.2">
      <c r="A6641" s="173">
        <v>44206</v>
      </c>
      <c r="B6641" s="55">
        <v>44206</v>
      </c>
      <c r="C6641" s="10" t="s">
        <v>789</v>
      </c>
      <c r="D6641" s="174">
        <f>VLOOKUP(Pag_Inicio_Corr_mas_casos[[#This Row],[Corregimiento]],Hoja3!$A$2:$D$676,4,0)</f>
        <v>80816</v>
      </c>
      <c r="E6641" s="10">
        <v>40</v>
      </c>
    </row>
    <row r="6642" spans="1:6" x14ac:dyDescent="0.2">
      <c r="A6642" s="173">
        <v>44206</v>
      </c>
      <c r="B6642" s="55">
        <v>44206</v>
      </c>
      <c r="C6642" s="10" t="s">
        <v>861</v>
      </c>
      <c r="D6642" s="174">
        <f>VLOOKUP(Pag_Inicio_Corr_mas_casos[[#This Row],[Corregimiento]],Hoja3!$A$2:$D$676,4,0)</f>
        <v>130702</v>
      </c>
      <c r="E6642" s="10">
        <v>39</v>
      </c>
    </row>
    <row r="6643" spans="1:6" x14ac:dyDescent="0.2">
      <c r="A6643" s="173">
        <v>44206</v>
      </c>
      <c r="B6643" s="55">
        <v>44206</v>
      </c>
      <c r="C6643" s="10" t="s">
        <v>878</v>
      </c>
      <c r="D6643" s="174">
        <f>VLOOKUP(Pag_Inicio_Corr_mas_casos[[#This Row],[Corregimiento]],Hoja3!$A$2:$D$676,4,0)</f>
        <v>30104</v>
      </c>
      <c r="E6643" s="10">
        <v>39</v>
      </c>
    </row>
    <row r="6644" spans="1:6" x14ac:dyDescent="0.2">
      <c r="A6644" s="173">
        <v>44206</v>
      </c>
      <c r="B6644" s="55">
        <v>44206</v>
      </c>
      <c r="C6644" s="10" t="s">
        <v>800</v>
      </c>
      <c r="D6644" s="174">
        <f>VLOOKUP(Pag_Inicio_Corr_mas_casos[[#This Row],[Corregimiento]],Hoja3!$A$2:$D$676,4,0)</f>
        <v>80822</v>
      </c>
      <c r="E6644" s="10">
        <v>35</v>
      </c>
    </row>
    <row r="6645" spans="1:6" x14ac:dyDescent="0.2">
      <c r="A6645" s="173">
        <v>44206</v>
      </c>
      <c r="B6645" s="55">
        <v>44206</v>
      </c>
      <c r="C6645" s="10" t="s">
        <v>797</v>
      </c>
      <c r="D6645" s="174">
        <f>VLOOKUP(Pag_Inicio_Corr_mas_casos[[#This Row],[Corregimiento]],Hoja3!$A$2:$D$676,4,0)</f>
        <v>80813</v>
      </c>
      <c r="E6645" s="10">
        <v>33</v>
      </c>
    </row>
    <row r="6646" spans="1:6" x14ac:dyDescent="0.2">
      <c r="A6646" s="173">
        <v>44206</v>
      </c>
      <c r="B6646" s="55">
        <v>44206</v>
      </c>
      <c r="C6646" s="10" t="s">
        <v>786</v>
      </c>
      <c r="D6646" s="174">
        <f>VLOOKUP(Pag_Inicio_Corr_mas_casos[[#This Row],[Corregimiento]],Hoja3!$A$2:$D$676,4,0)</f>
        <v>80806</v>
      </c>
      <c r="E6646" s="10">
        <v>32</v>
      </c>
    </row>
    <row r="6647" spans="1:6" x14ac:dyDescent="0.2">
      <c r="A6647" s="173">
        <v>44206</v>
      </c>
      <c r="B6647" s="55">
        <v>44206</v>
      </c>
      <c r="C6647" s="10" t="s">
        <v>796</v>
      </c>
      <c r="D6647" s="174">
        <f>VLOOKUP(Pag_Inicio_Corr_mas_casos[[#This Row],[Corregimiento]],Hoja3!$A$2:$D$676,4,0)</f>
        <v>130107</v>
      </c>
      <c r="E6647" s="10">
        <v>32</v>
      </c>
    </row>
    <row r="6648" spans="1:6" x14ac:dyDescent="0.2">
      <c r="A6648" s="173">
        <v>44206</v>
      </c>
      <c r="B6648" s="55">
        <v>44206</v>
      </c>
      <c r="C6648" s="10" t="s">
        <v>971</v>
      </c>
      <c r="D6648" s="174">
        <f>VLOOKUP(Pag_Inicio_Corr_mas_casos[[#This Row],[Corregimiento]],Hoja3!$A$2:$D$676,4,0)</f>
        <v>50315</v>
      </c>
      <c r="E6648" s="10">
        <v>32</v>
      </c>
    </row>
    <row r="6649" spans="1:6" x14ac:dyDescent="0.2">
      <c r="A6649" s="173">
        <v>44206</v>
      </c>
      <c r="B6649" s="55">
        <v>44206</v>
      </c>
      <c r="C6649" s="10" t="s">
        <v>784</v>
      </c>
      <c r="D6649" s="174">
        <f>VLOOKUP(Pag_Inicio_Corr_mas_casos[[#This Row],[Corregimiento]],Hoja3!$A$2:$D$676,4,0)</f>
        <v>130717</v>
      </c>
      <c r="E6649" s="10">
        <v>31</v>
      </c>
    </row>
    <row r="6650" spans="1:6" x14ac:dyDescent="0.2">
      <c r="A6650" s="173">
        <v>44206</v>
      </c>
      <c r="B6650" s="55">
        <v>44206</v>
      </c>
      <c r="C6650" s="10" t="s">
        <v>896</v>
      </c>
      <c r="D6650" s="174">
        <f>VLOOKUP(Pag_Inicio_Corr_mas_casos[[#This Row],[Corregimiento]],Hoja3!$A$2:$D$676,4,0)</f>
        <v>80501</v>
      </c>
      <c r="E6650" s="10">
        <v>30</v>
      </c>
    </row>
    <row r="6651" spans="1:6" x14ac:dyDescent="0.2">
      <c r="A6651" s="173">
        <v>44206</v>
      </c>
      <c r="B6651" s="55">
        <v>44206</v>
      </c>
      <c r="C6651" s="10" t="s">
        <v>816</v>
      </c>
      <c r="D6651" s="174">
        <f>VLOOKUP(Pag_Inicio_Corr_mas_casos[[#This Row],[Corregimiento]],Hoja3!$A$2:$D$676,4,0)</f>
        <v>40606</v>
      </c>
      <c r="E6651" s="10">
        <v>30</v>
      </c>
    </row>
    <row r="6652" spans="1:6" x14ac:dyDescent="0.2">
      <c r="A6652" s="173">
        <v>44206</v>
      </c>
      <c r="B6652" s="55">
        <v>44206</v>
      </c>
      <c r="C6652" s="10" t="s">
        <v>906</v>
      </c>
      <c r="D6652" s="174">
        <f>VLOOKUP(Pag_Inicio_Corr_mas_casos[[#This Row],[Corregimiento]],Hoja3!$A$2:$D$676,4,0)</f>
        <v>40601</v>
      </c>
      <c r="E6652" s="10">
        <v>28</v>
      </c>
    </row>
    <row r="6653" spans="1:6" x14ac:dyDescent="0.2">
      <c r="A6653" s="173">
        <v>44206</v>
      </c>
      <c r="B6653" s="55">
        <v>44206</v>
      </c>
      <c r="C6653" s="10" t="s">
        <v>810</v>
      </c>
      <c r="D6653" s="174">
        <f>VLOOKUP(Pag_Inicio_Corr_mas_casos[[#This Row],[Corregimiento]],Hoja3!$A$2:$D$676,4,0)</f>
        <v>30113</v>
      </c>
      <c r="E6653" s="10">
        <v>28</v>
      </c>
    </row>
    <row r="6654" spans="1:6" x14ac:dyDescent="0.2">
      <c r="A6654" s="173">
        <v>44206</v>
      </c>
      <c r="B6654" s="55">
        <v>44206</v>
      </c>
      <c r="C6654" s="10" t="s">
        <v>799</v>
      </c>
      <c r="D6654" s="174">
        <f>VLOOKUP(Pag_Inicio_Corr_mas_casos[[#This Row],[Corregimiento]],Hoja3!$A$2:$D$676,4,0)</f>
        <v>80817</v>
      </c>
      <c r="E6654" s="10">
        <v>27</v>
      </c>
    </row>
    <row r="6655" spans="1:6" x14ac:dyDescent="0.2">
      <c r="A6655" s="173">
        <v>44206</v>
      </c>
      <c r="B6655" s="55">
        <v>44206</v>
      </c>
      <c r="C6655" s="10" t="s">
        <v>873</v>
      </c>
      <c r="D6655" s="174">
        <f>VLOOKUP(Pag_Inicio_Corr_mas_casos[[#This Row],[Corregimiento]],Hoja3!$A$2:$D$676,4,0)</f>
        <v>30103</v>
      </c>
      <c r="E6655" s="10">
        <v>26</v>
      </c>
    </row>
    <row r="6656" spans="1:6" x14ac:dyDescent="0.2">
      <c r="A6656" s="173">
        <v>44206</v>
      </c>
      <c r="B6656" s="55">
        <v>44206</v>
      </c>
      <c r="C6656" s="10" t="s">
        <v>802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 x14ac:dyDescent="0.2">
      <c r="A6657" s="173">
        <v>44206</v>
      </c>
      <c r="B6657" s="55">
        <v>44206</v>
      </c>
      <c r="C6657" s="10" t="s">
        <v>837</v>
      </c>
      <c r="D6657" s="174">
        <f>VLOOKUP(Pag_Inicio_Corr_mas_casos[[#This Row],[Corregimiento]],Hoja3!$A$2:$D$676,4,0)</f>
        <v>130706</v>
      </c>
      <c r="E6657" s="10">
        <v>26</v>
      </c>
    </row>
    <row r="6658" spans="1:5" x14ac:dyDescent="0.2">
      <c r="A6658" s="173">
        <v>44206</v>
      </c>
      <c r="B6658" s="55">
        <v>44206</v>
      </c>
      <c r="C6658" s="10" t="s">
        <v>785</v>
      </c>
      <c r="D6658" s="174">
        <f>VLOOKUP(Pag_Inicio_Corr_mas_casos[[#This Row],[Corregimiento]],Hoja3!$A$2:$D$676,4,0)</f>
        <v>81009</v>
      </c>
      <c r="E6658" s="10">
        <v>26</v>
      </c>
    </row>
    <row r="6659" spans="1:5" x14ac:dyDescent="0.2">
      <c r="A6659" s="173">
        <v>44206</v>
      </c>
      <c r="B6659" s="55">
        <v>44206</v>
      </c>
      <c r="C6659" s="10" t="s">
        <v>793</v>
      </c>
      <c r="D6659" s="174">
        <f>VLOOKUP(Pag_Inicio_Corr_mas_casos[[#This Row],[Corregimiento]],Hoja3!$A$2:$D$676,4,0)</f>
        <v>80826</v>
      </c>
      <c r="E6659" s="10">
        <v>25</v>
      </c>
    </row>
    <row r="6660" spans="1:5" x14ac:dyDescent="0.2">
      <c r="A6660" s="173">
        <v>44206</v>
      </c>
      <c r="B6660" s="55">
        <v>44206</v>
      </c>
      <c r="C6660" s="10" t="s">
        <v>805</v>
      </c>
      <c r="D6660" s="174">
        <f>VLOOKUP(Pag_Inicio_Corr_mas_casos[[#This Row],[Corregimiento]],Hoja3!$A$2:$D$676,4,0)</f>
        <v>130701</v>
      </c>
      <c r="E6660" s="10">
        <v>24</v>
      </c>
    </row>
    <row r="6661" spans="1:5" x14ac:dyDescent="0.2">
      <c r="A6661" s="173">
        <v>44206</v>
      </c>
      <c r="B6661" s="55">
        <v>44206</v>
      </c>
      <c r="C6661" s="10" t="s">
        <v>884</v>
      </c>
      <c r="D6661" s="174">
        <f>VLOOKUP(Pag_Inicio_Corr_mas_casos[[#This Row],[Corregimiento]],Hoja3!$A$2:$D$676,4,0)</f>
        <v>130108</v>
      </c>
      <c r="E6661" s="10">
        <v>23</v>
      </c>
    </row>
    <row r="6662" spans="1:5" x14ac:dyDescent="0.2">
      <c r="A6662" s="173">
        <v>44206</v>
      </c>
      <c r="B6662" s="55">
        <v>44206</v>
      </c>
      <c r="C6662" s="10" t="s">
        <v>904</v>
      </c>
      <c r="D6662" s="174">
        <f>VLOOKUP(Pag_Inicio_Corr_mas_casos[[#This Row],[Corregimiento]],Hoja3!$A$2:$D$676,4,0)</f>
        <v>40501</v>
      </c>
      <c r="E6662" s="10">
        <v>23</v>
      </c>
    </row>
    <row r="6663" spans="1:5" x14ac:dyDescent="0.2">
      <c r="A6663" s="173">
        <v>44206</v>
      </c>
      <c r="B6663" s="55">
        <v>44206</v>
      </c>
      <c r="C6663" s="10" t="s">
        <v>875</v>
      </c>
      <c r="D6663" s="174">
        <f>VLOOKUP(Pag_Inicio_Corr_mas_casos[[#This Row],[Corregimiento]],Hoja3!$A$2:$D$676,4,0)</f>
        <v>20609</v>
      </c>
      <c r="E6663" s="10">
        <v>23</v>
      </c>
    </row>
    <row r="6664" spans="1:5" x14ac:dyDescent="0.2">
      <c r="A6664" s="173">
        <v>44206</v>
      </c>
      <c r="B6664" s="55">
        <v>44206</v>
      </c>
      <c r="C6664" s="10" t="s">
        <v>792</v>
      </c>
      <c r="D6664" s="174">
        <f>VLOOKUP(Pag_Inicio_Corr_mas_casos[[#This Row],[Corregimiento]],Hoja3!$A$2:$D$676,4,0)</f>
        <v>80814</v>
      </c>
      <c r="E6664" s="10">
        <v>22</v>
      </c>
    </row>
    <row r="6665" spans="1:5" x14ac:dyDescent="0.2">
      <c r="A6665" s="173">
        <v>44206</v>
      </c>
      <c r="B6665" s="55">
        <v>44206</v>
      </c>
      <c r="C6665" s="10" t="s">
        <v>804</v>
      </c>
      <c r="D6665" s="174">
        <f>VLOOKUP(Pag_Inicio_Corr_mas_casos[[#This Row],[Corregimiento]],Hoja3!$A$2:$D$676,4,0)</f>
        <v>50208</v>
      </c>
      <c r="E6665" s="10">
        <v>22</v>
      </c>
    </row>
    <row r="6666" spans="1:5" x14ac:dyDescent="0.2">
      <c r="A6666" s="173">
        <v>44206</v>
      </c>
      <c r="B6666" s="55">
        <v>44206</v>
      </c>
      <c r="C6666" s="10" t="s">
        <v>864</v>
      </c>
      <c r="D6666" s="174">
        <f>VLOOKUP(Pag_Inicio_Corr_mas_casos[[#This Row],[Corregimiento]],Hoja3!$A$2:$D$676,4,0)</f>
        <v>81008</v>
      </c>
      <c r="E6666" s="10">
        <v>22</v>
      </c>
    </row>
    <row r="6667" spans="1:5" x14ac:dyDescent="0.2">
      <c r="A6667" s="173">
        <v>44206</v>
      </c>
      <c r="B6667" s="55">
        <v>44206</v>
      </c>
      <c r="C6667" s="10" t="s">
        <v>783</v>
      </c>
      <c r="D6667" s="174">
        <f>VLOOKUP(Pag_Inicio_Corr_mas_casos[[#This Row],[Corregimiento]],Hoja3!$A$2:$D$676,4,0)</f>
        <v>80810</v>
      </c>
      <c r="E6667" s="10">
        <v>22</v>
      </c>
    </row>
    <row r="6668" spans="1:5" x14ac:dyDescent="0.2">
      <c r="A6668" s="173">
        <v>44206</v>
      </c>
      <c r="B6668" s="55">
        <v>44206</v>
      </c>
      <c r="C6668" s="10" t="s">
        <v>867</v>
      </c>
      <c r="D6668" s="174">
        <f>VLOOKUP(Pag_Inicio_Corr_mas_casos[[#This Row],[Corregimiento]],Hoja3!$A$2:$D$676,4,0)</f>
        <v>81003</v>
      </c>
      <c r="E6668" s="10">
        <v>21</v>
      </c>
    </row>
    <row r="6669" spans="1:5" x14ac:dyDescent="0.2">
      <c r="A6669" s="173">
        <v>44206</v>
      </c>
      <c r="B6669" s="55">
        <v>44206</v>
      </c>
      <c r="C6669" s="10" t="s">
        <v>905</v>
      </c>
      <c r="D6669" s="174">
        <f>VLOOKUP(Pag_Inicio_Corr_mas_casos[[#This Row],[Corregimiento]],Hoja3!$A$2:$D$676,4,0)</f>
        <v>91007</v>
      </c>
      <c r="E6669" s="10">
        <v>19</v>
      </c>
    </row>
    <row r="6670" spans="1:5" x14ac:dyDescent="0.2">
      <c r="A6670" s="173">
        <v>44206</v>
      </c>
      <c r="B6670" s="55">
        <v>44206</v>
      </c>
      <c r="C6670" s="10" t="s">
        <v>813</v>
      </c>
      <c r="D6670" s="174">
        <f>VLOOKUP(Pag_Inicio_Corr_mas_casos[[#This Row],[Corregimiento]],Hoja3!$A$2:$D$676,4,0)</f>
        <v>30107</v>
      </c>
      <c r="E6670" s="10">
        <v>19</v>
      </c>
    </row>
    <row r="6671" spans="1:5" x14ac:dyDescent="0.2">
      <c r="A6671" s="173">
        <v>44206</v>
      </c>
      <c r="B6671" s="55">
        <v>44206</v>
      </c>
      <c r="C6671" s="10" t="s">
        <v>820</v>
      </c>
      <c r="D6671" s="174">
        <f>VLOOKUP(Pag_Inicio_Corr_mas_casos[[#This Row],[Corregimiento]],Hoja3!$A$2:$D$676,4,0)</f>
        <v>40203</v>
      </c>
      <c r="E6671" s="10">
        <v>19</v>
      </c>
    </row>
    <row r="6672" spans="1:5" x14ac:dyDescent="0.2">
      <c r="A6672" s="173">
        <v>44206</v>
      </c>
      <c r="B6672" s="55">
        <v>44206</v>
      </c>
      <c r="C6672" s="10" t="s">
        <v>972</v>
      </c>
      <c r="D6672" s="174">
        <f>VLOOKUP(Pag_Inicio_Corr_mas_casos[[#This Row],[Corregimiento]],Hoja3!$A$2:$D$676,4,0)</f>
        <v>41203</v>
      </c>
      <c r="E6672" s="10">
        <v>18</v>
      </c>
    </row>
    <row r="6673" spans="1:6" x14ac:dyDescent="0.2">
      <c r="A6673" s="173">
        <v>44206</v>
      </c>
      <c r="B6673" s="55">
        <v>44206</v>
      </c>
      <c r="C6673" s="10" t="s">
        <v>841</v>
      </c>
      <c r="D6673" s="174">
        <f>VLOOKUP(Pag_Inicio_Corr_mas_casos[[#This Row],[Corregimiento]],Hoja3!$A$2:$D$676,4,0)</f>
        <v>81005</v>
      </c>
      <c r="E6673" s="10">
        <v>18</v>
      </c>
    </row>
    <row r="6674" spans="1:6" x14ac:dyDescent="0.2">
      <c r="A6674" s="173">
        <v>44206</v>
      </c>
      <c r="B6674" s="55">
        <v>44206</v>
      </c>
      <c r="C6674" s="10" t="s">
        <v>808</v>
      </c>
      <c r="D6674" s="174">
        <f>VLOOKUP(Pag_Inicio_Corr_mas_casos[[#This Row],[Corregimiento]],Hoja3!$A$2:$D$676,4,0)</f>
        <v>81006</v>
      </c>
      <c r="E6674" s="10">
        <v>17</v>
      </c>
    </row>
    <row r="6675" spans="1:6" x14ac:dyDescent="0.2">
      <c r="A6675" s="173">
        <v>44206</v>
      </c>
      <c r="B6675" s="55">
        <v>44206</v>
      </c>
      <c r="C6675" s="10" t="s">
        <v>803</v>
      </c>
      <c r="D6675" s="174">
        <f>VLOOKUP(Pag_Inicio_Corr_mas_casos[[#This Row],[Corregimiento]],Hoja3!$A$2:$D$676,4,0)</f>
        <v>130716</v>
      </c>
      <c r="E6675" s="10">
        <v>17</v>
      </c>
    </row>
    <row r="6676" spans="1:6" x14ac:dyDescent="0.2">
      <c r="A6676" s="173">
        <v>44206</v>
      </c>
      <c r="B6676" s="55">
        <v>44206</v>
      </c>
      <c r="C6676" s="10" t="s">
        <v>821</v>
      </c>
      <c r="D6676" s="174">
        <f>VLOOKUP(Pag_Inicio_Corr_mas_casos[[#This Row],[Corregimiento]],Hoja3!$A$2:$D$676,4,0)</f>
        <v>20207</v>
      </c>
      <c r="E6676" s="10">
        <v>17</v>
      </c>
    </row>
    <row r="6677" spans="1:6" x14ac:dyDescent="0.2">
      <c r="A6677" s="173">
        <v>44206</v>
      </c>
      <c r="B6677" s="55">
        <v>44206</v>
      </c>
      <c r="C6677" s="10" t="s">
        <v>852</v>
      </c>
      <c r="D6677" s="174">
        <f>VLOOKUP(Pag_Inicio_Corr_mas_casos[[#This Row],[Corregimiento]],Hoja3!$A$2:$D$676,4,0)</f>
        <v>60101</v>
      </c>
      <c r="E6677" s="10">
        <v>16</v>
      </c>
    </row>
    <row r="6678" spans="1:6" x14ac:dyDescent="0.2">
      <c r="A6678" s="173">
        <v>44206</v>
      </c>
      <c r="B6678" s="55">
        <v>44206</v>
      </c>
      <c r="C6678" s="10" t="s">
        <v>809</v>
      </c>
      <c r="D6678" s="174">
        <f>VLOOKUP(Pag_Inicio_Corr_mas_casos[[#This Row],[Corregimiento]],Hoja3!$A$2:$D$676,4,0)</f>
        <v>130908</v>
      </c>
      <c r="E6678" s="10">
        <v>16</v>
      </c>
    </row>
    <row r="6679" spans="1:6" x14ac:dyDescent="0.2">
      <c r="A6679" s="173">
        <v>44206</v>
      </c>
      <c r="B6679" s="55">
        <v>44206</v>
      </c>
      <c r="C6679" s="10" t="s">
        <v>973</v>
      </c>
      <c r="D6679" s="174">
        <f>VLOOKUP(Pag_Inicio_Corr_mas_casos[[#This Row],[Corregimiento]],Hoja3!$A$2:$D$676,4,0)</f>
        <v>30112</v>
      </c>
      <c r="E6679" s="10">
        <v>16</v>
      </c>
    </row>
    <row r="6680" spans="1:6" x14ac:dyDescent="0.2">
      <c r="A6680" s="173">
        <v>44206</v>
      </c>
      <c r="B6680" s="55">
        <v>44206</v>
      </c>
      <c r="C6680" s="10" t="s">
        <v>868</v>
      </c>
      <c r="D6680" s="174">
        <f>VLOOKUP(Pag_Inicio_Corr_mas_casos[[#This Row],[Corregimiento]],Hoja3!$A$2:$D$676,4,0)</f>
        <v>91001</v>
      </c>
      <c r="E6680" s="10">
        <v>16</v>
      </c>
    </row>
    <row r="6681" spans="1:6" x14ac:dyDescent="0.2">
      <c r="A6681" s="173">
        <v>44206</v>
      </c>
      <c r="B6681" s="55">
        <v>44206</v>
      </c>
      <c r="C6681" s="10" t="s">
        <v>869</v>
      </c>
      <c r="D6681" s="174">
        <f>VLOOKUP(Pag_Inicio_Corr_mas_casos[[#This Row],[Corregimiento]],Hoja3!$A$2:$D$676,4,0)</f>
        <v>30111</v>
      </c>
      <c r="E6681" s="10">
        <v>15</v>
      </c>
    </row>
    <row r="6682" spans="1:6" x14ac:dyDescent="0.2">
      <c r="A6682" s="173">
        <v>44206</v>
      </c>
      <c r="B6682" s="55">
        <v>44206</v>
      </c>
      <c r="C6682" s="10" t="s">
        <v>806</v>
      </c>
      <c r="D6682" s="174">
        <f>VLOOKUP(Pag_Inicio_Corr_mas_casos[[#This Row],[Corregimiento]],Hoja3!$A$2:$D$676,4,0)</f>
        <v>80804</v>
      </c>
      <c r="E6682" s="10">
        <v>14</v>
      </c>
    </row>
    <row r="6683" spans="1:6" x14ac:dyDescent="0.2">
      <c r="A6683" s="173">
        <v>44206</v>
      </c>
      <c r="B6683" s="55">
        <v>44206</v>
      </c>
      <c r="C6683" s="10" t="s">
        <v>815</v>
      </c>
      <c r="D6683" s="174">
        <f>VLOOKUP(Pag_Inicio_Corr_mas_casos[[#This Row],[Corregimiento]],Hoja3!$A$2:$D$676,4,0)</f>
        <v>130709</v>
      </c>
      <c r="E6683" s="10">
        <v>14</v>
      </c>
    </row>
    <row r="6684" spans="1:6" x14ac:dyDescent="0.2">
      <c r="A6684" s="173">
        <v>44206</v>
      </c>
      <c r="B6684" s="55">
        <v>44206</v>
      </c>
      <c r="C6684" s="10" t="s">
        <v>845</v>
      </c>
      <c r="D6684" s="174">
        <f>VLOOKUP(Pag_Inicio_Corr_mas_casos[[#This Row],[Corregimiento]],Hoja3!$A$2:$D$676,4,0)</f>
        <v>60104</v>
      </c>
      <c r="E6684" s="10">
        <v>14</v>
      </c>
    </row>
    <row r="6685" spans="1:6" x14ac:dyDescent="0.2">
      <c r="A6685" s="173">
        <v>44206</v>
      </c>
      <c r="B6685" s="55">
        <v>44206</v>
      </c>
      <c r="C6685" s="10" t="s">
        <v>788</v>
      </c>
      <c r="D6685" s="174">
        <f>VLOOKUP(Pag_Inicio_Corr_mas_casos[[#This Row],[Corregimiento]],Hoja3!$A$2:$D$676,4,0)</f>
        <v>80807</v>
      </c>
      <c r="E6685" s="10">
        <v>13</v>
      </c>
    </row>
    <row r="6686" spans="1:6" x14ac:dyDescent="0.2">
      <c r="A6686" s="173">
        <v>44206</v>
      </c>
      <c r="B6686" s="55">
        <v>44206</v>
      </c>
      <c r="C6686" s="10" t="s">
        <v>924</v>
      </c>
      <c r="D6686" s="174">
        <f>VLOOKUP(Pag_Inicio_Corr_mas_casos[[#This Row],[Corregimiento]],Hoja3!$A$2:$D$676,4,0)</f>
        <v>40503</v>
      </c>
      <c r="E6686" s="10">
        <v>13</v>
      </c>
    </row>
    <row r="6687" spans="1:6" x14ac:dyDescent="0.2">
      <c r="A6687" s="173">
        <v>44206</v>
      </c>
      <c r="B6687" s="55">
        <v>44206</v>
      </c>
      <c r="C6687" s="10" t="s">
        <v>849</v>
      </c>
      <c r="D6687" s="174">
        <f>VLOOKUP(Pag_Inicio_Corr_mas_casos[[#This Row],[Corregimiento]],Hoja3!$A$2:$D$676,4,0)</f>
        <v>40611</v>
      </c>
      <c r="E6687" s="10">
        <v>13</v>
      </c>
    </row>
    <row r="6688" spans="1:6" x14ac:dyDescent="0.2">
      <c r="A6688" s="173">
        <v>44206</v>
      </c>
      <c r="B6688" s="55">
        <v>44206</v>
      </c>
      <c r="C6688" s="10" t="s">
        <v>837</v>
      </c>
      <c r="D6688" s="10">
        <v>20605</v>
      </c>
      <c r="E6688" s="10">
        <v>13</v>
      </c>
      <c r="F6688" t="s">
        <v>967</v>
      </c>
    </row>
    <row r="6689" spans="1:6" x14ac:dyDescent="0.2">
      <c r="A6689" s="173">
        <v>44206</v>
      </c>
      <c r="B6689" s="55">
        <v>44206</v>
      </c>
      <c r="C6689" s="10" t="s">
        <v>797</v>
      </c>
      <c r="D6689" s="10">
        <v>40607</v>
      </c>
      <c r="E6689" s="10">
        <v>13</v>
      </c>
      <c r="F6689" t="s">
        <v>894</v>
      </c>
    </row>
    <row r="6690" spans="1:6" x14ac:dyDescent="0.2">
      <c r="A6690" s="173">
        <v>44206</v>
      </c>
      <c r="B6690" s="55">
        <v>44206</v>
      </c>
      <c r="C6690" s="10" t="s">
        <v>838</v>
      </c>
      <c r="D6690" s="174">
        <f>VLOOKUP(Pag_Inicio_Corr_mas_casos[[#This Row],[Corregimiento]],Hoja3!$A$2:$D$676,4,0)</f>
        <v>80808</v>
      </c>
      <c r="E6690" s="10">
        <v>13</v>
      </c>
    </row>
    <row r="6691" spans="1:6" x14ac:dyDescent="0.2">
      <c r="A6691" s="173">
        <v>44206</v>
      </c>
      <c r="B6691" s="55">
        <v>44206</v>
      </c>
      <c r="C6691" s="10" t="s">
        <v>794</v>
      </c>
      <c r="D6691" s="174">
        <f>VLOOKUP(Pag_Inicio_Corr_mas_casos[[#This Row],[Corregimiento]],Hoja3!$A$2:$D$676,4,0)</f>
        <v>80811</v>
      </c>
      <c r="E6691" s="10">
        <v>13</v>
      </c>
    </row>
    <row r="6692" spans="1:6" x14ac:dyDescent="0.2">
      <c r="A6692" s="173">
        <v>44206</v>
      </c>
      <c r="B6692" s="55">
        <v>44206</v>
      </c>
      <c r="C6692" s="10" t="s">
        <v>974</v>
      </c>
      <c r="D6692" s="174">
        <f>VLOOKUP(Pag_Inicio_Corr_mas_casos[[#This Row],[Corregimiento]],Hoja3!$A$2:$D$676,4,0)</f>
        <v>60701</v>
      </c>
      <c r="E6692" s="10">
        <v>13</v>
      </c>
    </row>
    <row r="6693" spans="1:6" x14ac:dyDescent="0.2">
      <c r="A6693" s="173">
        <v>44206</v>
      </c>
      <c r="B6693" s="55">
        <v>44206</v>
      </c>
      <c r="C6693" s="10" t="s">
        <v>975</v>
      </c>
      <c r="D6693" s="174">
        <f>VLOOKUP(Pag_Inicio_Corr_mas_casos[[#This Row],[Corregimiento]],Hoja3!$A$2:$D$676,4,0)</f>
        <v>40204</v>
      </c>
      <c r="E6693" s="10">
        <v>12</v>
      </c>
    </row>
    <row r="6694" spans="1:6" x14ac:dyDescent="0.2">
      <c r="A6694" s="173">
        <v>44206</v>
      </c>
      <c r="B6694" s="55">
        <v>44206</v>
      </c>
      <c r="C6694" s="10" t="s">
        <v>817</v>
      </c>
      <c r="D6694" s="174">
        <f>VLOOKUP(Pag_Inicio_Corr_mas_casos[[#This Row],[Corregimiento]],Hoja3!$A$2:$D$676,4,0)</f>
        <v>130103</v>
      </c>
      <c r="E6694" s="10">
        <v>12</v>
      </c>
    </row>
    <row r="6695" spans="1:6" x14ac:dyDescent="0.2">
      <c r="A6695" s="173">
        <v>44206</v>
      </c>
      <c r="B6695" s="55">
        <v>44206</v>
      </c>
      <c r="C6695" s="10" t="s">
        <v>976</v>
      </c>
      <c r="D6695" s="174">
        <f>VLOOKUP(Pag_Inicio_Corr_mas_casos[[#This Row],[Corregimiento]],Hoja3!$A$2:$D$676,4,0)</f>
        <v>130309</v>
      </c>
      <c r="E6695" s="10">
        <v>11</v>
      </c>
    </row>
    <row r="6696" spans="1:6" x14ac:dyDescent="0.2">
      <c r="A6696" s="173">
        <v>44206</v>
      </c>
      <c r="B6696" s="55">
        <v>44206</v>
      </c>
      <c r="C6696" s="10" t="s">
        <v>807</v>
      </c>
      <c r="D6696" s="174">
        <f>VLOOKUP(Pag_Inicio_Corr_mas_casos[[#This Row],[Corregimiento]],Hoja3!$A$2:$D$676,4,0)</f>
        <v>20601</v>
      </c>
      <c r="E6696" s="10">
        <v>11</v>
      </c>
    </row>
    <row r="6697" spans="1:6" x14ac:dyDescent="0.2">
      <c r="A6697" s="173">
        <v>44206</v>
      </c>
      <c r="B6697" s="55">
        <v>44206</v>
      </c>
      <c r="C6697" s="10" t="s">
        <v>962</v>
      </c>
      <c r="D6697" s="174">
        <f>VLOOKUP(Pag_Inicio_Corr_mas_casos[[#This Row],[Corregimiento]],Hoja3!$A$2:$D$676,4,0)</f>
        <v>20106</v>
      </c>
      <c r="E6697" s="10">
        <v>11</v>
      </c>
    </row>
    <row r="6698" spans="1:6" x14ac:dyDescent="0.2">
      <c r="A6698" s="173">
        <v>44206</v>
      </c>
      <c r="B6698" s="55">
        <v>44206</v>
      </c>
      <c r="C6698" s="10" t="s">
        <v>822</v>
      </c>
      <c r="D6698" s="174">
        <f>VLOOKUP(Pag_Inicio_Corr_mas_casos[[#This Row],[Corregimiento]],Hoja3!$A$2:$D$676,4,0)</f>
        <v>60105</v>
      </c>
      <c r="E6698" s="10">
        <v>11</v>
      </c>
    </row>
    <row r="6699" spans="1:6" x14ac:dyDescent="0.2">
      <c r="A6699" s="98">
        <v>44207</v>
      </c>
      <c r="B6699" s="99">
        <v>44207</v>
      </c>
      <c r="C6699" s="100" t="s">
        <v>618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 x14ac:dyDescent="0.2">
      <c r="A6700" s="98">
        <v>44207</v>
      </c>
      <c r="B6700" s="99">
        <v>44207</v>
      </c>
      <c r="C6700" s="100" t="s">
        <v>857</v>
      </c>
      <c r="D6700" s="101">
        <f>VLOOKUP(Pag_Inicio_Corr_mas_casos[[#This Row],[Corregimiento]],Hoja3!$A$2:$D$676,4,0)</f>
        <v>80809</v>
      </c>
      <c r="E6700" s="100">
        <v>46</v>
      </c>
    </row>
    <row r="6701" spans="1:6" x14ac:dyDescent="0.2">
      <c r="A6701" s="98">
        <v>44207</v>
      </c>
      <c r="B6701" s="99">
        <v>44207</v>
      </c>
      <c r="C6701" s="100" t="s">
        <v>797</v>
      </c>
      <c r="D6701" s="101">
        <f>VLOOKUP(Pag_Inicio_Corr_mas_casos[[#This Row],[Corregimiento]],Hoja3!$A$2:$D$676,4,0)</f>
        <v>80813</v>
      </c>
      <c r="E6701" s="100">
        <v>45</v>
      </c>
    </row>
    <row r="6702" spans="1:6" x14ac:dyDescent="0.2">
      <c r="A6702" s="98">
        <v>44207</v>
      </c>
      <c r="B6702" s="99">
        <v>44207</v>
      </c>
      <c r="C6702" s="100" t="s">
        <v>793</v>
      </c>
      <c r="D6702" s="101">
        <f>VLOOKUP(Pag_Inicio_Corr_mas_casos[[#This Row],[Corregimiento]],Hoja3!$A$2:$D$676,4,0)</f>
        <v>80826</v>
      </c>
      <c r="E6702" s="100">
        <v>44</v>
      </c>
    </row>
    <row r="6703" spans="1:6" x14ac:dyDescent="0.2">
      <c r="A6703" s="98">
        <v>44207</v>
      </c>
      <c r="B6703" s="99">
        <v>44207</v>
      </c>
      <c r="C6703" s="100" t="s">
        <v>914</v>
      </c>
      <c r="D6703" s="101">
        <f>VLOOKUP(Pag_Inicio_Corr_mas_casos[[#This Row],[Corregimiento]],Hoja3!$A$2:$D$676,4,0)</f>
        <v>130101</v>
      </c>
      <c r="E6703" s="100">
        <v>42</v>
      </c>
    </row>
    <row r="6704" spans="1:6" x14ac:dyDescent="0.2">
      <c r="A6704" s="98">
        <v>44207</v>
      </c>
      <c r="B6704" s="99">
        <v>44207</v>
      </c>
      <c r="C6704" s="100" t="s">
        <v>858</v>
      </c>
      <c r="D6704" s="101">
        <f>VLOOKUP(Pag_Inicio_Corr_mas_casos[[#This Row],[Corregimiento]],Hoja3!$A$2:$D$676,4,0)</f>
        <v>80819</v>
      </c>
      <c r="E6704" s="100">
        <v>42</v>
      </c>
    </row>
    <row r="6705" spans="1:6" x14ac:dyDescent="0.2">
      <c r="A6705" s="98">
        <v>44207</v>
      </c>
      <c r="B6705" s="99">
        <v>44207</v>
      </c>
      <c r="C6705" s="100" t="s">
        <v>892</v>
      </c>
      <c r="D6705" s="101">
        <f>VLOOKUP(Pag_Inicio_Corr_mas_casos[[#This Row],[Corregimiento]],Hoja3!$A$2:$D$676,4,0)</f>
        <v>80812</v>
      </c>
      <c r="E6705" s="100">
        <v>41</v>
      </c>
    </row>
    <row r="6706" spans="1:6" x14ac:dyDescent="0.2">
      <c r="A6706" s="98">
        <v>44207</v>
      </c>
      <c r="B6706" s="99">
        <v>44207</v>
      </c>
      <c r="C6706" s="100" t="s">
        <v>799</v>
      </c>
      <c r="D6706" s="101">
        <f>VLOOKUP(Pag_Inicio_Corr_mas_casos[[#This Row],[Corregimiento]],Hoja3!$A$2:$D$676,4,0)</f>
        <v>80817</v>
      </c>
      <c r="E6706" s="100">
        <v>54</v>
      </c>
    </row>
    <row r="6707" spans="1:6" x14ac:dyDescent="0.2">
      <c r="A6707" s="98">
        <v>44207</v>
      </c>
      <c r="B6707" s="99">
        <v>44207</v>
      </c>
      <c r="C6707" s="100" t="s">
        <v>794</v>
      </c>
      <c r="D6707" s="101">
        <f>VLOOKUP(Pag_Inicio_Corr_mas_casos[[#This Row],[Corregimiento]],Hoja3!$A$2:$D$676,4,0)</f>
        <v>80811</v>
      </c>
      <c r="E6707" s="100">
        <v>41</v>
      </c>
    </row>
    <row r="6708" spans="1:6" x14ac:dyDescent="0.2">
      <c r="A6708" s="98">
        <v>44207</v>
      </c>
      <c r="B6708" s="99">
        <v>44207</v>
      </c>
      <c r="C6708" s="100" t="s">
        <v>807</v>
      </c>
      <c r="D6708" s="101">
        <f>VLOOKUP(Pag_Inicio_Corr_mas_casos[[#This Row],[Corregimiento]],Hoja3!$A$2:$D$676,4,0)</f>
        <v>20601</v>
      </c>
      <c r="E6708" s="100">
        <v>35</v>
      </c>
    </row>
    <row r="6709" spans="1:6" x14ac:dyDescent="0.2">
      <c r="A6709" s="98">
        <v>44207</v>
      </c>
      <c r="B6709" s="99">
        <v>44207</v>
      </c>
      <c r="C6709" s="100" t="s">
        <v>853</v>
      </c>
      <c r="D6709" s="101">
        <f>VLOOKUP(Pag_Inicio_Corr_mas_casos[[#This Row],[Corregimiento]],Hoja3!$A$2:$D$676,4,0)</f>
        <v>40612</v>
      </c>
      <c r="E6709" s="100">
        <v>34</v>
      </c>
    </row>
    <row r="6710" spans="1:6" x14ac:dyDescent="0.2">
      <c r="A6710" s="98">
        <v>44207</v>
      </c>
      <c r="B6710" s="99">
        <v>44207</v>
      </c>
      <c r="C6710" s="100" t="s">
        <v>786</v>
      </c>
      <c r="D6710" s="101">
        <f>VLOOKUP(Pag_Inicio_Corr_mas_casos[[#This Row],[Corregimiento]],Hoja3!$A$2:$D$676,4,0)</f>
        <v>80806</v>
      </c>
      <c r="E6710" s="100">
        <v>33</v>
      </c>
    </row>
    <row r="6711" spans="1:6" x14ac:dyDescent="0.2">
      <c r="A6711" s="98">
        <v>44207</v>
      </c>
      <c r="B6711" s="99">
        <v>44207</v>
      </c>
      <c r="C6711" s="100" t="s">
        <v>893</v>
      </c>
      <c r="D6711" s="101">
        <f>VLOOKUP(Pag_Inicio_Corr_mas_casos[[#This Row],[Corregimiento]],Hoja3!$A$2:$D$676,4,0)</f>
        <v>40601</v>
      </c>
      <c r="E6711" s="100">
        <v>30</v>
      </c>
    </row>
    <row r="6712" spans="1:6" x14ac:dyDescent="0.2">
      <c r="A6712" s="98">
        <v>44207</v>
      </c>
      <c r="B6712" s="99">
        <v>44207</v>
      </c>
      <c r="C6712" s="100" t="s">
        <v>802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 x14ac:dyDescent="0.2">
      <c r="A6713" s="98">
        <v>44207</v>
      </c>
      <c r="B6713" s="99">
        <v>44207</v>
      </c>
      <c r="C6713" s="100" t="s">
        <v>798</v>
      </c>
      <c r="D6713" s="101">
        <f>VLOOKUP(Pag_Inicio_Corr_mas_casos[[#This Row],[Corregimiento]],Hoja3!$A$2:$D$676,4,0)</f>
        <v>80820</v>
      </c>
      <c r="E6713" s="100">
        <v>29</v>
      </c>
    </row>
    <row r="6714" spans="1:6" x14ac:dyDescent="0.2">
      <c r="A6714" s="98">
        <v>44207</v>
      </c>
      <c r="B6714" s="99">
        <v>44207</v>
      </c>
      <c r="C6714" s="100" t="s">
        <v>791</v>
      </c>
      <c r="D6714" s="101">
        <f>VLOOKUP(Pag_Inicio_Corr_mas_casos[[#This Row],[Corregimiento]],Hoja3!$A$2:$D$676,4,0)</f>
        <v>81007</v>
      </c>
      <c r="E6714" s="100">
        <v>28</v>
      </c>
    </row>
    <row r="6715" spans="1:6" x14ac:dyDescent="0.2">
      <c r="A6715" s="98">
        <v>44207</v>
      </c>
      <c r="B6715" s="99">
        <v>44207</v>
      </c>
      <c r="C6715" s="100" t="s">
        <v>787</v>
      </c>
      <c r="D6715" s="101">
        <f>VLOOKUP(Pag_Inicio_Corr_mas_casos[[#This Row],[Corregimiento]],Hoja3!$A$2:$D$676,4,0)</f>
        <v>80823</v>
      </c>
      <c r="E6715" s="100">
        <v>28</v>
      </c>
    </row>
    <row r="6716" spans="1:6" x14ac:dyDescent="0.2">
      <c r="A6716" s="98">
        <v>44207</v>
      </c>
      <c r="B6716" s="99">
        <v>44207</v>
      </c>
      <c r="C6716" s="100" t="s">
        <v>788</v>
      </c>
      <c r="D6716" s="101">
        <f>VLOOKUP(Pag_Inicio_Corr_mas_casos[[#This Row],[Corregimiento]],Hoja3!$A$2:$D$676,4,0)</f>
        <v>80807</v>
      </c>
      <c r="E6716" s="100">
        <v>27</v>
      </c>
    </row>
    <row r="6717" spans="1:6" x14ac:dyDescent="0.2">
      <c r="A6717" s="98">
        <v>44207</v>
      </c>
      <c r="B6717" s="99">
        <v>44207</v>
      </c>
      <c r="C6717" s="100" t="s">
        <v>800</v>
      </c>
      <c r="D6717" s="101">
        <f>VLOOKUP(Pag_Inicio_Corr_mas_casos[[#This Row],[Corregimiento]],Hoja3!$A$2:$D$676,4,0)</f>
        <v>80822</v>
      </c>
      <c r="E6717" s="100">
        <v>24</v>
      </c>
    </row>
    <row r="6718" spans="1:6" x14ac:dyDescent="0.2">
      <c r="A6718" s="98">
        <v>44207</v>
      </c>
      <c r="B6718" s="99">
        <v>44207</v>
      </c>
      <c r="C6718" s="100" t="s">
        <v>813</v>
      </c>
      <c r="D6718" s="101">
        <f>VLOOKUP(Pag_Inicio_Corr_mas_casos[[#This Row],[Corregimiento]],Hoja3!$A$2:$D$676,4,0)</f>
        <v>30107</v>
      </c>
      <c r="E6718" s="100">
        <v>24</v>
      </c>
    </row>
    <row r="6719" spans="1:6" x14ac:dyDescent="0.2">
      <c r="A6719" s="98">
        <v>44207</v>
      </c>
      <c r="B6719" s="99">
        <v>44207</v>
      </c>
      <c r="C6719" s="100" t="s">
        <v>897</v>
      </c>
      <c r="D6719" s="101">
        <f>VLOOKUP(Pag_Inicio_Corr_mas_casos[[#This Row],[Corregimiento]],Hoja3!$A$2:$D$676,4,0)</f>
        <v>20105</v>
      </c>
      <c r="E6719" s="100">
        <v>23</v>
      </c>
    </row>
    <row r="6720" spans="1:6" x14ac:dyDescent="0.2">
      <c r="A6720" s="98">
        <v>44207</v>
      </c>
      <c r="B6720" s="99">
        <v>44207</v>
      </c>
      <c r="C6720" s="100" t="s">
        <v>916</v>
      </c>
      <c r="D6720" s="101">
        <f>VLOOKUP(Pag_Inicio_Corr_mas_casos[[#This Row],[Corregimiento]],Hoja3!$A$2:$D$676,4,0)</f>
        <v>91011</v>
      </c>
      <c r="E6720" s="100">
        <v>23</v>
      </c>
    </row>
    <row r="6721" spans="1:6" x14ac:dyDescent="0.2">
      <c r="A6721" s="98">
        <v>44207</v>
      </c>
      <c r="B6721" s="99">
        <v>44207</v>
      </c>
      <c r="C6721" s="100" t="s">
        <v>895</v>
      </c>
      <c r="D6721" s="101">
        <f>VLOOKUP(Pag_Inicio_Corr_mas_casos[[#This Row],[Corregimiento]],Hoja3!$A$2:$D$676,4,0)</f>
        <v>50316</v>
      </c>
      <c r="E6721" s="100">
        <v>23</v>
      </c>
    </row>
    <row r="6722" spans="1:6" x14ac:dyDescent="0.2">
      <c r="A6722" s="98">
        <v>44207</v>
      </c>
      <c r="B6722" s="99">
        <v>44207</v>
      </c>
      <c r="C6722" s="100" t="s">
        <v>792</v>
      </c>
      <c r="D6722" s="101">
        <f>VLOOKUP(Pag_Inicio_Corr_mas_casos[[#This Row],[Corregimiento]],Hoja3!$A$2:$D$676,4,0)</f>
        <v>80814</v>
      </c>
      <c r="E6722" s="100">
        <v>21</v>
      </c>
    </row>
    <row r="6723" spans="1:6" x14ac:dyDescent="0.2">
      <c r="A6723" s="98">
        <v>44207</v>
      </c>
      <c r="B6723" s="99">
        <v>44207</v>
      </c>
      <c r="C6723" s="100" t="s">
        <v>796</v>
      </c>
      <c r="D6723" s="101">
        <f>VLOOKUP(Pag_Inicio_Corr_mas_casos[[#This Row],[Corregimiento]],Hoja3!$A$2:$D$676,4,0)</f>
        <v>130107</v>
      </c>
      <c r="E6723" s="100">
        <v>21</v>
      </c>
    </row>
    <row r="6724" spans="1:6" x14ac:dyDescent="0.2">
      <c r="A6724" s="98">
        <v>44207</v>
      </c>
      <c r="B6724" s="99">
        <v>44207</v>
      </c>
      <c r="C6724" s="100" t="s">
        <v>849</v>
      </c>
      <c r="D6724" s="101">
        <f>VLOOKUP(Pag_Inicio_Corr_mas_casos[[#This Row],[Corregimiento]],Hoja3!$A$2:$D$676,4,0)</f>
        <v>40611</v>
      </c>
      <c r="E6724" s="100">
        <v>21</v>
      </c>
    </row>
    <row r="6725" spans="1:6" x14ac:dyDescent="0.2">
      <c r="A6725" s="98">
        <v>44207</v>
      </c>
      <c r="B6725" s="99">
        <v>44207</v>
      </c>
      <c r="C6725" s="100" t="s">
        <v>900</v>
      </c>
      <c r="D6725" s="101">
        <f>VLOOKUP(Pag_Inicio_Corr_mas_casos[[#This Row],[Corregimiento]],Hoja3!$A$2:$D$676,4,0)</f>
        <v>130102</v>
      </c>
      <c r="E6725" s="100">
        <v>21</v>
      </c>
    </row>
    <row r="6726" spans="1:6" x14ac:dyDescent="0.2">
      <c r="A6726" s="98">
        <v>44207</v>
      </c>
      <c r="B6726" s="99">
        <v>44207</v>
      </c>
      <c r="C6726" s="100" t="s">
        <v>896</v>
      </c>
      <c r="D6726" s="101">
        <f>VLOOKUP(Pag_Inicio_Corr_mas_casos[[#This Row],[Corregimiento]],Hoja3!$A$2:$D$676,4,0)</f>
        <v>80501</v>
      </c>
      <c r="E6726" s="100">
        <v>20</v>
      </c>
    </row>
    <row r="6727" spans="1:6" x14ac:dyDescent="0.2">
      <c r="A6727" s="98">
        <v>44207</v>
      </c>
      <c r="B6727" s="99">
        <v>44207</v>
      </c>
      <c r="C6727" s="100" t="s">
        <v>909</v>
      </c>
      <c r="D6727" s="101">
        <f>VLOOKUP(Pag_Inicio_Corr_mas_casos[[#This Row],[Corregimiento]],Hoja3!$A$2:$D$676,4,0)</f>
        <v>20401</v>
      </c>
      <c r="E6727" s="100">
        <v>20</v>
      </c>
    </row>
    <row r="6728" spans="1:6" x14ac:dyDescent="0.2">
      <c r="A6728" s="98">
        <v>44207</v>
      </c>
      <c r="B6728" s="99">
        <v>44207</v>
      </c>
      <c r="C6728" s="100" t="s">
        <v>865</v>
      </c>
      <c r="D6728" s="101">
        <f>VLOOKUP(Pag_Inicio_Corr_mas_casos[[#This Row],[Corregimiento]],Hoja3!$A$2:$D$676,4,0)</f>
        <v>81001</v>
      </c>
      <c r="E6728" s="100">
        <v>19</v>
      </c>
    </row>
    <row r="6729" spans="1:6" x14ac:dyDescent="0.2">
      <c r="A6729" s="98">
        <v>44207</v>
      </c>
      <c r="B6729" s="99">
        <v>44207</v>
      </c>
      <c r="C6729" s="100" t="s">
        <v>977</v>
      </c>
      <c r="D6729" s="101">
        <f>VLOOKUP(Pag_Inicio_Corr_mas_casos[[#This Row],[Corregimiento]],Hoja3!$A$2:$D$676,4,0)</f>
        <v>20402</v>
      </c>
      <c r="E6729" s="100">
        <v>19</v>
      </c>
    </row>
    <row r="6730" spans="1:6" x14ac:dyDescent="0.2">
      <c r="A6730" s="98">
        <v>44207</v>
      </c>
      <c r="B6730" s="99">
        <v>44207</v>
      </c>
      <c r="C6730" s="100" t="s">
        <v>797</v>
      </c>
      <c r="D6730" s="100">
        <v>40607</v>
      </c>
      <c r="E6730" s="100">
        <v>19</v>
      </c>
      <c r="F6730" s="7" t="s">
        <v>894</v>
      </c>
    </row>
    <row r="6731" spans="1:6" x14ac:dyDescent="0.2">
      <c r="A6731" s="98">
        <v>44207</v>
      </c>
      <c r="B6731" s="99">
        <v>44207</v>
      </c>
      <c r="C6731" s="100" t="s">
        <v>898</v>
      </c>
      <c r="D6731" s="101">
        <f>VLOOKUP(Pag_Inicio_Corr_mas_casos[[#This Row],[Corregimiento]],Hoja3!$A$2:$D$676,4,0)</f>
        <v>40201</v>
      </c>
      <c r="E6731" s="100">
        <v>19</v>
      </c>
    </row>
    <row r="6732" spans="1:6" x14ac:dyDescent="0.2">
      <c r="A6732" s="98">
        <v>44207</v>
      </c>
      <c r="B6732" s="99">
        <v>44207</v>
      </c>
      <c r="C6732" s="100" t="s">
        <v>868</v>
      </c>
      <c r="D6732" s="101">
        <f>VLOOKUP(Pag_Inicio_Corr_mas_casos[[#This Row],[Corregimiento]],Hoja3!$A$2:$D$676,4,0)</f>
        <v>91001</v>
      </c>
      <c r="E6732" s="100">
        <v>19</v>
      </c>
    </row>
    <row r="6733" spans="1:6" x14ac:dyDescent="0.2">
      <c r="A6733" s="98">
        <v>44207</v>
      </c>
      <c r="B6733" s="99">
        <v>44207</v>
      </c>
      <c r="C6733" s="100" t="s">
        <v>882</v>
      </c>
      <c r="D6733" s="101">
        <f>VLOOKUP(Pag_Inicio_Corr_mas_casos[[#This Row],[Corregimiento]],Hoja3!$A$2:$D$676,4,0)</f>
        <v>130106</v>
      </c>
      <c r="E6733" s="100">
        <v>19</v>
      </c>
    </row>
    <row r="6734" spans="1:6" x14ac:dyDescent="0.2">
      <c r="A6734" s="98">
        <v>44207</v>
      </c>
      <c r="B6734" s="99">
        <v>44207</v>
      </c>
      <c r="C6734" s="100" t="s">
        <v>804</v>
      </c>
      <c r="D6734" s="101">
        <f>VLOOKUP(Pag_Inicio_Corr_mas_casos[[#This Row],[Corregimiento]],Hoja3!$A$2:$D$676,4,0)</f>
        <v>50208</v>
      </c>
      <c r="E6734" s="100">
        <v>18</v>
      </c>
    </row>
    <row r="6735" spans="1:6" x14ac:dyDescent="0.2">
      <c r="A6735" s="98">
        <v>44207</v>
      </c>
      <c r="B6735" s="99">
        <v>44207</v>
      </c>
      <c r="C6735" s="100" t="s">
        <v>814</v>
      </c>
      <c r="D6735" s="101">
        <f>VLOOKUP(Pag_Inicio_Corr_mas_casos[[#This Row],[Corregimiento]],Hoja3!$A$2:$D$676,4,0)</f>
        <v>20107</v>
      </c>
      <c r="E6735" s="100">
        <v>18</v>
      </c>
    </row>
    <row r="6736" spans="1:6" x14ac:dyDescent="0.2">
      <c r="A6736" s="98">
        <v>44207</v>
      </c>
      <c r="B6736" s="99">
        <v>44207</v>
      </c>
      <c r="C6736" s="100" t="s">
        <v>789</v>
      </c>
      <c r="D6736" s="101">
        <f>VLOOKUP(Pag_Inicio_Corr_mas_casos[[#This Row],[Corregimiento]],Hoja3!$A$2:$D$676,4,0)</f>
        <v>80816</v>
      </c>
      <c r="E6736" s="100">
        <v>17</v>
      </c>
    </row>
    <row r="6737" spans="1:5" x14ac:dyDescent="0.2">
      <c r="A6737" s="98">
        <v>44207</v>
      </c>
      <c r="B6737" s="99">
        <v>44207</v>
      </c>
      <c r="C6737" s="100" t="s">
        <v>940</v>
      </c>
      <c r="D6737" s="101">
        <f>VLOOKUP(Pag_Inicio_Corr_mas_casos[[#This Row],[Corregimiento]],Hoja3!$A$2:$D$676,4,0)</f>
        <v>30109</v>
      </c>
      <c r="E6737" s="100">
        <v>17</v>
      </c>
    </row>
    <row r="6738" spans="1:5" x14ac:dyDescent="0.2">
      <c r="A6738" s="98">
        <v>44207</v>
      </c>
      <c r="B6738" s="99">
        <v>44207</v>
      </c>
      <c r="C6738" s="100" t="s">
        <v>803</v>
      </c>
      <c r="D6738" s="101">
        <f>VLOOKUP(Pag_Inicio_Corr_mas_casos[[#This Row],[Corregimiento]],Hoja3!$A$2:$D$676,4,0)</f>
        <v>130716</v>
      </c>
      <c r="E6738" s="100">
        <v>17</v>
      </c>
    </row>
    <row r="6739" spans="1:5" x14ac:dyDescent="0.2">
      <c r="A6739" s="98">
        <v>44207</v>
      </c>
      <c r="B6739" s="99">
        <v>44207</v>
      </c>
      <c r="C6739" s="100" t="s">
        <v>808</v>
      </c>
      <c r="D6739" s="101">
        <f>VLOOKUP(Pag_Inicio_Corr_mas_casos[[#This Row],[Corregimiento]],Hoja3!$A$2:$D$676,4,0)</f>
        <v>81006</v>
      </c>
      <c r="E6739" s="100">
        <v>16</v>
      </c>
    </row>
    <row r="6740" spans="1:5" x14ac:dyDescent="0.2">
      <c r="A6740" s="98">
        <v>44207</v>
      </c>
      <c r="B6740" s="99">
        <v>44207</v>
      </c>
      <c r="C6740" s="100" t="s">
        <v>978</v>
      </c>
      <c r="D6740" s="101">
        <f>VLOOKUP(Pag_Inicio_Corr_mas_casos[[#This Row],[Corregimiento]],Hoja3!$A$2:$D$676,4,0)</f>
        <v>40401</v>
      </c>
      <c r="E6740" s="100">
        <v>16</v>
      </c>
    </row>
    <row r="6741" spans="1:5" x14ac:dyDescent="0.2">
      <c r="A6741" s="98">
        <v>44207</v>
      </c>
      <c r="B6741" s="99">
        <v>44207</v>
      </c>
      <c r="C6741" s="100" t="s">
        <v>866</v>
      </c>
      <c r="D6741" s="101">
        <f>VLOOKUP(Pag_Inicio_Corr_mas_casos[[#This Row],[Corregimiento]],Hoja3!$A$2:$D$676,4,0)</f>
        <v>81002</v>
      </c>
      <c r="E6741" s="100">
        <v>16</v>
      </c>
    </row>
    <row r="6742" spans="1:5" x14ac:dyDescent="0.2">
      <c r="A6742" s="98">
        <v>44207</v>
      </c>
      <c r="B6742" s="99">
        <v>44207</v>
      </c>
      <c r="C6742" s="100" t="s">
        <v>815</v>
      </c>
      <c r="D6742" s="101">
        <f>VLOOKUP(Pag_Inicio_Corr_mas_casos[[#This Row],[Corregimiento]],Hoja3!$A$2:$D$676,4,0)</f>
        <v>130709</v>
      </c>
      <c r="E6742" s="100">
        <v>16</v>
      </c>
    </row>
    <row r="6743" spans="1:5" x14ac:dyDescent="0.2">
      <c r="A6743" s="98">
        <v>44207</v>
      </c>
      <c r="B6743" s="99">
        <v>44207</v>
      </c>
      <c r="C6743" s="100" t="s">
        <v>816</v>
      </c>
      <c r="D6743" s="101">
        <f>VLOOKUP(Pag_Inicio_Corr_mas_casos[[#This Row],[Corregimiento]],Hoja3!$A$2:$D$676,4,0)</f>
        <v>40606</v>
      </c>
      <c r="E6743" s="100">
        <v>16</v>
      </c>
    </row>
    <row r="6744" spans="1:5" x14ac:dyDescent="0.2">
      <c r="A6744" s="98">
        <v>44207</v>
      </c>
      <c r="B6744" s="99">
        <v>44207</v>
      </c>
      <c r="C6744" s="100" t="s">
        <v>864</v>
      </c>
      <c r="D6744" s="101">
        <f>VLOOKUP(Pag_Inicio_Corr_mas_casos[[#This Row],[Corregimiento]],Hoja3!$A$2:$D$676,4,0)</f>
        <v>81008</v>
      </c>
      <c r="E6744" s="100">
        <v>16</v>
      </c>
    </row>
    <row r="6745" spans="1:5" x14ac:dyDescent="0.2">
      <c r="A6745" s="98">
        <v>44207</v>
      </c>
      <c r="B6745" s="99">
        <v>44207</v>
      </c>
      <c r="C6745" s="100" t="s">
        <v>924</v>
      </c>
      <c r="D6745" s="101">
        <f>VLOOKUP(Pag_Inicio_Corr_mas_casos[[#This Row],[Corregimiento]],Hoja3!$A$2:$D$676,4,0)</f>
        <v>40503</v>
      </c>
      <c r="E6745" s="100">
        <v>14</v>
      </c>
    </row>
    <row r="6746" spans="1:5" x14ac:dyDescent="0.2">
      <c r="A6746" s="98">
        <v>44207</v>
      </c>
      <c r="B6746" s="99">
        <v>44207</v>
      </c>
      <c r="C6746" s="100" t="s">
        <v>979</v>
      </c>
      <c r="D6746" s="101">
        <f>VLOOKUP(Pag_Inicio_Corr_mas_casos[[#This Row],[Corregimiento]],Hoja3!$A$2:$D$676,4,0)</f>
        <v>60502</v>
      </c>
      <c r="E6746" s="100">
        <v>14</v>
      </c>
    </row>
    <row r="6747" spans="1:5" x14ac:dyDescent="0.2">
      <c r="A6747" s="98">
        <v>44207</v>
      </c>
      <c r="B6747" s="99">
        <v>44207</v>
      </c>
      <c r="C6747" s="100" t="s">
        <v>884</v>
      </c>
      <c r="D6747" s="101">
        <f>VLOOKUP(Pag_Inicio_Corr_mas_casos[[#This Row],[Corregimiento]],Hoja3!$A$2:$D$676,4,0)</f>
        <v>130108</v>
      </c>
      <c r="E6747" s="100">
        <v>14</v>
      </c>
    </row>
    <row r="6748" spans="1:5" x14ac:dyDescent="0.2">
      <c r="A6748" s="98">
        <v>44207</v>
      </c>
      <c r="B6748" s="99">
        <v>44207</v>
      </c>
      <c r="C6748" s="100" t="s">
        <v>887</v>
      </c>
      <c r="D6748" s="101">
        <f>VLOOKUP(Pag_Inicio_Corr_mas_casos[[#This Row],[Corregimiento]],Hoja3!$A$2:$D$676,4,0)</f>
        <v>70301</v>
      </c>
      <c r="E6748" s="100">
        <v>14</v>
      </c>
    </row>
    <row r="6749" spans="1:5" x14ac:dyDescent="0.2">
      <c r="A6749" s="98">
        <v>44207</v>
      </c>
      <c r="B6749" s="99">
        <v>44207</v>
      </c>
      <c r="C6749" s="100" t="s">
        <v>805</v>
      </c>
      <c r="D6749" s="101">
        <f>VLOOKUP(Pag_Inicio_Corr_mas_casos[[#This Row],[Corregimiento]],Hoja3!$A$2:$D$676,4,0)</f>
        <v>130701</v>
      </c>
      <c r="E6749" s="100">
        <v>13</v>
      </c>
    </row>
    <row r="6750" spans="1:5" x14ac:dyDescent="0.2">
      <c r="A6750" s="98">
        <v>44207</v>
      </c>
      <c r="B6750" s="99">
        <v>44207</v>
      </c>
      <c r="C6750" s="100" t="s">
        <v>852</v>
      </c>
      <c r="D6750" s="101">
        <f>VLOOKUP(Pag_Inicio_Corr_mas_casos[[#This Row],[Corregimiento]],Hoja3!$A$2:$D$676,4,0)</f>
        <v>60101</v>
      </c>
      <c r="E6750" s="100">
        <v>13</v>
      </c>
    </row>
    <row r="6751" spans="1:5" x14ac:dyDescent="0.2">
      <c r="A6751" s="98">
        <v>44207</v>
      </c>
      <c r="B6751" s="99">
        <v>44207</v>
      </c>
      <c r="C6751" s="100" t="s">
        <v>845</v>
      </c>
      <c r="D6751" s="101">
        <f>VLOOKUP(Pag_Inicio_Corr_mas_casos[[#This Row],[Corregimiento]],Hoja3!$A$2:$D$676,4,0)</f>
        <v>60104</v>
      </c>
      <c r="E6751" s="100">
        <v>13</v>
      </c>
    </row>
    <row r="6752" spans="1:5" x14ac:dyDescent="0.2">
      <c r="A6752" s="98">
        <v>44207</v>
      </c>
      <c r="B6752" s="99">
        <v>44207</v>
      </c>
      <c r="C6752" s="100" t="s">
        <v>851</v>
      </c>
      <c r="D6752" s="101">
        <f>VLOOKUP(Pag_Inicio_Corr_mas_casos[[#This Row],[Corregimiento]],Hoja3!$A$2:$D$676,4,0)</f>
        <v>60103</v>
      </c>
      <c r="E6752" s="100">
        <v>13</v>
      </c>
    </row>
    <row r="6753" spans="1:6" x14ac:dyDescent="0.2">
      <c r="A6753" s="98">
        <v>44207</v>
      </c>
      <c r="B6753" s="99">
        <v>44207</v>
      </c>
      <c r="C6753" s="100" t="s">
        <v>918</v>
      </c>
      <c r="D6753" s="101">
        <f>VLOOKUP(Pag_Inicio_Corr_mas_casos[[#This Row],[Corregimiento]],Hoja3!$A$2:$D$676,4,0)</f>
        <v>91014</v>
      </c>
      <c r="E6753" s="100">
        <v>13</v>
      </c>
    </row>
    <row r="6754" spans="1:6" x14ac:dyDescent="0.2">
      <c r="A6754" s="98">
        <v>44207</v>
      </c>
      <c r="B6754" s="99">
        <v>44207</v>
      </c>
      <c r="C6754" s="100" t="s">
        <v>783</v>
      </c>
      <c r="D6754" s="101">
        <f>VLOOKUP(Pag_Inicio_Corr_mas_casos[[#This Row],[Corregimiento]],Hoja3!$A$2:$D$676,4,0)</f>
        <v>80810</v>
      </c>
      <c r="E6754" s="100">
        <v>13</v>
      </c>
    </row>
    <row r="6755" spans="1:6" x14ac:dyDescent="0.2">
      <c r="A6755" s="98">
        <v>44207</v>
      </c>
      <c r="B6755" s="99">
        <v>44207</v>
      </c>
      <c r="C6755" s="100" t="s">
        <v>943</v>
      </c>
      <c r="D6755" s="101">
        <f>VLOOKUP(Pag_Inicio_Corr_mas_casos[[#This Row],[Corregimiento]],Hoja3!$A$2:$D$676,4,0)</f>
        <v>20104</v>
      </c>
      <c r="E6755" s="100">
        <v>13</v>
      </c>
    </row>
    <row r="6756" spans="1:6" x14ac:dyDescent="0.2">
      <c r="A6756" s="98">
        <v>44207</v>
      </c>
      <c r="B6756" s="99">
        <v>44207</v>
      </c>
      <c r="C6756" s="100" t="s">
        <v>953</v>
      </c>
      <c r="D6756" s="101">
        <f>VLOOKUP(Pag_Inicio_Corr_mas_casos[[#This Row],[Corregimiento]],Hoja3!$A$2:$D$676,4,0)</f>
        <v>50207</v>
      </c>
      <c r="E6756" s="100">
        <v>13</v>
      </c>
    </row>
    <row r="6757" spans="1:6" x14ac:dyDescent="0.2">
      <c r="A6757" s="98">
        <v>44207</v>
      </c>
      <c r="B6757" s="99">
        <v>44207</v>
      </c>
      <c r="C6757" s="100" t="s">
        <v>806</v>
      </c>
      <c r="D6757" s="101">
        <f>VLOOKUP(Pag_Inicio_Corr_mas_casos[[#This Row],[Corregimiento]],Hoja3!$A$2:$D$676,4,0)</f>
        <v>80804</v>
      </c>
      <c r="E6757" s="100">
        <v>12</v>
      </c>
    </row>
    <row r="6758" spans="1:6" x14ac:dyDescent="0.2">
      <c r="A6758" s="98">
        <v>44207</v>
      </c>
      <c r="B6758" s="99">
        <v>44207</v>
      </c>
      <c r="C6758" s="100" t="s">
        <v>838</v>
      </c>
      <c r="D6758" s="101">
        <f>VLOOKUP(Pag_Inicio_Corr_mas_casos[[#This Row],[Corregimiento]],Hoja3!$A$2:$D$676,4,0)</f>
        <v>80808</v>
      </c>
      <c r="E6758" s="100">
        <v>12</v>
      </c>
    </row>
    <row r="6759" spans="1:6" x14ac:dyDescent="0.2">
      <c r="A6759" s="98">
        <v>44207</v>
      </c>
      <c r="B6759" s="99">
        <v>44207</v>
      </c>
      <c r="C6759" s="100" t="s">
        <v>925</v>
      </c>
      <c r="D6759" s="101">
        <f>VLOOKUP(Pag_Inicio_Corr_mas_casos[[#This Row],[Corregimiento]],Hoja3!$A$2:$D$676,4,0)</f>
        <v>91101</v>
      </c>
      <c r="E6759" s="100">
        <v>12</v>
      </c>
    </row>
    <row r="6760" spans="1:6" x14ac:dyDescent="0.2">
      <c r="A6760" s="98">
        <v>44207</v>
      </c>
      <c r="B6760" s="99">
        <v>44207</v>
      </c>
      <c r="C6760" s="100" t="s">
        <v>878</v>
      </c>
      <c r="D6760" s="101">
        <f>VLOOKUP(Pag_Inicio_Corr_mas_casos[[#This Row],[Corregimiento]],Hoja3!$A$2:$D$676,4,0)</f>
        <v>30104</v>
      </c>
      <c r="E6760" s="100">
        <v>11</v>
      </c>
    </row>
    <row r="6761" spans="1:6" x14ac:dyDescent="0.2">
      <c r="A6761" s="98">
        <v>44207</v>
      </c>
      <c r="B6761" s="99">
        <v>44207</v>
      </c>
      <c r="C6761" s="100" t="s">
        <v>980</v>
      </c>
      <c r="D6761" s="101">
        <f>VLOOKUP(Pag_Inicio_Corr_mas_casos[[#This Row],[Corregimiento]],Hoja3!$A$2:$D$676,4,0)</f>
        <v>40603</v>
      </c>
      <c r="E6761" s="100">
        <v>11</v>
      </c>
    </row>
    <row r="6762" spans="1:6" x14ac:dyDescent="0.2">
      <c r="A6762" s="98">
        <v>44207</v>
      </c>
      <c r="B6762" s="99">
        <v>44207</v>
      </c>
      <c r="C6762" s="100" t="s">
        <v>790</v>
      </c>
      <c r="D6762" s="101">
        <f>VLOOKUP(Pag_Inicio_Corr_mas_casos[[#This Row],[Corregimiento]],Hoja3!$A$2:$D$676,4,0)</f>
        <v>130708</v>
      </c>
      <c r="E6762" s="100">
        <v>11</v>
      </c>
    </row>
    <row r="6763" spans="1:6" x14ac:dyDescent="0.2">
      <c r="A6763" s="98">
        <v>44207</v>
      </c>
      <c r="B6763" s="99">
        <v>44207</v>
      </c>
      <c r="C6763" s="100" t="s">
        <v>810</v>
      </c>
      <c r="D6763" s="101">
        <f>VLOOKUP(Pag_Inicio_Corr_mas_casos[[#This Row],[Corregimiento]],Hoja3!$A$2:$D$676,4,0)</f>
        <v>30113</v>
      </c>
      <c r="E6763" s="100">
        <v>11</v>
      </c>
    </row>
    <row r="6764" spans="1:6" x14ac:dyDescent="0.2">
      <c r="A6764" s="127">
        <v>44208</v>
      </c>
      <c r="B6764" s="128">
        <v>44208</v>
      </c>
      <c r="C6764" s="129" t="s">
        <v>537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 x14ac:dyDescent="0.2">
      <c r="A6765" s="127">
        <v>44208</v>
      </c>
      <c r="B6765" s="128">
        <v>44208</v>
      </c>
      <c r="C6765" s="129" t="s">
        <v>882</v>
      </c>
      <c r="D6765" s="130">
        <f>VLOOKUP(Pag_Inicio_Corr_mas_casos[[#This Row],[Corregimiento]],Hoja3!$A$2:$D$676,4,0)</f>
        <v>130106</v>
      </c>
      <c r="E6765" s="129">
        <v>93</v>
      </c>
    </row>
    <row r="6766" spans="1:6" x14ac:dyDescent="0.2">
      <c r="A6766" s="127">
        <v>44208</v>
      </c>
      <c r="B6766" s="128">
        <v>44208</v>
      </c>
      <c r="C6766" s="129" t="s">
        <v>892</v>
      </c>
      <c r="D6766" s="130">
        <f>VLOOKUP(Pag_Inicio_Corr_mas_casos[[#This Row],[Corregimiento]],Hoja3!$A$2:$D$676,4,0)</f>
        <v>80812</v>
      </c>
      <c r="E6766" s="129">
        <v>85</v>
      </c>
    </row>
    <row r="6767" spans="1:6" x14ac:dyDescent="0.2">
      <c r="A6767" s="127">
        <v>44208</v>
      </c>
      <c r="B6767" s="128">
        <v>44208</v>
      </c>
      <c r="C6767" s="129" t="s">
        <v>900</v>
      </c>
      <c r="D6767" s="130">
        <f>VLOOKUP(Pag_Inicio_Corr_mas_casos[[#This Row],[Corregimiento]],Hoja3!$A$2:$D$676,4,0)</f>
        <v>130102</v>
      </c>
      <c r="E6767" s="129">
        <v>80</v>
      </c>
    </row>
    <row r="6768" spans="1:6" x14ac:dyDescent="0.2">
      <c r="A6768" s="127">
        <v>44208</v>
      </c>
      <c r="B6768" s="128">
        <v>44208</v>
      </c>
      <c r="C6768" s="129" t="s">
        <v>618</v>
      </c>
      <c r="D6768" s="130">
        <f>VLOOKUP(Pag_Inicio_Corr_mas_casos[[#This Row],[Corregimiento]],Hoja3!$A$2:$D$676,4,0)</f>
        <v>80821</v>
      </c>
      <c r="E6768" s="129">
        <v>77</v>
      </c>
    </row>
    <row r="6769" spans="1:6" x14ac:dyDescent="0.2">
      <c r="A6769" s="127">
        <v>44208</v>
      </c>
      <c r="B6769" s="128">
        <v>44208</v>
      </c>
      <c r="C6769" s="129" t="s">
        <v>787</v>
      </c>
      <c r="D6769" s="130">
        <f>VLOOKUP(Pag_Inicio_Corr_mas_casos[[#This Row],[Corregimiento]],Hoja3!$A$2:$D$676,4,0)</f>
        <v>80823</v>
      </c>
      <c r="E6769" s="129">
        <v>69</v>
      </c>
    </row>
    <row r="6770" spans="1:6" x14ac:dyDescent="0.2">
      <c r="A6770" s="127">
        <v>44208</v>
      </c>
      <c r="B6770" s="128">
        <v>44208</v>
      </c>
      <c r="C6770" s="129" t="s">
        <v>800</v>
      </c>
      <c r="D6770" s="130">
        <f>VLOOKUP(Pag_Inicio_Corr_mas_casos[[#This Row],[Corregimiento]],Hoja3!$A$2:$D$676,4,0)</f>
        <v>80822</v>
      </c>
      <c r="E6770" s="129">
        <v>66</v>
      </c>
    </row>
    <row r="6771" spans="1:6" x14ac:dyDescent="0.2">
      <c r="A6771" s="127">
        <v>44208</v>
      </c>
      <c r="B6771" s="128">
        <v>44208</v>
      </c>
      <c r="C6771" s="129" t="s">
        <v>799</v>
      </c>
      <c r="D6771" s="130">
        <f>VLOOKUP(Pag_Inicio_Corr_mas_casos[[#This Row],[Corregimiento]],Hoja3!$A$2:$D$676,4,0)</f>
        <v>80817</v>
      </c>
      <c r="E6771" s="129">
        <v>66</v>
      </c>
    </row>
    <row r="6772" spans="1:6" x14ac:dyDescent="0.2">
      <c r="A6772" s="127">
        <v>44208</v>
      </c>
      <c r="B6772" s="128">
        <v>44208</v>
      </c>
      <c r="C6772" s="129" t="s">
        <v>914</v>
      </c>
      <c r="D6772" s="130">
        <f>VLOOKUP(Pag_Inicio_Corr_mas_casos[[#This Row],[Corregimiento]],Hoja3!$A$2:$D$676,4,0)</f>
        <v>130101</v>
      </c>
      <c r="E6772" s="129">
        <v>65</v>
      </c>
    </row>
    <row r="6773" spans="1:6" x14ac:dyDescent="0.2">
      <c r="A6773" s="127">
        <v>44208</v>
      </c>
      <c r="B6773" s="128">
        <v>44208</v>
      </c>
      <c r="C6773" s="129" t="s">
        <v>857</v>
      </c>
      <c r="D6773" s="130">
        <f>VLOOKUP(Pag_Inicio_Corr_mas_casos[[#This Row],[Corregimiento]],Hoja3!$A$2:$D$676,4,0)</f>
        <v>80809</v>
      </c>
      <c r="E6773" s="129">
        <v>65</v>
      </c>
    </row>
    <row r="6774" spans="1:6" x14ac:dyDescent="0.2">
      <c r="A6774" s="127">
        <v>44208</v>
      </c>
      <c r="B6774" s="128">
        <v>44208</v>
      </c>
      <c r="C6774" s="129" t="s">
        <v>797</v>
      </c>
      <c r="D6774" s="130">
        <f>VLOOKUP(Pag_Inicio_Corr_mas_casos[[#This Row],[Corregimiento]],Hoja3!$A$2:$D$676,4,0)</f>
        <v>80813</v>
      </c>
      <c r="E6774" s="129">
        <v>64</v>
      </c>
    </row>
    <row r="6775" spans="1:6" x14ac:dyDescent="0.2">
      <c r="A6775" s="127">
        <v>44208</v>
      </c>
      <c r="B6775" s="128">
        <v>44208</v>
      </c>
      <c r="C6775" s="129" t="s">
        <v>790</v>
      </c>
      <c r="D6775" s="130">
        <f>VLOOKUP(Pag_Inicio_Corr_mas_casos[[#This Row],[Corregimiento]],Hoja3!$A$2:$D$676,4,0)</f>
        <v>130708</v>
      </c>
      <c r="E6775" s="129">
        <v>63</v>
      </c>
    </row>
    <row r="6776" spans="1:6" x14ac:dyDescent="0.2">
      <c r="A6776" s="127">
        <v>44208</v>
      </c>
      <c r="B6776" s="128">
        <v>44208</v>
      </c>
      <c r="C6776" s="129" t="s">
        <v>791</v>
      </c>
      <c r="D6776" s="130">
        <f>VLOOKUP(Pag_Inicio_Corr_mas_casos[[#This Row],[Corregimiento]],Hoja3!$A$2:$D$676,4,0)</f>
        <v>81007</v>
      </c>
      <c r="E6776" s="129">
        <v>59</v>
      </c>
    </row>
    <row r="6777" spans="1:6" x14ac:dyDescent="0.2">
      <c r="A6777" s="127">
        <v>44208</v>
      </c>
      <c r="B6777" s="128">
        <v>44208</v>
      </c>
      <c r="C6777" s="129" t="s">
        <v>793</v>
      </c>
      <c r="D6777" s="130">
        <f>VLOOKUP(Pag_Inicio_Corr_mas_casos[[#This Row],[Corregimiento]],Hoja3!$A$2:$D$676,4,0)</f>
        <v>80826</v>
      </c>
      <c r="E6777" s="129">
        <v>59</v>
      </c>
    </row>
    <row r="6778" spans="1:6" x14ac:dyDescent="0.2">
      <c r="A6778" s="127">
        <v>44208</v>
      </c>
      <c r="B6778" s="128">
        <v>44208</v>
      </c>
      <c r="C6778" s="129" t="s">
        <v>802</v>
      </c>
      <c r="D6778" s="130">
        <f>VLOOKUP(Pag_Inicio_Corr_mas_casos[[#This Row],[Corregimiento]],Hoja3!$A$2:$D$676,4,0)</f>
        <v>80815</v>
      </c>
      <c r="E6778" s="129">
        <v>56</v>
      </c>
    </row>
    <row r="6779" spans="1:6" x14ac:dyDescent="0.2">
      <c r="A6779" s="127">
        <v>44208</v>
      </c>
      <c r="B6779" s="128">
        <v>44208</v>
      </c>
      <c r="C6779" s="129" t="s">
        <v>796</v>
      </c>
      <c r="D6779" s="130">
        <f>VLOOKUP(Pag_Inicio_Corr_mas_casos[[#This Row],[Corregimiento]],Hoja3!$A$2:$D$676,4,0)</f>
        <v>130107</v>
      </c>
      <c r="E6779" s="129">
        <v>54</v>
      </c>
    </row>
    <row r="6780" spans="1:6" x14ac:dyDescent="0.2">
      <c r="A6780" s="127">
        <v>44208</v>
      </c>
      <c r="B6780" s="128">
        <v>44208</v>
      </c>
      <c r="C6780" s="129" t="s">
        <v>865</v>
      </c>
      <c r="D6780" s="130">
        <f>VLOOKUP(Pag_Inicio_Corr_mas_casos[[#This Row],[Corregimiento]],Hoja3!$A$2:$D$676,4,0)</f>
        <v>81001</v>
      </c>
      <c r="E6780" s="129">
        <v>52</v>
      </c>
    </row>
    <row r="6781" spans="1:6" x14ac:dyDescent="0.2">
      <c r="A6781" s="127">
        <v>44208</v>
      </c>
      <c r="B6781" s="128">
        <v>44208</v>
      </c>
      <c r="C6781" s="129" t="s">
        <v>783</v>
      </c>
      <c r="D6781" s="130">
        <f>VLOOKUP(Pag_Inicio_Corr_mas_casos[[#This Row],[Corregimiento]],Hoja3!$A$2:$D$676,4,0)</f>
        <v>80810</v>
      </c>
      <c r="E6781" s="129">
        <v>48</v>
      </c>
    </row>
    <row r="6782" spans="1:6" x14ac:dyDescent="0.2">
      <c r="A6782" s="127">
        <v>44208</v>
      </c>
      <c r="B6782" s="128">
        <v>44208</v>
      </c>
      <c r="C6782" s="129" t="s">
        <v>789</v>
      </c>
      <c r="D6782" s="130">
        <f>VLOOKUP(Pag_Inicio_Corr_mas_casos[[#This Row],[Corregimiento]],Hoja3!$A$2:$D$676,4,0)</f>
        <v>80816</v>
      </c>
      <c r="E6782" s="129">
        <v>46</v>
      </c>
    </row>
    <row r="6783" spans="1:6" x14ac:dyDescent="0.2">
      <c r="A6783" s="127">
        <v>44208</v>
      </c>
      <c r="B6783" s="128">
        <v>44208</v>
      </c>
      <c r="C6783" s="129" t="s">
        <v>866</v>
      </c>
      <c r="D6783" s="130">
        <f>VLOOKUP(Pag_Inicio_Corr_mas_casos[[#This Row],[Corregimiento]],Hoja3!$A$2:$D$676,4,0)</f>
        <v>81002</v>
      </c>
      <c r="E6783" s="129">
        <v>45</v>
      </c>
    </row>
    <row r="6784" spans="1:6" x14ac:dyDescent="0.2">
      <c r="A6784" s="58">
        <v>44209</v>
      </c>
      <c r="B6784" s="59">
        <v>44209</v>
      </c>
      <c r="C6784" s="60" t="s">
        <v>914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 x14ac:dyDescent="0.2">
      <c r="A6785" s="58">
        <v>44209</v>
      </c>
      <c r="B6785" s="59">
        <v>44209</v>
      </c>
      <c r="C6785" s="60" t="s">
        <v>618</v>
      </c>
      <c r="D6785" s="61">
        <f>VLOOKUP(Pag_Inicio_Corr_mas_casos[[#This Row],[Corregimiento]],Hoja3!$A$2:$D$676,4,0)</f>
        <v>80821</v>
      </c>
      <c r="E6785" s="60">
        <v>80</v>
      </c>
    </row>
    <row r="6786" spans="1:5" x14ac:dyDescent="0.2">
      <c r="A6786" s="58">
        <v>44209</v>
      </c>
      <c r="B6786" s="59">
        <v>44209</v>
      </c>
      <c r="C6786" s="60" t="s">
        <v>858</v>
      </c>
      <c r="D6786" s="61">
        <f>VLOOKUP(Pag_Inicio_Corr_mas_casos[[#This Row],[Corregimiento]],Hoja3!$A$2:$D$676,4,0)</f>
        <v>80819</v>
      </c>
      <c r="E6786" s="60">
        <v>73</v>
      </c>
    </row>
    <row r="6787" spans="1:5" x14ac:dyDescent="0.2">
      <c r="A6787" s="58">
        <v>44209</v>
      </c>
      <c r="B6787" s="59">
        <v>44209</v>
      </c>
      <c r="C6787" s="60" t="s">
        <v>892</v>
      </c>
      <c r="D6787" s="61">
        <f>VLOOKUP(Pag_Inicio_Corr_mas_casos[[#This Row],[Corregimiento]],Hoja3!$A$2:$D$676,4,0)</f>
        <v>80812</v>
      </c>
      <c r="E6787" s="60">
        <v>73</v>
      </c>
    </row>
    <row r="6788" spans="1:5" x14ac:dyDescent="0.2">
      <c r="A6788" s="58">
        <v>44209</v>
      </c>
      <c r="B6788" s="59">
        <v>44209</v>
      </c>
      <c r="C6788" s="60" t="s">
        <v>790</v>
      </c>
      <c r="D6788" s="61">
        <f>VLOOKUP(Pag_Inicio_Corr_mas_casos[[#This Row],[Corregimiento]],Hoja3!$A$2:$D$676,4,0)</f>
        <v>130708</v>
      </c>
      <c r="E6788" s="60">
        <v>63</v>
      </c>
    </row>
    <row r="6789" spans="1:5" x14ac:dyDescent="0.2">
      <c r="A6789" s="58">
        <v>44209</v>
      </c>
      <c r="B6789" s="59">
        <v>44209</v>
      </c>
      <c r="C6789" s="60" t="s">
        <v>857</v>
      </c>
      <c r="D6789" s="61">
        <f>VLOOKUP(Pag_Inicio_Corr_mas_casos[[#This Row],[Corregimiento]],Hoja3!$A$2:$D$676,4,0)</f>
        <v>80809</v>
      </c>
      <c r="E6789" s="60">
        <v>62</v>
      </c>
    </row>
    <row r="6790" spans="1:5" x14ac:dyDescent="0.2">
      <c r="A6790" s="58">
        <v>44209</v>
      </c>
      <c r="B6790" s="59">
        <v>44209</v>
      </c>
      <c r="C6790" s="60" t="s">
        <v>802</v>
      </c>
      <c r="D6790" s="61">
        <f>VLOOKUP(Pag_Inicio_Corr_mas_casos[[#This Row],[Corregimiento]],Hoja3!$A$2:$D$676,4,0)</f>
        <v>80815</v>
      </c>
      <c r="E6790" s="60">
        <v>58</v>
      </c>
    </row>
    <row r="6791" spans="1:5" x14ac:dyDescent="0.2">
      <c r="A6791" s="58">
        <v>44209</v>
      </c>
      <c r="B6791" s="59">
        <v>44209</v>
      </c>
      <c r="C6791" s="60" t="s">
        <v>787</v>
      </c>
      <c r="D6791" s="61">
        <f>VLOOKUP(Pag_Inicio_Corr_mas_casos[[#This Row],[Corregimiento]],Hoja3!$A$2:$D$676,4,0)</f>
        <v>80823</v>
      </c>
      <c r="E6791" s="60">
        <v>57</v>
      </c>
    </row>
    <row r="6792" spans="1:5" x14ac:dyDescent="0.2">
      <c r="A6792" s="58">
        <v>44209</v>
      </c>
      <c r="B6792" s="59">
        <v>44209</v>
      </c>
      <c r="C6792" s="60" t="s">
        <v>882</v>
      </c>
      <c r="D6792" s="61">
        <f>VLOOKUP(Pag_Inicio_Corr_mas_casos[[#This Row],[Corregimiento]],Hoja3!$A$2:$D$676,4,0)</f>
        <v>130106</v>
      </c>
      <c r="E6792" s="60">
        <v>56</v>
      </c>
    </row>
    <row r="6793" spans="1:5" x14ac:dyDescent="0.2">
      <c r="A6793" s="58">
        <v>44209</v>
      </c>
      <c r="B6793" s="59">
        <v>44209</v>
      </c>
      <c r="C6793" s="60" t="s">
        <v>783</v>
      </c>
      <c r="D6793" s="61">
        <f>VLOOKUP(Pag_Inicio_Corr_mas_casos[[#This Row],[Corregimiento]],Hoja3!$A$2:$D$676,4,0)</f>
        <v>80810</v>
      </c>
      <c r="E6793" s="60">
        <v>55</v>
      </c>
    </row>
    <row r="6794" spans="1:5" x14ac:dyDescent="0.2">
      <c r="A6794" s="58">
        <v>44209</v>
      </c>
      <c r="B6794" s="59">
        <v>44209</v>
      </c>
      <c r="C6794" s="60" t="s">
        <v>785</v>
      </c>
      <c r="D6794" s="61">
        <f>VLOOKUP(Pag_Inicio_Corr_mas_casos[[#This Row],[Corregimiento]],Hoja3!$A$2:$D$676,4,0)</f>
        <v>81009</v>
      </c>
      <c r="E6794" s="60">
        <v>53</v>
      </c>
    </row>
    <row r="6795" spans="1:5" x14ac:dyDescent="0.2">
      <c r="A6795" s="58">
        <v>44209</v>
      </c>
      <c r="B6795" s="59">
        <v>44209</v>
      </c>
      <c r="C6795" s="60" t="s">
        <v>799</v>
      </c>
      <c r="D6795" s="61">
        <f>VLOOKUP(Pag_Inicio_Corr_mas_casos[[#This Row],[Corregimiento]],Hoja3!$A$2:$D$676,4,0)</f>
        <v>80817</v>
      </c>
      <c r="E6795" s="60">
        <v>53</v>
      </c>
    </row>
    <row r="6796" spans="1:5" x14ac:dyDescent="0.2">
      <c r="A6796" s="58">
        <v>44209</v>
      </c>
      <c r="B6796" s="59">
        <v>44209</v>
      </c>
      <c r="C6796" s="60" t="s">
        <v>865</v>
      </c>
      <c r="D6796" s="61">
        <f>VLOOKUP(Pag_Inicio_Corr_mas_casos[[#This Row],[Corregimiento]],Hoja3!$A$2:$D$676,4,0)</f>
        <v>81001</v>
      </c>
      <c r="E6796" s="60">
        <v>53</v>
      </c>
    </row>
    <row r="6797" spans="1:5" x14ac:dyDescent="0.2">
      <c r="A6797" s="58">
        <v>44209</v>
      </c>
      <c r="B6797" s="59">
        <v>44209</v>
      </c>
      <c r="C6797" s="60" t="s">
        <v>813</v>
      </c>
      <c r="D6797" s="61">
        <f>VLOOKUP(Pag_Inicio_Corr_mas_casos[[#This Row],[Corregimiento]],Hoja3!$A$2:$D$676,4,0)</f>
        <v>30107</v>
      </c>
      <c r="E6797" s="60">
        <v>51</v>
      </c>
    </row>
    <row r="6798" spans="1:5" x14ac:dyDescent="0.2">
      <c r="A6798" s="58">
        <v>44209</v>
      </c>
      <c r="B6798" s="59">
        <v>44209</v>
      </c>
      <c r="C6798" s="60" t="s">
        <v>866</v>
      </c>
      <c r="D6798" s="61">
        <f>VLOOKUP(Pag_Inicio_Corr_mas_casos[[#This Row],[Corregimiento]],Hoja3!$A$2:$D$676,4,0)</f>
        <v>81002</v>
      </c>
      <c r="E6798" s="60">
        <v>50</v>
      </c>
    </row>
    <row r="6799" spans="1:5" x14ac:dyDescent="0.2">
      <c r="A6799" s="58">
        <v>44209</v>
      </c>
      <c r="B6799" s="59">
        <v>44209</v>
      </c>
      <c r="C6799" s="60" t="s">
        <v>797</v>
      </c>
      <c r="D6799" s="61">
        <f>VLOOKUP(Pag_Inicio_Corr_mas_casos[[#This Row],[Corregimiento]],Hoja3!$A$2:$D$676,4,0)</f>
        <v>80813</v>
      </c>
      <c r="E6799" s="60">
        <v>50</v>
      </c>
    </row>
    <row r="6800" spans="1:5" x14ac:dyDescent="0.2">
      <c r="A6800" s="58">
        <v>44209</v>
      </c>
      <c r="B6800" s="59">
        <v>44209</v>
      </c>
      <c r="C6800" s="60" t="s">
        <v>868</v>
      </c>
      <c r="D6800" s="61">
        <f>VLOOKUP(Pag_Inicio_Corr_mas_casos[[#This Row],[Corregimiento]],Hoja3!$A$2:$D$676,4,0)</f>
        <v>91001</v>
      </c>
      <c r="E6800" s="60">
        <v>50</v>
      </c>
    </row>
    <row r="6801" spans="1:6" x14ac:dyDescent="0.2">
      <c r="A6801" s="58">
        <v>44209</v>
      </c>
      <c r="B6801" s="59">
        <v>44209</v>
      </c>
      <c r="C6801" s="60" t="s">
        <v>791</v>
      </c>
      <c r="D6801" s="61">
        <f>VLOOKUP(Pag_Inicio_Corr_mas_casos[[#This Row],[Corregimiento]],Hoja3!$A$2:$D$676,4,0)</f>
        <v>81007</v>
      </c>
      <c r="E6801" s="60">
        <v>50</v>
      </c>
    </row>
    <row r="6802" spans="1:6" x14ac:dyDescent="0.2">
      <c r="A6802" s="58">
        <v>44209</v>
      </c>
      <c r="B6802" s="59">
        <v>44209</v>
      </c>
      <c r="C6802" s="60" t="s">
        <v>906</v>
      </c>
      <c r="D6802" s="61">
        <f>VLOOKUP(Pag_Inicio_Corr_mas_casos[[#This Row],[Corregimiento]],Hoja3!$A$2:$D$676,4,0)</f>
        <v>40601</v>
      </c>
      <c r="E6802" s="60">
        <v>50</v>
      </c>
    </row>
    <row r="6803" spans="1:6" x14ac:dyDescent="0.2">
      <c r="A6803" s="58">
        <v>44209</v>
      </c>
      <c r="B6803" s="59">
        <v>44209</v>
      </c>
      <c r="C6803" s="60" t="s">
        <v>793</v>
      </c>
      <c r="D6803" s="61">
        <f>VLOOKUP(Pag_Inicio_Corr_mas_casos[[#This Row],[Corregimiento]],Hoja3!$A$2:$D$676,4,0)</f>
        <v>80826</v>
      </c>
      <c r="E6803" s="60">
        <v>47</v>
      </c>
    </row>
    <row r="6804" spans="1:6" x14ac:dyDescent="0.2">
      <c r="A6804" s="135">
        <v>44210</v>
      </c>
      <c r="B6804" s="136">
        <v>44210</v>
      </c>
      <c r="C6804" s="137" t="s">
        <v>981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 x14ac:dyDescent="0.2">
      <c r="A6805" s="135">
        <v>44210</v>
      </c>
      <c r="B6805" s="136">
        <v>44210</v>
      </c>
      <c r="C6805" s="137" t="s">
        <v>618</v>
      </c>
      <c r="D6805" s="138">
        <f>VLOOKUP(Pag_Inicio_Corr_mas_casos[[#This Row],[Corregimiento]],Hoja3!$A$2:$D$676,4,0)</f>
        <v>80821</v>
      </c>
      <c r="E6805" s="137">
        <v>81</v>
      </c>
    </row>
    <row r="6806" spans="1:6" x14ac:dyDescent="0.2">
      <c r="A6806" s="135">
        <v>44210</v>
      </c>
      <c r="B6806" s="136">
        <v>44210</v>
      </c>
      <c r="C6806" s="137" t="s">
        <v>942</v>
      </c>
      <c r="D6806" s="138">
        <f>VLOOKUP(Pag_Inicio_Corr_mas_casos[[#This Row],[Corregimiento]],Hoja3!$A$2:$D$676,4,0)</f>
        <v>130106</v>
      </c>
      <c r="E6806" s="137">
        <v>72</v>
      </c>
    </row>
    <row r="6807" spans="1:6" x14ac:dyDescent="0.2">
      <c r="A6807" s="135">
        <v>44210</v>
      </c>
      <c r="B6807" s="136">
        <v>44210</v>
      </c>
      <c r="C6807" s="137" t="s">
        <v>858</v>
      </c>
      <c r="D6807" s="138">
        <f>VLOOKUP(Pag_Inicio_Corr_mas_casos[[#This Row],[Corregimiento]],Hoja3!$A$2:$D$676,4,0)</f>
        <v>80819</v>
      </c>
      <c r="E6807" s="137">
        <v>71</v>
      </c>
    </row>
    <row r="6808" spans="1:6" x14ac:dyDescent="0.2">
      <c r="A6808" s="135">
        <v>44210</v>
      </c>
      <c r="B6808" s="136">
        <v>44210</v>
      </c>
      <c r="C6808" s="137" t="s">
        <v>868</v>
      </c>
      <c r="D6808" s="138">
        <f>VLOOKUP(Pag_Inicio_Corr_mas_casos[[#This Row],[Corregimiento]],Hoja3!$A$2:$D$676,4,0)</f>
        <v>91001</v>
      </c>
      <c r="E6808" s="137">
        <v>63</v>
      </c>
    </row>
    <row r="6809" spans="1:6" x14ac:dyDescent="0.2">
      <c r="A6809" s="135">
        <v>44210</v>
      </c>
      <c r="B6809" s="136">
        <v>44210</v>
      </c>
      <c r="C6809" s="137" t="s">
        <v>900</v>
      </c>
      <c r="D6809" s="138">
        <f>VLOOKUP(Pag_Inicio_Corr_mas_casos[[#This Row],[Corregimiento]],Hoja3!$A$2:$D$676,4,0)</f>
        <v>130102</v>
      </c>
      <c r="E6809" s="137">
        <v>59</v>
      </c>
    </row>
    <row r="6810" spans="1:6" x14ac:dyDescent="0.2">
      <c r="A6810" s="135">
        <v>44210</v>
      </c>
      <c r="B6810" s="136">
        <v>44210</v>
      </c>
      <c r="C6810" s="137" t="s">
        <v>892</v>
      </c>
      <c r="D6810" s="138">
        <f>VLOOKUP(Pag_Inicio_Corr_mas_casos[[#This Row],[Corregimiento]],Hoja3!$A$2:$D$676,4,0)</f>
        <v>80812</v>
      </c>
      <c r="E6810" s="137">
        <v>54</v>
      </c>
    </row>
    <row r="6811" spans="1:6" x14ac:dyDescent="0.2">
      <c r="A6811" s="135">
        <v>44210</v>
      </c>
      <c r="B6811" s="136">
        <v>44210</v>
      </c>
      <c r="C6811" s="137" t="s">
        <v>799</v>
      </c>
      <c r="D6811" s="138">
        <f>VLOOKUP(Pag_Inicio_Corr_mas_casos[[#This Row],[Corregimiento]],Hoja3!$A$2:$D$676,4,0)</f>
        <v>80817</v>
      </c>
      <c r="E6811" s="137">
        <v>83</v>
      </c>
    </row>
    <row r="6812" spans="1:6" x14ac:dyDescent="0.2">
      <c r="A6812" s="135">
        <v>44210</v>
      </c>
      <c r="B6812" s="136">
        <v>44210</v>
      </c>
      <c r="C6812" s="137" t="s">
        <v>798</v>
      </c>
      <c r="D6812" s="138">
        <f>VLOOKUP(Pag_Inicio_Corr_mas_casos[[#This Row],[Corregimiento]],Hoja3!$A$2:$D$676,4,0)</f>
        <v>80820</v>
      </c>
      <c r="E6812" s="137">
        <v>44</v>
      </c>
    </row>
    <row r="6813" spans="1:6" x14ac:dyDescent="0.2">
      <c r="A6813" s="135">
        <v>44210</v>
      </c>
      <c r="B6813" s="136">
        <v>44210</v>
      </c>
      <c r="C6813" s="137" t="s">
        <v>797</v>
      </c>
      <c r="D6813" s="138">
        <f>VLOOKUP(Pag_Inicio_Corr_mas_casos[[#This Row],[Corregimiento]],Hoja3!$A$2:$D$676,4,0)</f>
        <v>80813</v>
      </c>
      <c r="E6813" s="137">
        <v>43</v>
      </c>
    </row>
    <row r="6814" spans="1:6" x14ac:dyDescent="0.2">
      <c r="A6814" s="135">
        <v>44210</v>
      </c>
      <c r="B6814" s="136">
        <v>44210</v>
      </c>
      <c r="C6814" s="137" t="s">
        <v>790</v>
      </c>
      <c r="D6814" s="138">
        <f>VLOOKUP(Pag_Inicio_Corr_mas_casos[[#This Row],[Corregimiento]],Hoja3!$A$2:$D$676,4,0)</f>
        <v>130708</v>
      </c>
      <c r="E6814" s="137">
        <v>42</v>
      </c>
    </row>
    <row r="6815" spans="1:6" x14ac:dyDescent="0.2">
      <c r="A6815" s="135">
        <v>44210</v>
      </c>
      <c r="B6815" s="136">
        <v>44210</v>
      </c>
      <c r="C6815" s="137" t="s">
        <v>857</v>
      </c>
      <c r="D6815" s="138">
        <f>VLOOKUP(Pag_Inicio_Corr_mas_casos[[#This Row],[Corregimiento]],Hoja3!$A$2:$D$676,4,0)</f>
        <v>80809</v>
      </c>
      <c r="E6815" s="137">
        <v>41</v>
      </c>
    </row>
    <row r="6816" spans="1:6" x14ac:dyDescent="0.2">
      <c r="A6816" s="135">
        <v>44210</v>
      </c>
      <c r="B6816" s="136">
        <v>44210</v>
      </c>
      <c r="C6816" s="137" t="s">
        <v>787</v>
      </c>
      <c r="D6816" s="138">
        <f>VLOOKUP(Pag_Inicio_Corr_mas_casos[[#This Row],[Corregimiento]],Hoja3!$A$2:$D$676,4,0)</f>
        <v>80823</v>
      </c>
      <c r="E6816" s="137">
        <v>40</v>
      </c>
    </row>
    <row r="6817" spans="1:6" x14ac:dyDescent="0.2">
      <c r="A6817" s="135">
        <v>44210</v>
      </c>
      <c r="B6817" s="136">
        <v>44210</v>
      </c>
      <c r="C6817" s="137" t="s">
        <v>861</v>
      </c>
      <c r="D6817" s="138">
        <f>VLOOKUP(Pag_Inicio_Corr_mas_casos[[#This Row],[Corregimiento]],Hoja3!$A$2:$D$676,4,0)</f>
        <v>130702</v>
      </c>
      <c r="E6817" s="137">
        <v>40</v>
      </c>
    </row>
    <row r="6818" spans="1:6" x14ac:dyDescent="0.2">
      <c r="A6818" s="135">
        <v>44210</v>
      </c>
      <c r="B6818" s="136">
        <v>44210</v>
      </c>
      <c r="C6818" s="137" t="s">
        <v>783</v>
      </c>
      <c r="D6818" s="138">
        <f>VLOOKUP(Pag_Inicio_Corr_mas_casos[[#This Row],[Corregimiento]],Hoja3!$A$2:$D$676,4,0)</f>
        <v>80810</v>
      </c>
      <c r="E6818" s="137">
        <v>39</v>
      </c>
    </row>
    <row r="6819" spans="1:6" x14ac:dyDescent="0.2">
      <c r="A6819" s="135">
        <v>44210</v>
      </c>
      <c r="B6819" s="136">
        <v>44210</v>
      </c>
      <c r="C6819" s="137" t="s">
        <v>864</v>
      </c>
      <c r="D6819" s="138">
        <f>VLOOKUP(Pag_Inicio_Corr_mas_casos[[#This Row],[Corregimiento]],Hoja3!$A$2:$D$676,4,0)</f>
        <v>81008</v>
      </c>
      <c r="E6819" s="137">
        <v>36</v>
      </c>
    </row>
    <row r="6820" spans="1:6" x14ac:dyDescent="0.2">
      <c r="A6820" s="135">
        <v>44210</v>
      </c>
      <c r="B6820" s="136">
        <v>44210</v>
      </c>
      <c r="C6820" s="137" t="s">
        <v>884</v>
      </c>
      <c r="D6820" s="138">
        <f>VLOOKUP(Pag_Inicio_Corr_mas_casos[[#This Row],[Corregimiento]],Hoja3!$A$2:$D$676,4,0)</f>
        <v>130108</v>
      </c>
      <c r="E6820" s="137">
        <v>36</v>
      </c>
    </row>
    <row r="6821" spans="1:6" x14ac:dyDescent="0.2">
      <c r="A6821" s="135">
        <v>44210</v>
      </c>
      <c r="B6821" s="136">
        <v>44210</v>
      </c>
      <c r="C6821" s="137" t="s">
        <v>800</v>
      </c>
      <c r="D6821" s="138">
        <f>VLOOKUP(Pag_Inicio_Corr_mas_casos[[#This Row],[Corregimiento]],Hoja3!$A$2:$D$676,4,0)</f>
        <v>80822</v>
      </c>
      <c r="E6821" s="137">
        <v>36</v>
      </c>
    </row>
    <row r="6822" spans="1:6" x14ac:dyDescent="0.2">
      <c r="A6822" s="135">
        <v>44210</v>
      </c>
      <c r="B6822" s="136">
        <v>44210</v>
      </c>
      <c r="C6822" s="137" t="s">
        <v>906</v>
      </c>
      <c r="D6822" s="138">
        <f>VLOOKUP(Pag_Inicio_Corr_mas_casos[[#This Row],[Corregimiento]],Hoja3!$A$2:$D$676,4,0)</f>
        <v>40601</v>
      </c>
      <c r="E6822" s="137">
        <v>35</v>
      </c>
    </row>
    <row r="6823" spans="1:6" x14ac:dyDescent="0.2">
      <c r="A6823" s="98">
        <v>44211</v>
      </c>
      <c r="B6823" s="99">
        <v>44211</v>
      </c>
      <c r="C6823" s="100" t="s">
        <v>981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 x14ac:dyDescent="0.2">
      <c r="A6824" s="98">
        <v>44211</v>
      </c>
      <c r="B6824" s="99">
        <v>44211</v>
      </c>
      <c r="C6824" s="100" t="s">
        <v>882</v>
      </c>
      <c r="D6824" s="101">
        <f>VLOOKUP(Pag_Inicio_Corr_mas_casos[[#This Row],[Corregimiento]],Hoja3!$A$2:$D$676,4,0)</f>
        <v>130106</v>
      </c>
      <c r="E6824" s="100">
        <v>58</v>
      </c>
    </row>
    <row r="6825" spans="1:6" x14ac:dyDescent="0.2">
      <c r="A6825" s="98">
        <v>44211</v>
      </c>
      <c r="B6825" s="99">
        <v>44211</v>
      </c>
      <c r="C6825" s="100" t="s">
        <v>799</v>
      </c>
      <c r="D6825" s="101">
        <f>VLOOKUP(Pag_Inicio_Corr_mas_casos[[#This Row],[Corregimiento]],Hoja3!$A$2:$D$676,4,0)</f>
        <v>80817</v>
      </c>
      <c r="E6825" s="100">
        <v>54</v>
      </c>
    </row>
    <row r="6826" spans="1:6" x14ac:dyDescent="0.2">
      <c r="A6826" s="98">
        <v>44211</v>
      </c>
      <c r="B6826" s="99">
        <v>44211</v>
      </c>
      <c r="C6826" s="100" t="s">
        <v>892</v>
      </c>
      <c r="D6826" s="101">
        <f>VLOOKUP(Pag_Inicio_Corr_mas_casos[[#This Row],[Corregimiento]],Hoja3!$A$2:$D$676,4,0)</f>
        <v>80812</v>
      </c>
      <c r="E6826" s="100">
        <v>52</v>
      </c>
    </row>
    <row r="6827" spans="1:6" x14ac:dyDescent="0.2">
      <c r="A6827" s="98">
        <v>44211</v>
      </c>
      <c r="B6827" s="99">
        <v>44211</v>
      </c>
      <c r="C6827" s="100" t="s">
        <v>868</v>
      </c>
      <c r="D6827" s="101">
        <f>VLOOKUP(Pag_Inicio_Corr_mas_casos[[#This Row],[Corregimiento]],Hoja3!$A$2:$D$676,4,0)</f>
        <v>91001</v>
      </c>
      <c r="E6827" s="100">
        <v>52</v>
      </c>
    </row>
    <row r="6828" spans="1:6" x14ac:dyDescent="0.2">
      <c r="A6828" s="98">
        <v>44211</v>
      </c>
      <c r="B6828" s="99">
        <v>44211</v>
      </c>
      <c r="C6828" s="100" t="s">
        <v>858</v>
      </c>
      <c r="D6828" s="101">
        <f>VLOOKUP(Pag_Inicio_Corr_mas_casos[[#This Row],[Corregimiento]],Hoja3!$A$2:$D$676,4,0)</f>
        <v>80819</v>
      </c>
      <c r="E6828" s="100">
        <v>51</v>
      </c>
    </row>
    <row r="6829" spans="1:6" x14ac:dyDescent="0.2">
      <c r="A6829" s="98">
        <v>44211</v>
      </c>
      <c r="B6829" s="99">
        <v>44211</v>
      </c>
      <c r="C6829" s="100" t="s">
        <v>906</v>
      </c>
      <c r="D6829" s="101">
        <f>VLOOKUP(Pag_Inicio_Corr_mas_casos[[#This Row],[Corregimiento]],Hoja3!$A$2:$D$676,4,0)</f>
        <v>40601</v>
      </c>
      <c r="E6829" s="100">
        <v>48</v>
      </c>
    </row>
    <row r="6830" spans="1:6" x14ac:dyDescent="0.2">
      <c r="A6830" s="98">
        <v>44211</v>
      </c>
      <c r="B6830" s="99">
        <v>44211</v>
      </c>
      <c r="C6830" s="100" t="s">
        <v>618</v>
      </c>
      <c r="D6830" s="101">
        <f>VLOOKUP(Pag_Inicio_Corr_mas_casos[[#This Row],[Corregimiento]],Hoja3!$A$2:$D$676,4,0)</f>
        <v>80821</v>
      </c>
      <c r="E6830" s="100">
        <v>47</v>
      </c>
    </row>
    <row r="6831" spans="1:6" x14ac:dyDescent="0.2">
      <c r="A6831" s="98">
        <v>44211</v>
      </c>
      <c r="B6831" s="99">
        <v>44211</v>
      </c>
      <c r="C6831" s="100" t="s">
        <v>800</v>
      </c>
      <c r="D6831" s="101">
        <f>VLOOKUP(Pag_Inicio_Corr_mas_casos[[#This Row],[Corregimiento]],Hoja3!$A$2:$D$676,4,0)</f>
        <v>80822</v>
      </c>
      <c r="E6831" s="100">
        <v>44</v>
      </c>
    </row>
    <row r="6832" spans="1:6" x14ac:dyDescent="0.2">
      <c r="A6832" s="98">
        <v>44211</v>
      </c>
      <c r="B6832" s="99">
        <v>44211</v>
      </c>
      <c r="C6832" s="100" t="s">
        <v>857</v>
      </c>
      <c r="D6832" s="101">
        <f>VLOOKUP(Pag_Inicio_Corr_mas_casos[[#This Row],[Corregimiento]],Hoja3!$A$2:$D$676,4,0)</f>
        <v>80809</v>
      </c>
      <c r="E6832" s="100">
        <v>38</v>
      </c>
    </row>
    <row r="6833" spans="1:5" x14ac:dyDescent="0.2">
      <c r="A6833" s="98">
        <v>44211</v>
      </c>
      <c r="B6833" s="99">
        <v>44211</v>
      </c>
      <c r="C6833" s="100" t="s">
        <v>791</v>
      </c>
      <c r="D6833" s="101">
        <f>VLOOKUP(Pag_Inicio_Corr_mas_casos[[#This Row],[Corregimiento]],Hoja3!$A$2:$D$676,4,0)</f>
        <v>81007</v>
      </c>
      <c r="E6833" s="100">
        <v>37</v>
      </c>
    </row>
    <row r="6834" spans="1:5" x14ac:dyDescent="0.2">
      <c r="A6834" s="98">
        <v>44211</v>
      </c>
      <c r="B6834" s="99">
        <v>44211</v>
      </c>
      <c r="C6834" s="100" t="s">
        <v>784</v>
      </c>
      <c r="D6834" s="101">
        <f>VLOOKUP(Pag_Inicio_Corr_mas_casos[[#This Row],[Corregimiento]],Hoja3!$A$2:$D$676,4,0)</f>
        <v>130717</v>
      </c>
      <c r="E6834" s="100">
        <v>35</v>
      </c>
    </row>
    <row r="6835" spans="1:5" x14ac:dyDescent="0.2">
      <c r="A6835" s="98">
        <v>44211</v>
      </c>
      <c r="B6835" s="99">
        <v>44211</v>
      </c>
      <c r="C6835" s="100" t="s">
        <v>793</v>
      </c>
      <c r="D6835" s="101">
        <f>VLOOKUP(Pag_Inicio_Corr_mas_casos[[#This Row],[Corregimiento]],Hoja3!$A$2:$D$676,4,0)</f>
        <v>80826</v>
      </c>
      <c r="E6835" s="100">
        <v>34</v>
      </c>
    </row>
    <row r="6836" spans="1:5" x14ac:dyDescent="0.2">
      <c r="A6836" s="98">
        <v>44211</v>
      </c>
      <c r="B6836" s="99">
        <v>44211</v>
      </c>
      <c r="C6836" s="100" t="s">
        <v>802</v>
      </c>
      <c r="D6836" s="101">
        <f>VLOOKUP(Pag_Inicio_Corr_mas_casos[[#This Row],[Corregimiento]],Hoja3!$A$2:$D$676,4,0)</f>
        <v>80815</v>
      </c>
      <c r="E6836" s="100">
        <v>33</v>
      </c>
    </row>
    <row r="6837" spans="1:5" x14ac:dyDescent="0.2">
      <c r="A6837" s="98">
        <v>44211</v>
      </c>
      <c r="B6837" s="99">
        <v>44211</v>
      </c>
      <c r="C6837" s="100" t="s">
        <v>866</v>
      </c>
      <c r="D6837" s="101">
        <f>VLOOKUP(Pag_Inicio_Corr_mas_casos[[#This Row],[Corregimiento]],Hoja3!$A$2:$D$676,4,0)</f>
        <v>81002</v>
      </c>
      <c r="E6837" s="100">
        <v>31</v>
      </c>
    </row>
    <row r="6838" spans="1:5" x14ac:dyDescent="0.2">
      <c r="A6838" s="98">
        <v>44211</v>
      </c>
      <c r="B6838" s="99">
        <v>44211</v>
      </c>
      <c r="C6838" s="100" t="s">
        <v>865</v>
      </c>
      <c r="D6838" s="101">
        <f>VLOOKUP(Pag_Inicio_Corr_mas_casos[[#This Row],[Corregimiento]],Hoja3!$A$2:$D$676,4,0)</f>
        <v>81001</v>
      </c>
      <c r="E6838" s="100">
        <v>30</v>
      </c>
    </row>
    <row r="6839" spans="1:5" x14ac:dyDescent="0.2">
      <c r="A6839" s="98">
        <v>44211</v>
      </c>
      <c r="B6839" s="99">
        <v>44211</v>
      </c>
      <c r="C6839" s="100" t="s">
        <v>805</v>
      </c>
      <c r="D6839" s="101">
        <f>VLOOKUP(Pag_Inicio_Corr_mas_casos[[#This Row],[Corregimiento]],Hoja3!$A$2:$D$676,4,0)</f>
        <v>130701</v>
      </c>
      <c r="E6839" s="100">
        <v>30</v>
      </c>
    </row>
    <row r="6840" spans="1:5" x14ac:dyDescent="0.2">
      <c r="A6840" s="98">
        <v>44211</v>
      </c>
      <c r="B6840" s="99">
        <v>44211</v>
      </c>
      <c r="C6840" s="100" t="s">
        <v>861</v>
      </c>
      <c r="D6840" s="101">
        <f>VLOOKUP(Pag_Inicio_Corr_mas_casos[[#This Row],[Corregimiento]],Hoja3!$A$2:$D$676,4,0)</f>
        <v>130702</v>
      </c>
      <c r="E6840" s="100">
        <v>30</v>
      </c>
    </row>
    <row r="6841" spans="1:5" x14ac:dyDescent="0.2">
      <c r="A6841" s="98">
        <v>44211</v>
      </c>
      <c r="B6841" s="99">
        <v>44211</v>
      </c>
      <c r="C6841" s="100" t="s">
        <v>900</v>
      </c>
      <c r="D6841" s="101">
        <f>VLOOKUP(Pag_Inicio_Corr_mas_casos[[#This Row],[Corregimiento]],Hoja3!$A$2:$D$676,4,0)</f>
        <v>130102</v>
      </c>
      <c r="E6841" s="100">
        <v>29</v>
      </c>
    </row>
    <row r="6842" spans="1:5" x14ac:dyDescent="0.2">
      <c r="A6842" s="98">
        <v>44211</v>
      </c>
      <c r="B6842" s="99">
        <v>44211</v>
      </c>
      <c r="C6842" s="100" t="s">
        <v>864</v>
      </c>
      <c r="D6842" s="101">
        <f>VLOOKUP(Pag_Inicio_Corr_mas_casos[[#This Row],[Corregimiento]],Hoja3!$A$2:$D$676,4,0)</f>
        <v>81008</v>
      </c>
      <c r="E6842" s="100">
        <v>28</v>
      </c>
    </row>
    <row r="6843" spans="1:5" x14ac:dyDescent="0.2">
      <c r="A6843" s="139">
        <v>44212</v>
      </c>
      <c r="B6843" s="140">
        <v>44212</v>
      </c>
      <c r="C6843" s="141" t="s">
        <v>618</v>
      </c>
      <c r="D6843" s="142">
        <f>VLOOKUP(Pag_Inicio_Corr_mas_casos[[#This Row],[Corregimiento]],Hoja3!$A$2:$D$676,4,0)</f>
        <v>80821</v>
      </c>
      <c r="E6843" s="141">
        <v>82</v>
      </c>
    </row>
    <row r="6844" spans="1:5" x14ac:dyDescent="0.2">
      <c r="A6844" s="139">
        <v>44212</v>
      </c>
      <c r="B6844" s="140">
        <v>44212</v>
      </c>
      <c r="C6844" s="141" t="s">
        <v>882</v>
      </c>
      <c r="D6844" s="142">
        <f>VLOOKUP(Pag_Inicio_Corr_mas_casos[[#This Row],[Corregimiento]],Hoja3!$A$2:$D$676,4,0)</f>
        <v>130106</v>
      </c>
      <c r="E6844" s="141">
        <v>71</v>
      </c>
    </row>
    <row r="6845" spans="1:5" x14ac:dyDescent="0.2">
      <c r="A6845" s="139">
        <v>44212</v>
      </c>
      <c r="B6845" s="140">
        <v>44212</v>
      </c>
      <c r="C6845" s="141" t="s">
        <v>789</v>
      </c>
      <c r="D6845" s="142">
        <f>VLOOKUP(Pag_Inicio_Corr_mas_casos[[#This Row],[Corregimiento]],Hoja3!$A$2:$D$676,4,0)</f>
        <v>80816</v>
      </c>
      <c r="E6845" s="141">
        <v>69</v>
      </c>
    </row>
    <row r="6846" spans="1:5" x14ac:dyDescent="0.2">
      <c r="A6846" s="139">
        <v>44212</v>
      </c>
      <c r="B6846" s="140">
        <v>44212</v>
      </c>
      <c r="C6846" s="141" t="s">
        <v>858</v>
      </c>
      <c r="D6846" s="142">
        <f>VLOOKUP(Pag_Inicio_Corr_mas_casos[[#This Row],[Corregimiento]],Hoja3!$A$2:$D$676,4,0)</f>
        <v>80819</v>
      </c>
      <c r="E6846" s="141">
        <v>57</v>
      </c>
    </row>
    <row r="6847" spans="1:5" x14ac:dyDescent="0.2">
      <c r="A6847" s="139">
        <v>44212</v>
      </c>
      <c r="B6847" s="140">
        <v>44212</v>
      </c>
      <c r="C6847" s="141" t="s">
        <v>787</v>
      </c>
      <c r="D6847" s="142">
        <f>VLOOKUP(Pag_Inicio_Corr_mas_casos[[#This Row],[Corregimiento]],Hoja3!$A$2:$D$676,4,0)</f>
        <v>80823</v>
      </c>
      <c r="E6847" s="141">
        <v>51</v>
      </c>
    </row>
    <row r="6848" spans="1:5" x14ac:dyDescent="0.2">
      <c r="A6848" s="139">
        <v>44212</v>
      </c>
      <c r="B6848" s="140">
        <v>44212</v>
      </c>
      <c r="C6848" s="141" t="s">
        <v>800</v>
      </c>
      <c r="D6848" s="142">
        <f>VLOOKUP(Pag_Inicio_Corr_mas_casos[[#This Row],[Corregimiento]],Hoja3!$A$2:$D$676,4,0)</f>
        <v>80822</v>
      </c>
      <c r="E6848" s="141">
        <v>50</v>
      </c>
    </row>
    <row r="6849" spans="1:5" x14ac:dyDescent="0.2">
      <c r="A6849" s="139">
        <v>44212</v>
      </c>
      <c r="B6849" s="140">
        <v>44212</v>
      </c>
      <c r="C6849" s="141" t="s">
        <v>791</v>
      </c>
      <c r="D6849" s="142">
        <f>VLOOKUP(Pag_Inicio_Corr_mas_casos[[#This Row],[Corregimiento]],Hoja3!$A$2:$D$676,4,0)</f>
        <v>81007</v>
      </c>
      <c r="E6849" s="141">
        <v>49</v>
      </c>
    </row>
    <row r="6850" spans="1:5" x14ac:dyDescent="0.2">
      <c r="A6850" s="139">
        <v>44212</v>
      </c>
      <c r="B6850" s="140">
        <v>44212</v>
      </c>
      <c r="C6850" s="141" t="s">
        <v>868</v>
      </c>
      <c r="D6850" s="142">
        <f>VLOOKUP(Pag_Inicio_Corr_mas_casos[[#This Row],[Corregimiento]],Hoja3!$A$2:$D$676,4,0)</f>
        <v>91001</v>
      </c>
      <c r="E6850" s="141">
        <v>49</v>
      </c>
    </row>
    <row r="6851" spans="1:5" x14ac:dyDescent="0.2">
      <c r="A6851" s="139">
        <v>44212</v>
      </c>
      <c r="B6851" s="140">
        <v>44212</v>
      </c>
      <c r="C6851" s="141" t="s">
        <v>799</v>
      </c>
      <c r="D6851" s="142">
        <f>VLOOKUP(Pag_Inicio_Corr_mas_casos[[#This Row],[Corregimiento]],Hoja3!$A$2:$D$676,4,0)</f>
        <v>80817</v>
      </c>
      <c r="E6851" s="141">
        <v>46</v>
      </c>
    </row>
    <row r="6852" spans="1:5" x14ac:dyDescent="0.2">
      <c r="A6852" s="139">
        <v>44212</v>
      </c>
      <c r="B6852" s="140">
        <v>44212</v>
      </c>
      <c r="C6852" s="141" t="s">
        <v>865</v>
      </c>
      <c r="D6852" s="142">
        <f>VLOOKUP(Pag_Inicio_Corr_mas_casos[[#This Row],[Corregimiento]],Hoja3!$A$2:$D$676,4,0)</f>
        <v>81001</v>
      </c>
      <c r="E6852" s="141">
        <v>44</v>
      </c>
    </row>
    <row r="6853" spans="1:5" x14ac:dyDescent="0.2">
      <c r="A6853" s="139">
        <v>44212</v>
      </c>
      <c r="B6853" s="140">
        <v>44212</v>
      </c>
      <c r="C6853" s="141" t="s">
        <v>864</v>
      </c>
      <c r="D6853" s="142">
        <f>VLOOKUP(Pag_Inicio_Corr_mas_casos[[#This Row],[Corregimiento]],Hoja3!$A$2:$D$676,4,0)</f>
        <v>81008</v>
      </c>
      <c r="E6853" s="141">
        <v>43</v>
      </c>
    </row>
    <row r="6854" spans="1:5" x14ac:dyDescent="0.2">
      <c r="A6854" s="139">
        <v>44212</v>
      </c>
      <c r="B6854" s="140">
        <v>44212</v>
      </c>
      <c r="C6854" s="141" t="s">
        <v>802</v>
      </c>
      <c r="D6854" s="142">
        <f>VLOOKUP(Pag_Inicio_Corr_mas_casos[[#This Row],[Corregimiento]],Hoja3!$A$2:$D$676,4,0)</f>
        <v>80815</v>
      </c>
      <c r="E6854" s="141">
        <v>42</v>
      </c>
    </row>
    <row r="6855" spans="1:5" x14ac:dyDescent="0.2">
      <c r="A6855" s="139">
        <v>44212</v>
      </c>
      <c r="B6855" s="140">
        <v>44212</v>
      </c>
      <c r="C6855" s="141" t="s">
        <v>906</v>
      </c>
      <c r="D6855" s="142">
        <f>VLOOKUP(Pag_Inicio_Corr_mas_casos[[#This Row],[Corregimiento]],Hoja3!$A$2:$D$676,4,0)</f>
        <v>40601</v>
      </c>
      <c r="E6855" s="141">
        <v>42</v>
      </c>
    </row>
    <row r="6856" spans="1:5" x14ac:dyDescent="0.2">
      <c r="A6856" s="139">
        <v>44212</v>
      </c>
      <c r="B6856" s="140">
        <v>44212</v>
      </c>
      <c r="C6856" s="141" t="s">
        <v>892</v>
      </c>
      <c r="D6856" s="142">
        <f>VLOOKUP(Pag_Inicio_Corr_mas_casos[[#This Row],[Corregimiento]],Hoja3!$A$2:$D$676,4,0)</f>
        <v>80812</v>
      </c>
      <c r="E6856" s="141">
        <v>42</v>
      </c>
    </row>
    <row r="6857" spans="1:5" x14ac:dyDescent="0.2">
      <c r="A6857" s="139">
        <v>44212</v>
      </c>
      <c r="B6857" s="140">
        <v>44212</v>
      </c>
      <c r="C6857" s="141" t="s">
        <v>900</v>
      </c>
      <c r="D6857" s="142">
        <f>VLOOKUP(Pag_Inicio_Corr_mas_casos[[#This Row],[Corregimiento]],Hoja3!$A$2:$D$676,4,0)</f>
        <v>130102</v>
      </c>
      <c r="E6857" s="141">
        <v>41</v>
      </c>
    </row>
    <row r="6858" spans="1:5" x14ac:dyDescent="0.2">
      <c r="A6858" s="139">
        <v>44212</v>
      </c>
      <c r="B6858" s="140">
        <v>44212</v>
      </c>
      <c r="C6858" s="141" t="s">
        <v>914</v>
      </c>
      <c r="D6858" s="142">
        <f>VLOOKUP(Pag_Inicio_Corr_mas_casos[[#This Row],[Corregimiento]],Hoja3!$A$2:$D$676,4,0)</f>
        <v>130101</v>
      </c>
      <c r="E6858" s="141">
        <v>40</v>
      </c>
    </row>
    <row r="6859" spans="1:5" x14ac:dyDescent="0.2">
      <c r="A6859" s="139">
        <v>44212</v>
      </c>
      <c r="B6859" s="140">
        <v>44212</v>
      </c>
      <c r="C6859" s="141" t="s">
        <v>866</v>
      </c>
      <c r="D6859" s="142">
        <f>VLOOKUP(Pag_Inicio_Corr_mas_casos[[#This Row],[Corregimiento]],Hoja3!$A$2:$D$676,4,0)</f>
        <v>81002</v>
      </c>
      <c r="E6859" s="141">
        <v>38</v>
      </c>
    </row>
    <row r="6860" spans="1:5" x14ac:dyDescent="0.2">
      <c r="A6860" s="139">
        <v>44212</v>
      </c>
      <c r="B6860" s="140">
        <v>44212</v>
      </c>
      <c r="C6860" s="141" t="s">
        <v>786</v>
      </c>
      <c r="D6860" s="142">
        <f>VLOOKUP(Pag_Inicio_Corr_mas_casos[[#This Row],[Corregimiento]],Hoja3!$A$2:$D$676,4,0)</f>
        <v>80806</v>
      </c>
      <c r="E6860" s="141">
        <v>38</v>
      </c>
    </row>
    <row r="6861" spans="1:5" x14ac:dyDescent="0.2">
      <c r="A6861" s="139">
        <v>44212</v>
      </c>
      <c r="B6861" s="140">
        <v>44212</v>
      </c>
      <c r="C6861" s="141" t="s">
        <v>794</v>
      </c>
      <c r="D6861" s="142">
        <f>VLOOKUP(Pag_Inicio_Corr_mas_casos[[#This Row],[Corregimiento]],Hoja3!$A$2:$D$676,4,0)</f>
        <v>80811</v>
      </c>
      <c r="E6861" s="141">
        <v>37</v>
      </c>
    </row>
    <row r="6862" spans="1:5" x14ac:dyDescent="0.2">
      <c r="A6862" s="139">
        <v>44212</v>
      </c>
      <c r="B6862" s="140">
        <v>44212</v>
      </c>
      <c r="C6862" s="141" t="s">
        <v>903</v>
      </c>
      <c r="D6862" s="142">
        <f>VLOOKUP(Pag_Inicio_Corr_mas_casos[[#This Row],[Corregimiento]],Hoja3!$A$2:$D$676,4,0)</f>
        <v>20101</v>
      </c>
      <c r="E6862" s="141">
        <v>36</v>
      </c>
    </row>
    <row r="6863" spans="1:5" x14ac:dyDescent="0.2">
      <c r="A6863" s="158">
        <v>44213</v>
      </c>
      <c r="B6863" s="159">
        <v>44213</v>
      </c>
      <c r="C6863" s="160" t="s">
        <v>892</v>
      </c>
      <c r="D6863" s="161">
        <f>VLOOKUP(Pag_Inicio_Corr_mas_casos[[#This Row],[Corregimiento]],Hoja3!$A$2:$D$676,4,0)</f>
        <v>80812</v>
      </c>
      <c r="E6863" s="160">
        <v>59</v>
      </c>
    </row>
    <row r="6864" spans="1:5" x14ac:dyDescent="0.2">
      <c r="A6864" s="158">
        <v>44213</v>
      </c>
      <c r="B6864" s="159">
        <v>44213</v>
      </c>
      <c r="C6864" s="160" t="s">
        <v>882</v>
      </c>
      <c r="D6864" s="161">
        <f>VLOOKUP(Pag_Inicio_Corr_mas_casos[[#This Row],[Corregimiento]],Hoja3!$A$2:$D$676,4,0)</f>
        <v>130106</v>
      </c>
      <c r="E6864" s="160">
        <v>56</v>
      </c>
    </row>
    <row r="6865" spans="1:5" x14ac:dyDescent="0.2">
      <c r="A6865" s="158">
        <v>44213</v>
      </c>
      <c r="B6865" s="159">
        <v>44213</v>
      </c>
      <c r="C6865" s="160" t="s">
        <v>914</v>
      </c>
      <c r="D6865" s="161">
        <f>VLOOKUP(Pag_Inicio_Corr_mas_casos[[#This Row],[Corregimiento]],Hoja3!$A$2:$D$676,4,0)</f>
        <v>130101</v>
      </c>
      <c r="E6865" s="160">
        <v>46</v>
      </c>
    </row>
    <row r="6866" spans="1:5" x14ac:dyDescent="0.2">
      <c r="A6866" s="158">
        <v>44213</v>
      </c>
      <c r="B6866" s="159">
        <v>44213</v>
      </c>
      <c r="C6866" s="160" t="s">
        <v>900</v>
      </c>
      <c r="D6866" s="161">
        <f>VLOOKUP(Pag_Inicio_Corr_mas_casos[[#This Row],[Corregimiento]],Hoja3!$A$2:$D$676,4,0)</f>
        <v>130102</v>
      </c>
      <c r="E6866" s="160">
        <v>46</v>
      </c>
    </row>
    <row r="6867" spans="1:5" x14ac:dyDescent="0.2">
      <c r="A6867" s="158">
        <v>44213</v>
      </c>
      <c r="B6867" s="159">
        <v>44213</v>
      </c>
      <c r="C6867" s="160" t="s">
        <v>858</v>
      </c>
      <c r="D6867" s="161">
        <f>VLOOKUP(Pag_Inicio_Corr_mas_casos[[#This Row],[Corregimiento]],Hoja3!$A$2:$D$676,4,0)</f>
        <v>80819</v>
      </c>
      <c r="E6867" s="160">
        <v>46</v>
      </c>
    </row>
    <row r="6868" spans="1:5" x14ac:dyDescent="0.2">
      <c r="A6868" s="158">
        <v>44213</v>
      </c>
      <c r="B6868" s="159">
        <v>44213</v>
      </c>
      <c r="C6868" s="160" t="s">
        <v>618</v>
      </c>
      <c r="D6868" s="161">
        <f>VLOOKUP(Pag_Inicio_Corr_mas_casos[[#This Row],[Corregimiento]],Hoja3!$A$2:$D$676,4,0)</f>
        <v>80821</v>
      </c>
      <c r="E6868" s="160">
        <v>40</v>
      </c>
    </row>
    <row r="6869" spans="1:5" x14ac:dyDescent="0.2">
      <c r="A6869" s="158">
        <v>44213</v>
      </c>
      <c r="B6869" s="159">
        <v>44213</v>
      </c>
      <c r="C6869" s="160" t="s">
        <v>793</v>
      </c>
      <c r="D6869" s="161">
        <f>VLOOKUP(Pag_Inicio_Corr_mas_casos[[#This Row],[Corregimiento]],Hoja3!$A$2:$D$676,4,0)</f>
        <v>80826</v>
      </c>
      <c r="E6869" s="160">
        <v>37</v>
      </c>
    </row>
    <row r="6870" spans="1:5" x14ac:dyDescent="0.2">
      <c r="A6870" s="158">
        <v>44213</v>
      </c>
      <c r="B6870" s="159">
        <v>44213</v>
      </c>
      <c r="C6870" s="160" t="s">
        <v>798</v>
      </c>
      <c r="D6870" s="161">
        <f>VLOOKUP(Pag_Inicio_Corr_mas_casos[[#This Row],[Corregimiento]],Hoja3!$A$2:$D$676,4,0)</f>
        <v>80820</v>
      </c>
      <c r="E6870" s="160">
        <v>34</v>
      </c>
    </row>
    <row r="6871" spans="1:5" x14ac:dyDescent="0.2">
      <c r="A6871" s="158">
        <v>44213</v>
      </c>
      <c r="B6871" s="159">
        <v>44213</v>
      </c>
      <c r="C6871" s="160" t="s">
        <v>861</v>
      </c>
      <c r="D6871" s="161">
        <f>VLOOKUP(Pag_Inicio_Corr_mas_casos[[#This Row],[Corregimiento]],Hoja3!$A$2:$D$676,4,0)</f>
        <v>130702</v>
      </c>
      <c r="E6871" s="160">
        <v>31</v>
      </c>
    </row>
    <row r="6872" spans="1:5" x14ac:dyDescent="0.2">
      <c r="A6872" s="158">
        <v>44213</v>
      </c>
      <c r="B6872" s="159">
        <v>44213</v>
      </c>
      <c r="C6872" s="160" t="s">
        <v>800</v>
      </c>
      <c r="D6872" s="161">
        <f>VLOOKUP(Pag_Inicio_Corr_mas_casos[[#This Row],[Corregimiento]],Hoja3!$A$2:$D$676,4,0)</f>
        <v>80822</v>
      </c>
      <c r="E6872" s="160">
        <v>29</v>
      </c>
    </row>
    <row r="6873" spans="1:5" x14ac:dyDescent="0.2">
      <c r="A6873" s="158">
        <v>44213</v>
      </c>
      <c r="B6873" s="159">
        <v>44213</v>
      </c>
      <c r="C6873" s="160" t="s">
        <v>865</v>
      </c>
      <c r="D6873" s="161">
        <f>VLOOKUP(Pag_Inicio_Corr_mas_casos[[#This Row],[Corregimiento]],Hoja3!$A$2:$D$676,4,0)</f>
        <v>81001</v>
      </c>
      <c r="E6873" s="160">
        <v>28</v>
      </c>
    </row>
    <row r="6874" spans="1:5" x14ac:dyDescent="0.2">
      <c r="A6874" s="158">
        <v>44213</v>
      </c>
      <c r="B6874" s="159">
        <v>44213</v>
      </c>
      <c r="C6874" s="160" t="s">
        <v>787</v>
      </c>
      <c r="D6874" s="161">
        <f>VLOOKUP(Pag_Inicio_Corr_mas_casos[[#This Row],[Corregimiento]],Hoja3!$A$2:$D$676,4,0)</f>
        <v>80823</v>
      </c>
      <c r="E6874" s="160">
        <v>28</v>
      </c>
    </row>
    <row r="6875" spans="1:5" x14ac:dyDescent="0.2">
      <c r="A6875" s="158">
        <v>44213</v>
      </c>
      <c r="B6875" s="159">
        <v>44213</v>
      </c>
      <c r="C6875" s="160" t="s">
        <v>796</v>
      </c>
      <c r="D6875" s="161">
        <f>VLOOKUP(Pag_Inicio_Corr_mas_casos[[#This Row],[Corregimiento]],Hoja3!$A$2:$D$676,4,0)</f>
        <v>130107</v>
      </c>
      <c r="E6875" s="160">
        <v>27</v>
      </c>
    </row>
    <row r="6876" spans="1:5" x14ac:dyDescent="0.2">
      <c r="A6876" s="158">
        <v>44213</v>
      </c>
      <c r="B6876" s="159">
        <v>44213</v>
      </c>
      <c r="C6876" s="160" t="s">
        <v>797</v>
      </c>
      <c r="D6876" s="161">
        <f>VLOOKUP(Pag_Inicio_Corr_mas_casos[[#This Row],[Corregimiento]],Hoja3!$A$2:$D$676,4,0)</f>
        <v>80813</v>
      </c>
      <c r="E6876" s="160">
        <v>27</v>
      </c>
    </row>
    <row r="6877" spans="1:5" x14ac:dyDescent="0.2">
      <c r="A6877" s="158">
        <v>44213</v>
      </c>
      <c r="B6877" s="159">
        <v>44213</v>
      </c>
      <c r="C6877" s="160" t="s">
        <v>807</v>
      </c>
      <c r="D6877" s="161">
        <f>VLOOKUP(Pag_Inicio_Corr_mas_casos[[#This Row],[Corregimiento]],Hoja3!$A$2:$D$676,4,0)</f>
        <v>20601</v>
      </c>
      <c r="E6877" s="160">
        <v>26</v>
      </c>
    </row>
    <row r="6878" spans="1:5" x14ac:dyDescent="0.2">
      <c r="A6878" s="158">
        <v>44213</v>
      </c>
      <c r="B6878" s="159">
        <v>44213</v>
      </c>
      <c r="C6878" s="160" t="s">
        <v>813</v>
      </c>
      <c r="D6878" s="161">
        <f>VLOOKUP(Pag_Inicio_Corr_mas_casos[[#This Row],[Corregimiento]],Hoja3!$A$2:$D$676,4,0)</f>
        <v>30107</v>
      </c>
      <c r="E6878" s="160">
        <v>25</v>
      </c>
    </row>
    <row r="6879" spans="1:5" x14ac:dyDescent="0.2">
      <c r="A6879" s="158">
        <v>44213</v>
      </c>
      <c r="B6879" s="159">
        <v>44213</v>
      </c>
      <c r="C6879" s="160" t="s">
        <v>802</v>
      </c>
      <c r="D6879" s="161">
        <f>VLOOKUP(Pag_Inicio_Corr_mas_casos[[#This Row],[Corregimiento]],Hoja3!$A$2:$D$676,4,0)</f>
        <v>80815</v>
      </c>
      <c r="E6879" s="160">
        <v>23</v>
      </c>
    </row>
    <row r="6880" spans="1:5" x14ac:dyDescent="0.2">
      <c r="A6880" s="158">
        <v>44213</v>
      </c>
      <c r="B6880" s="159">
        <v>44213</v>
      </c>
      <c r="C6880" s="160" t="s">
        <v>952</v>
      </c>
      <c r="D6880" s="161">
        <f>VLOOKUP(Pag_Inicio_Corr_mas_casos[[#This Row],[Corregimiento]],Hoja3!$A$2:$D$676,4,0)</f>
        <v>50307</v>
      </c>
      <c r="E6880" s="160">
        <v>23</v>
      </c>
    </row>
    <row r="6881" spans="1:6" x14ac:dyDescent="0.2">
      <c r="A6881" s="158">
        <v>44213</v>
      </c>
      <c r="B6881" s="159">
        <v>44213</v>
      </c>
      <c r="C6881" s="160" t="s">
        <v>868</v>
      </c>
      <c r="D6881" s="161">
        <f>VLOOKUP(Pag_Inicio_Corr_mas_casos[[#This Row],[Corregimiento]],Hoja3!$A$2:$D$676,4,0)</f>
        <v>91001</v>
      </c>
      <c r="E6881" s="160">
        <v>23</v>
      </c>
    </row>
    <row r="6882" spans="1:6" x14ac:dyDescent="0.2">
      <c r="A6882" s="158">
        <v>44213</v>
      </c>
      <c r="B6882" s="159">
        <v>44213</v>
      </c>
      <c r="C6882" s="160" t="s">
        <v>791</v>
      </c>
      <c r="D6882" s="161">
        <f>VLOOKUP(Pag_Inicio_Corr_mas_casos[[#This Row],[Corregimiento]],Hoja3!$A$2:$D$676,4,0)</f>
        <v>81007</v>
      </c>
      <c r="E6882" s="160">
        <v>22</v>
      </c>
    </row>
    <row r="6883" spans="1:6" x14ac:dyDescent="0.2">
      <c r="A6883" s="90">
        <v>44214</v>
      </c>
      <c r="B6883" s="91">
        <v>44214</v>
      </c>
      <c r="C6883" s="92" t="s">
        <v>618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 x14ac:dyDescent="0.2">
      <c r="A6884" s="90">
        <v>44214</v>
      </c>
      <c r="B6884" s="91">
        <v>44214</v>
      </c>
      <c r="C6884" s="92" t="s">
        <v>858</v>
      </c>
      <c r="D6884" s="93">
        <f>VLOOKUP(Pag_Inicio_Corr_mas_casos[[#This Row],[Corregimiento]],Hoja3!$A$2:$D$676,4,0)</f>
        <v>80819</v>
      </c>
      <c r="E6884" s="92">
        <v>40</v>
      </c>
    </row>
    <row r="6885" spans="1:6" x14ac:dyDescent="0.2">
      <c r="A6885" s="90">
        <v>44214</v>
      </c>
      <c r="B6885" s="91">
        <v>44214</v>
      </c>
      <c r="C6885" s="92" t="s">
        <v>900</v>
      </c>
      <c r="D6885" s="93">
        <f>VLOOKUP(Pag_Inicio_Corr_mas_casos[[#This Row],[Corregimiento]],Hoja3!$A$2:$D$676,4,0)</f>
        <v>130102</v>
      </c>
      <c r="E6885" s="92">
        <v>39</v>
      </c>
    </row>
    <row r="6886" spans="1:6" x14ac:dyDescent="0.2">
      <c r="A6886" s="90">
        <v>44214</v>
      </c>
      <c r="B6886" s="91">
        <v>44214</v>
      </c>
      <c r="C6886" s="92" t="s">
        <v>865</v>
      </c>
      <c r="D6886" s="93">
        <f>VLOOKUP(Pag_Inicio_Corr_mas_casos[[#This Row],[Corregimiento]],Hoja3!$A$2:$D$676,4,0)</f>
        <v>81001</v>
      </c>
      <c r="E6886" s="92">
        <v>34</v>
      </c>
    </row>
    <row r="6887" spans="1:6" x14ac:dyDescent="0.2">
      <c r="A6887" s="90">
        <v>44214</v>
      </c>
      <c r="B6887" s="91">
        <v>44214</v>
      </c>
      <c r="C6887" s="92" t="s">
        <v>914</v>
      </c>
      <c r="D6887" s="93">
        <f>VLOOKUP(Pag_Inicio_Corr_mas_casos[[#This Row],[Corregimiento]],Hoja3!$A$2:$D$676,4,0)</f>
        <v>130101</v>
      </c>
      <c r="E6887" s="92">
        <v>32</v>
      </c>
    </row>
    <row r="6888" spans="1:6" x14ac:dyDescent="0.2">
      <c r="A6888" s="90">
        <v>44214</v>
      </c>
      <c r="B6888" s="91">
        <v>44214</v>
      </c>
      <c r="C6888" s="92" t="s">
        <v>790</v>
      </c>
      <c r="D6888" s="93">
        <f>VLOOKUP(Pag_Inicio_Corr_mas_casos[[#This Row],[Corregimiento]],Hoja3!$A$2:$D$676,4,0)</f>
        <v>130708</v>
      </c>
      <c r="E6888" s="92">
        <v>30</v>
      </c>
    </row>
    <row r="6889" spans="1:6" x14ac:dyDescent="0.2">
      <c r="A6889" s="90">
        <v>44214</v>
      </c>
      <c r="B6889" s="91">
        <v>44214</v>
      </c>
      <c r="C6889" s="92" t="s">
        <v>816</v>
      </c>
      <c r="D6889" s="93">
        <f>VLOOKUP(Pag_Inicio_Corr_mas_casos[[#This Row],[Corregimiento]],Hoja3!$A$2:$D$676,4,0)</f>
        <v>40606</v>
      </c>
      <c r="E6889" s="92">
        <v>28</v>
      </c>
    </row>
    <row r="6890" spans="1:6" x14ac:dyDescent="0.2">
      <c r="A6890" s="90">
        <v>44214</v>
      </c>
      <c r="B6890" s="91">
        <v>44214</v>
      </c>
      <c r="C6890" s="92" t="s">
        <v>791</v>
      </c>
      <c r="D6890" s="93">
        <f>VLOOKUP(Pag_Inicio_Corr_mas_casos[[#This Row],[Corregimiento]],Hoja3!$A$2:$D$676,4,0)</f>
        <v>81007</v>
      </c>
      <c r="E6890" s="92">
        <v>26</v>
      </c>
    </row>
    <row r="6891" spans="1:6" x14ac:dyDescent="0.2">
      <c r="A6891" s="90">
        <v>44214</v>
      </c>
      <c r="B6891" s="91">
        <v>44214</v>
      </c>
      <c r="C6891" s="92" t="s">
        <v>868</v>
      </c>
      <c r="D6891" s="93">
        <f>VLOOKUP(Pag_Inicio_Corr_mas_casos[[#This Row],[Corregimiento]],Hoja3!$A$2:$D$676,4,0)</f>
        <v>91001</v>
      </c>
      <c r="E6891" s="92">
        <v>22</v>
      </c>
    </row>
    <row r="6892" spans="1:6" x14ac:dyDescent="0.2">
      <c r="A6892" s="90">
        <v>44214</v>
      </c>
      <c r="B6892" s="91">
        <v>44214</v>
      </c>
      <c r="C6892" s="92" t="s">
        <v>866</v>
      </c>
      <c r="D6892" s="93">
        <f>VLOOKUP(Pag_Inicio_Corr_mas_casos[[#This Row],[Corregimiento]],Hoja3!$A$2:$D$676,4,0)</f>
        <v>81002</v>
      </c>
      <c r="E6892" s="92">
        <v>20</v>
      </c>
    </row>
    <row r="6893" spans="1:6" x14ac:dyDescent="0.2">
      <c r="A6893" s="90">
        <v>44214</v>
      </c>
      <c r="B6893" s="91">
        <v>44214</v>
      </c>
      <c r="C6893" s="92" t="s">
        <v>798</v>
      </c>
      <c r="D6893" s="93">
        <f>VLOOKUP(Pag_Inicio_Corr_mas_casos[[#This Row],[Corregimiento]],Hoja3!$A$2:$D$676,4,0)</f>
        <v>80820</v>
      </c>
      <c r="E6893" s="92">
        <v>20</v>
      </c>
    </row>
    <row r="6894" spans="1:6" x14ac:dyDescent="0.2">
      <c r="A6894" s="90">
        <v>44214</v>
      </c>
      <c r="B6894" s="91">
        <v>44214</v>
      </c>
      <c r="C6894" s="92" t="s">
        <v>898</v>
      </c>
      <c r="D6894" s="93">
        <f>VLOOKUP(Pag_Inicio_Corr_mas_casos[[#This Row],[Corregimiento]],Hoja3!$A$2:$D$676,4,0)</f>
        <v>40201</v>
      </c>
      <c r="E6894" s="92">
        <v>19</v>
      </c>
    </row>
    <row r="6895" spans="1:6" x14ac:dyDescent="0.2">
      <c r="A6895" s="90">
        <v>44214</v>
      </c>
      <c r="B6895" s="91">
        <v>44214</v>
      </c>
      <c r="C6895" s="92" t="s">
        <v>857</v>
      </c>
      <c r="D6895" s="93">
        <f>VLOOKUP(Pag_Inicio_Corr_mas_casos[[#This Row],[Corregimiento]],Hoja3!$A$2:$D$676,4,0)</f>
        <v>80809</v>
      </c>
      <c r="E6895" s="92">
        <v>19</v>
      </c>
    </row>
    <row r="6896" spans="1:6" x14ac:dyDescent="0.2">
      <c r="A6896" s="90">
        <v>44214</v>
      </c>
      <c r="B6896" s="91">
        <v>44214</v>
      </c>
      <c r="C6896" s="92" t="s">
        <v>805</v>
      </c>
      <c r="D6896" s="93">
        <f>VLOOKUP(Pag_Inicio_Corr_mas_casos[[#This Row],[Corregimiento]],Hoja3!$A$2:$D$676,4,0)</f>
        <v>130701</v>
      </c>
      <c r="E6896" s="92">
        <v>18</v>
      </c>
    </row>
    <row r="6897" spans="1:5" x14ac:dyDescent="0.2">
      <c r="A6897" s="90">
        <v>44214</v>
      </c>
      <c r="B6897" s="91">
        <v>44214</v>
      </c>
      <c r="C6897" s="92" t="s">
        <v>904</v>
      </c>
      <c r="D6897" s="93">
        <f>VLOOKUP(Pag_Inicio_Corr_mas_casos[[#This Row],[Corregimiento]],Hoja3!$A$2:$D$676,4,0)</f>
        <v>40501</v>
      </c>
      <c r="E6897" s="92">
        <v>18</v>
      </c>
    </row>
    <row r="6898" spans="1:5" x14ac:dyDescent="0.2">
      <c r="A6898" s="90">
        <v>44214</v>
      </c>
      <c r="B6898" s="91">
        <v>44214</v>
      </c>
      <c r="C6898" s="92" t="s">
        <v>807</v>
      </c>
      <c r="D6898" s="93">
        <f>VLOOKUP(Pag_Inicio_Corr_mas_casos[[#This Row],[Corregimiento]],Hoja3!$A$2:$D$676,4,0)</f>
        <v>20601</v>
      </c>
      <c r="E6898" s="92">
        <v>17</v>
      </c>
    </row>
    <row r="6899" spans="1:5" x14ac:dyDescent="0.2">
      <c r="A6899" s="90">
        <v>44214</v>
      </c>
      <c r="B6899" s="91">
        <v>44214</v>
      </c>
      <c r="C6899" s="92" t="s">
        <v>822</v>
      </c>
      <c r="D6899" s="93">
        <f>VLOOKUP(Pag_Inicio_Corr_mas_casos[[#This Row],[Corregimiento]],Hoja3!$A$2:$D$676,4,0)</f>
        <v>60105</v>
      </c>
      <c r="E6899" s="92">
        <v>17</v>
      </c>
    </row>
    <row r="6900" spans="1:5" x14ac:dyDescent="0.2">
      <c r="A6900" s="90">
        <v>44214</v>
      </c>
      <c r="B6900" s="91">
        <v>44214</v>
      </c>
      <c r="C6900" s="92" t="s">
        <v>800</v>
      </c>
      <c r="D6900" s="93">
        <f>VLOOKUP(Pag_Inicio_Corr_mas_casos[[#This Row],[Corregimiento]],Hoja3!$A$2:$D$676,4,0)</f>
        <v>80822</v>
      </c>
      <c r="E6900" s="92">
        <v>16</v>
      </c>
    </row>
    <row r="6901" spans="1:5" x14ac:dyDescent="0.2">
      <c r="A6901" s="90">
        <v>44214</v>
      </c>
      <c r="B6901" s="91">
        <v>44214</v>
      </c>
      <c r="C6901" s="92" t="s">
        <v>852</v>
      </c>
      <c r="D6901" s="93">
        <f>VLOOKUP(Pag_Inicio_Corr_mas_casos[[#This Row],[Corregimiento]],Hoja3!$A$2:$D$676,4,0)</f>
        <v>60101</v>
      </c>
      <c r="E6901" s="92">
        <v>16</v>
      </c>
    </row>
    <row r="6902" spans="1:5" x14ac:dyDescent="0.2">
      <c r="A6902" s="90">
        <v>44214</v>
      </c>
      <c r="B6902" s="91">
        <v>44214</v>
      </c>
      <c r="C6902" s="92" t="s">
        <v>787</v>
      </c>
      <c r="D6902" s="93">
        <f>VLOOKUP(Pag_Inicio_Corr_mas_casos[[#This Row],[Corregimiento]],Hoja3!$A$2:$D$676,4,0)</f>
        <v>80823</v>
      </c>
      <c r="E6902" s="92">
        <v>16</v>
      </c>
    </row>
    <row r="6903" spans="1:5" x14ac:dyDescent="0.2">
      <c r="A6903" s="135">
        <v>44215</v>
      </c>
      <c r="B6903" s="136">
        <v>44215</v>
      </c>
      <c r="C6903" s="137" t="s">
        <v>868</v>
      </c>
      <c r="D6903" s="138">
        <f>VLOOKUP(Pag_Inicio_Corr_mas_casos[[#This Row],[Corregimiento]],Hoja3!$A$2:$D$676,4,0)</f>
        <v>91001</v>
      </c>
      <c r="E6903" s="137">
        <v>59</v>
      </c>
    </row>
    <row r="6904" spans="1:5" x14ac:dyDescent="0.2">
      <c r="A6904" s="135">
        <v>44215</v>
      </c>
      <c r="B6904" s="136">
        <v>44215</v>
      </c>
      <c r="C6904" s="137" t="s">
        <v>882</v>
      </c>
      <c r="D6904" s="138">
        <f>VLOOKUP(Pag_Inicio_Corr_mas_casos[[#This Row],[Corregimiento]],Hoja3!$A$2:$D$676,4,0)</f>
        <v>130106</v>
      </c>
      <c r="E6904" s="137">
        <v>59</v>
      </c>
    </row>
    <row r="6905" spans="1:5" x14ac:dyDescent="0.2">
      <c r="A6905" s="135">
        <v>44215</v>
      </c>
      <c r="B6905" s="136">
        <v>44215</v>
      </c>
      <c r="C6905" s="137" t="s">
        <v>798</v>
      </c>
      <c r="D6905" s="138">
        <f>VLOOKUP(Pag_Inicio_Corr_mas_casos[[#This Row],[Corregimiento]],Hoja3!$A$2:$D$676,4,0)</f>
        <v>80820</v>
      </c>
      <c r="E6905" s="137">
        <v>51</v>
      </c>
    </row>
    <row r="6906" spans="1:5" x14ac:dyDescent="0.2">
      <c r="A6906" s="135">
        <v>44215</v>
      </c>
      <c r="B6906" s="136">
        <v>44215</v>
      </c>
      <c r="C6906" s="137" t="s">
        <v>858</v>
      </c>
      <c r="D6906" s="138">
        <f>VLOOKUP(Pag_Inicio_Corr_mas_casos[[#This Row],[Corregimiento]],Hoja3!$A$2:$D$676,4,0)</f>
        <v>80819</v>
      </c>
      <c r="E6906" s="137">
        <v>40</v>
      </c>
    </row>
    <row r="6907" spans="1:5" x14ac:dyDescent="0.2">
      <c r="A6907" s="135">
        <v>44215</v>
      </c>
      <c r="B6907" s="136">
        <v>44215</v>
      </c>
      <c r="C6907" s="137" t="s">
        <v>618</v>
      </c>
      <c r="D6907" s="138">
        <f>VLOOKUP(Pag_Inicio_Corr_mas_casos[[#This Row],[Corregimiento]],Hoja3!$A$2:$D$676,4,0)</f>
        <v>80821</v>
      </c>
      <c r="E6907" s="137">
        <v>39</v>
      </c>
    </row>
    <row r="6908" spans="1:5" x14ac:dyDescent="0.2">
      <c r="A6908" s="135">
        <v>44215</v>
      </c>
      <c r="B6908" s="136">
        <v>44215</v>
      </c>
      <c r="C6908" s="137" t="s">
        <v>800</v>
      </c>
      <c r="D6908" s="138">
        <f>VLOOKUP(Pag_Inicio_Corr_mas_casos[[#This Row],[Corregimiento]],Hoja3!$A$2:$D$676,4,0)</f>
        <v>80822</v>
      </c>
      <c r="E6908" s="137">
        <v>39</v>
      </c>
    </row>
    <row r="6909" spans="1:5" x14ac:dyDescent="0.2">
      <c r="A6909" s="135">
        <v>44215</v>
      </c>
      <c r="B6909" s="136">
        <v>44215</v>
      </c>
      <c r="C6909" s="175" t="s">
        <v>900</v>
      </c>
      <c r="D6909" s="176">
        <f>VLOOKUP(Pag_Inicio_Corr_mas_casos[[#This Row],[Corregimiento]],Hoja3!$A$2:$D$676,4,0)</f>
        <v>130102</v>
      </c>
      <c r="E6909" s="177">
        <v>39</v>
      </c>
    </row>
    <row r="6910" spans="1:5" x14ac:dyDescent="0.2">
      <c r="A6910" s="135">
        <v>44215</v>
      </c>
      <c r="B6910" s="136">
        <v>44215</v>
      </c>
      <c r="C6910" s="175" t="s">
        <v>857</v>
      </c>
      <c r="D6910" s="178">
        <f>VLOOKUP(Pag_Inicio_Corr_mas_casos[[#This Row],[Corregimiento]],Hoja3!$A$2:$D$676,4,0)</f>
        <v>80809</v>
      </c>
      <c r="E6910" s="137">
        <v>39</v>
      </c>
    </row>
    <row r="6911" spans="1:5" x14ac:dyDescent="0.2">
      <c r="A6911" s="135">
        <v>44215</v>
      </c>
      <c r="B6911" s="136">
        <v>44215</v>
      </c>
      <c r="C6911" s="175" t="s">
        <v>916</v>
      </c>
      <c r="D6911" s="178">
        <f>VLOOKUP(Pag_Inicio_Corr_mas_casos[[#This Row],[Corregimiento]],Hoja3!$A$2:$D$676,4,0)</f>
        <v>91011</v>
      </c>
      <c r="E6911" s="177">
        <v>38</v>
      </c>
    </row>
    <row r="6912" spans="1:5" x14ac:dyDescent="0.2">
      <c r="A6912" s="135">
        <v>44215</v>
      </c>
      <c r="B6912" s="136">
        <v>44215</v>
      </c>
      <c r="C6912" s="175" t="s">
        <v>802</v>
      </c>
      <c r="D6912" s="178">
        <f>VLOOKUP(Pag_Inicio_Corr_mas_casos[[#This Row],[Corregimiento]],Hoja3!$A$2:$D$676,4,0)</f>
        <v>80815</v>
      </c>
      <c r="E6912" s="177">
        <v>35</v>
      </c>
    </row>
    <row r="6913" spans="1:5" x14ac:dyDescent="0.2">
      <c r="A6913" s="135">
        <v>44215</v>
      </c>
      <c r="B6913" s="136">
        <v>44215</v>
      </c>
      <c r="C6913" s="175" t="s">
        <v>892</v>
      </c>
      <c r="D6913" s="178">
        <f>VLOOKUP(Pag_Inicio_Corr_mas_casos[[#This Row],[Corregimiento]],Hoja3!$A$2:$D$676,4,0)</f>
        <v>80812</v>
      </c>
      <c r="E6913" s="177">
        <v>34</v>
      </c>
    </row>
    <row r="6914" spans="1:5" x14ac:dyDescent="0.2">
      <c r="A6914" s="135">
        <v>44215</v>
      </c>
      <c r="B6914" s="136">
        <v>44215</v>
      </c>
      <c r="C6914" s="175" t="s">
        <v>797</v>
      </c>
      <c r="D6914" s="178">
        <f>VLOOKUP(Pag_Inicio_Corr_mas_casos[[#This Row],[Corregimiento]],Hoja3!$A$2:$D$676,4,0)</f>
        <v>80813</v>
      </c>
      <c r="E6914" s="177">
        <v>34</v>
      </c>
    </row>
    <row r="6915" spans="1:5" x14ac:dyDescent="0.2">
      <c r="A6915" s="135">
        <v>44215</v>
      </c>
      <c r="B6915" s="136">
        <v>44215</v>
      </c>
      <c r="C6915" s="175" t="s">
        <v>787</v>
      </c>
      <c r="D6915" s="178">
        <f>VLOOKUP(Pag_Inicio_Corr_mas_casos[[#This Row],[Corregimiento]],Hoja3!$A$2:$D$676,4,0)</f>
        <v>80823</v>
      </c>
      <c r="E6915" s="177">
        <v>33</v>
      </c>
    </row>
    <row r="6916" spans="1:5" x14ac:dyDescent="0.2">
      <c r="A6916" s="135">
        <v>44215</v>
      </c>
      <c r="B6916" s="136">
        <v>44215</v>
      </c>
      <c r="C6916" s="175" t="s">
        <v>813</v>
      </c>
      <c r="D6916" s="178">
        <f>VLOOKUP(Pag_Inicio_Corr_mas_casos[[#This Row],[Corregimiento]],Hoja3!$A$2:$D$676,4,0)</f>
        <v>30107</v>
      </c>
      <c r="E6916" s="177">
        <v>30</v>
      </c>
    </row>
    <row r="6917" spans="1:5" x14ac:dyDescent="0.2">
      <c r="A6917" s="135">
        <v>44215</v>
      </c>
      <c r="B6917" s="136">
        <v>44215</v>
      </c>
      <c r="C6917" s="175" t="s">
        <v>906</v>
      </c>
      <c r="D6917" s="178">
        <f>VLOOKUP(Pag_Inicio_Corr_mas_casos[[#This Row],[Corregimiento]],Hoja3!$A$2:$D$676,4,0)</f>
        <v>40601</v>
      </c>
      <c r="E6917" s="177">
        <v>30</v>
      </c>
    </row>
    <row r="6918" spans="1:5" x14ac:dyDescent="0.2">
      <c r="A6918" s="135">
        <v>44215</v>
      </c>
      <c r="B6918" s="136">
        <v>44215</v>
      </c>
      <c r="C6918" s="175" t="s">
        <v>807</v>
      </c>
      <c r="D6918" s="178">
        <f>VLOOKUP(Pag_Inicio_Corr_mas_casos[[#This Row],[Corregimiento]],Hoja3!$A$2:$D$676,4,0)</f>
        <v>20601</v>
      </c>
      <c r="E6918" s="177">
        <v>30</v>
      </c>
    </row>
    <row r="6919" spans="1:5" x14ac:dyDescent="0.2">
      <c r="A6919" s="135">
        <v>44215</v>
      </c>
      <c r="B6919" s="136">
        <v>44215</v>
      </c>
      <c r="C6919" s="175" t="s">
        <v>786</v>
      </c>
      <c r="D6919" s="178">
        <f>VLOOKUP(Pag_Inicio_Corr_mas_casos[[#This Row],[Corregimiento]],Hoja3!$A$2:$D$676,4,0)</f>
        <v>80806</v>
      </c>
      <c r="E6919" s="177">
        <v>29</v>
      </c>
    </row>
    <row r="6920" spans="1:5" x14ac:dyDescent="0.2">
      <c r="A6920" s="135">
        <v>44215</v>
      </c>
      <c r="B6920" s="136">
        <v>44215</v>
      </c>
      <c r="C6920" s="175" t="s">
        <v>799</v>
      </c>
      <c r="D6920" s="178">
        <f>VLOOKUP(Pag_Inicio_Corr_mas_casos[[#This Row],[Corregimiento]],Hoja3!$A$2:$D$676,4,0)</f>
        <v>80817</v>
      </c>
      <c r="E6920" s="177">
        <v>29</v>
      </c>
    </row>
    <row r="6921" spans="1:5" x14ac:dyDescent="0.2">
      <c r="A6921" s="135">
        <v>44215</v>
      </c>
      <c r="B6921" s="136">
        <v>44215</v>
      </c>
      <c r="C6921" s="175" t="s">
        <v>866</v>
      </c>
      <c r="D6921" s="178">
        <f>VLOOKUP(Pag_Inicio_Corr_mas_casos[[#This Row],[Corregimiento]],Hoja3!$A$2:$D$676,4,0)</f>
        <v>81002</v>
      </c>
      <c r="E6921" s="177">
        <v>27</v>
      </c>
    </row>
    <row r="6922" spans="1:5" x14ac:dyDescent="0.2">
      <c r="A6922" s="135">
        <v>44215</v>
      </c>
      <c r="B6922" s="136">
        <v>44215</v>
      </c>
      <c r="C6922" s="175" t="s">
        <v>842</v>
      </c>
      <c r="D6922" s="178">
        <f>VLOOKUP(Pag_Inicio_Corr_mas_casos[[#This Row],[Corregimiento]],Hoja3!$A$2:$D$676,4,0)</f>
        <v>80802</v>
      </c>
      <c r="E6922" s="177">
        <v>27</v>
      </c>
    </row>
    <row r="6923" spans="1:5" x14ac:dyDescent="0.2">
      <c r="A6923" s="98">
        <v>44216</v>
      </c>
      <c r="B6923" s="179">
        <v>44216</v>
      </c>
      <c r="C6923" s="180" t="s">
        <v>914</v>
      </c>
      <c r="D6923" s="181">
        <f>VLOOKUP(Pag_Inicio_Corr_mas_casos[[#This Row],[Corregimiento]],Hoja3!$A$2:$D$676,4,0)</f>
        <v>130101</v>
      </c>
      <c r="E6923" s="182">
        <v>61</v>
      </c>
    </row>
    <row r="6924" spans="1:5" x14ac:dyDescent="0.2">
      <c r="A6924" s="98">
        <v>44216</v>
      </c>
      <c r="B6924" s="179">
        <v>44216</v>
      </c>
      <c r="C6924" s="180" t="s">
        <v>618</v>
      </c>
      <c r="D6924" s="181">
        <f>VLOOKUP(Pag_Inicio_Corr_mas_casos[[#This Row],[Corregimiento]],Hoja3!$A$2:$D$676,4,0)</f>
        <v>80821</v>
      </c>
      <c r="E6924" s="182">
        <v>55</v>
      </c>
    </row>
    <row r="6925" spans="1:5" x14ac:dyDescent="0.2">
      <c r="A6925" s="98">
        <v>44216</v>
      </c>
      <c r="B6925" s="179">
        <v>44216</v>
      </c>
      <c r="C6925" s="180" t="s">
        <v>868</v>
      </c>
      <c r="D6925" s="181">
        <f>VLOOKUP(Pag_Inicio_Corr_mas_casos[[#This Row],[Corregimiento]],Hoja3!$A$2:$D$676,4,0)</f>
        <v>91001</v>
      </c>
      <c r="E6925" s="182">
        <v>54</v>
      </c>
    </row>
    <row r="6926" spans="1:5" x14ac:dyDescent="0.2">
      <c r="A6926" s="98">
        <v>44216</v>
      </c>
      <c r="B6926" s="179">
        <v>44216</v>
      </c>
      <c r="C6926" s="180" t="s">
        <v>882</v>
      </c>
      <c r="D6926" s="181">
        <f>VLOOKUP(Pag_Inicio_Corr_mas_casos[[#This Row],[Corregimiento]],Hoja3!$A$2:$D$676,4,0)</f>
        <v>130106</v>
      </c>
      <c r="E6926" s="182">
        <v>54</v>
      </c>
    </row>
    <row r="6927" spans="1:5" x14ac:dyDescent="0.2">
      <c r="A6927" s="98">
        <v>44216</v>
      </c>
      <c r="B6927" s="179">
        <v>44216</v>
      </c>
      <c r="C6927" s="180" t="s">
        <v>858</v>
      </c>
      <c r="D6927" s="181">
        <f>VLOOKUP(Pag_Inicio_Corr_mas_casos[[#This Row],[Corregimiento]],Hoja3!$A$2:$D$676,4,0)</f>
        <v>80819</v>
      </c>
      <c r="E6927" s="182">
        <v>53</v>
      </c>
    </row>
    <row r="6928" spans="1:5" x14ac:dyDescent="0.2">
      <c r="A6928" s="98">
        <v>44216</v>
      </c>
      <c r="B6928" s="179">
        <v>44216</v>
      </c>
      <c r="C6928" s="180" t="s">
        <v>959</v>
      </c>
      <c r="D6928" s="181">
        <f>VLOOKUP(Pag_Inicio_Corr_mas_casos[[#This Row],[Corregimiento]],Hoja3!$A$2:$D$676,4,0)</f>
        <v>20307</v>
      </c>
      <c r="E6928" s="182">
        <v>45</v>
      </c>
    </row>
    <row r="6929" spans="1:5" x14ac:dyDescent="0.2">
      <c r="A6929" s="98">
        <v>44216</v>
      </c>
      <c r="B6929" s="179">
        <v>44216</v>
      </c>
      <c r="C6929" s="180" t="s">
        <v>797</v>
      </c>
      <c r="D6929" s="181">
        <f>VLOOKUP(Pag_Inicio_Corr_mas_casos[[#This Row],[Corregimiento]],Hoja3!$A$2:$D$676,4,0)</f>
        <v>80813</v>
      </c>
      <c r="E6929" s="182">
        <v>34</v>
      </c>
    </row>
    <row r="6930" spans="1:5" x14ac:dyDescent="0.2">
      <c r="A6930" s="98">
        <v>44216</v>
      </c>
      <c r="B6930" s="179">
        <v>44216</v>
      </c>
      <c r="C6930" s="180" t="s">
        <v>892</v>
      </c>
      <c r="D6930" s="181">
        <f>VLOOKUP(Pag_Inicio_Corr_mas_casos[[#This Row],[Corregimiento]],Hoja3!$A$2:$D$676,4,0)</f>
        <v>80812</v>
      </c>
      <c r="E6930" s="182">
        <v>34</v>
      </c>
    </row>
    <row r="6931" spans="1:5" x14ac:dyDescent="0.2">
      <c r="A6931" s="98">
        <v>44216</v>
      </c>
      <c r="B6931" s="179">
        <v>44216</v>
      </c>
      <c r="C6931" s="180" t="s">
        <v>790</v>
      </c>
      <c r="D6931" s="181">
        <f>VLOOKUP(Pag_Inicio_Corr_mas_casos[[#This Row],[Corregimiento]],Hoja3!$A$2:$D$676,4,0)</f>
        <v>130708</v>
      </c>
      <c r="E6931" s="182">
        <v>33</v>
      </c>
    </row>
    <row r="6932" spans="1:5" x14ac:dyDescent="0.2">
      <c r="A6932" s="98">
        <v>44216</v>
      </c>
      <c r="B6932" s="179">
        <v>44216</v>
      </c>
      <c r="C6932" s="180" t="s">
        <v>787</v>
      </c>
      <c r="D6932" s="181">
        <f>VLOOKUP(Pag_Inicio_Corr_mas_casos[[#This Row],[Corregimiento]],Hoja3!$A$2:$D$676,4,0)</f>
        <v>80823</v>
      </c>
      <c r="E6932" s="182">
        <v>31</v>
      </c>
    </row>
    <row r="6933" spans="1:5" x14ac:dyDescent="0.2">
      <c r="A6933" s="98">
        <v>44216</v>
      </c>
      <c r="B6933" s="179">
        <v>44216</v>
      </c>
      <c r="C6933" s="180" t="s">
        <v>906</v>
      </c>
      <c r="D6933" s="181">
        <f>VLOOKUP(Pag_Inicio_Corr_mas_casos[[#This Row],[Corregimiento]],Hoja3!$A$2:$D$676,4,0)</f>
        <v>40601</v>
      </c>
      <c r="E6933" s="182">
        <v>31</v>
      </c>
    </row>
    <row r="6934" spans="1:5" x14ac:dyDescent="0.2">
      <c r="A6934" s="98">
        <v>44216</v>
      </c>
      <c r="B6934" s="179">
        <v>44216</v>
      </c>
      <c r="C6934" s="180" t="s">
        <v>799</v>
      </c>
      <c r="D6934" s="181">
        <f>VLOOKUP(Pag_Inicio_Corr_mas_casos[[#This Row],[Corregimiento]],Hoja3!$A$2:$D$676,4,0)</f>
        <v>80817</v>
      </c>
      <c r="E6934" s="182">
        <v>30</v>
      </c>
    </row>
    <row r="6935" spans="1:5" x14ac:dyDescent="0.2">
      <c r="A6935" s="98">
        <v>44216</v>
      </c>
      <c r="B6935" s="179">
        <v>44216</v>
      </c>
      <c r="C6935" s="180" t="s">
        <v>800</v>
      </c>
      <c r="D6935" s="181">
        <f>VLOOKUP(Pag_Inicio_Corr_mas_casos[[#This Row],[Corregimiento]],Hoja3!$A$2:$D$676,4,0)</f>
        <v>80822</v>
      </c>
      <c r="E6935" s="182">
        <v>30</v>
      </c>
    </row>
    <row r="6936" spans="1:5" x14ac:dyDescent="0.2">
      <c r="A6936" s="98">
        <v>44216</v>
      </c>
      <c r="B6936" s="179">
        <v>44216</v>
      </c>
      <c r="C6936" s="180" t="s">
        <v>867</v>
      </c>
      <c r="D6936" s="181">
        <f>VLOOKUP(Pag_Inicio_Corr_mas_casos[[#This Row],[Corregimiento]],Hoja3!$A$2:$D$676,4,0)</f>
        <v>81003</v>
      </c>
      <c r="E6936" s="182">
        <v>28</v>
      </c>
    </row>
    <row r="6937" spans="1:5" x14ac:dyDescent="0.2">
      <c r="A6937" s="98">
        <v>44216</v>
      </c>
      <c r="B6937" s="179">
        <v>44216</v>
      </c>
      <c r="C6937" s="180" t="s">
        <v>785</v>
      </c>
      <c r="D6937" s="181">
        <f>VLOOKUP(Pag_Inicio_Corr_mas_casos[[#This Row],[Corregimiento]],Hoja3!$A$2:$D$676,4,0)</f>
        <v>81009</v>
      </c>
      <c r="E6937" s="182">
        <v>28</v>
      </c>
    </row>
    <row r="6938" spans="1:5" x14ac:dyDescent="0.2">
      <c r="A6938" s="98">
        <v>44216</v>
      </c>
      <c r="B6938" s="179">
        <v>44216</v>
      </c>
      <c r="C6938" s="180" t="s">
        <v>789</v>
      </c>
      <c r="D6938" s="181">
        <f>VLOOKUP(Pag_Inicio_Corr_mas_casos[[#This Row],[Corregimiento]],Hoja3!$A$2:$D$676,4,0)</f>
        <v>80816</v>
      </c>
      <c r="E6938" s="182">
        <v>28</v>
      </c>
    </row>
    <row r="6939" spans="1:5" x14ac:dyDescent="0.2">
      <c r="A6939" s="98">
        <v>44216</v>
      </c>
      <c r="B6939" s="179">
        <v>44216</v>
      </c>
      <c r="C6939" s="180" t="s">
        <v>900</v>
      </c>
      <c r="D6939" s="181">
        <f>VLOOKUP(Pag_Inicio_Corr_mas_casos[[#This Row],[Corregimiento]],Hoja3!$A$2:$D$676,4,0)</f>
        <v>130102</v>
      </c>
      <c r="E6939" s="182">
        <v>27</v>
      </c>
    </row>
    <row r="6940" spans="1:5" x14ac:dyDescent="0.2">
      <c r="A6940" s="98">
        <v>44216</v>
      </c>
      <c r="B6940" s="179">
        <v>44216</v>
      </c>
      <c r="C6940" s="180" t="s">
        <v>786</v>
      </c>
      <c r="D6940" s="181">
        <f>VLOOKUP(Pag_Inicio_Corr_mas_casos[[#This Row],[Corregimiento]],Hoja3!$A$2:$D$676,4,0)</f>
        <v>80806</v>
      </c>
      <c r="E6940" s="182">
        <v>27</v>
      </c>
    </row>
    <row r="6941" spans="1:5" x14ac:dyDescent="0.2">
      <c r="A6941" s="98">
        <v>44216</v>
      </c>
      <c r="B6941" s="179">
        <v>44216</v>
      </c>
      <c r="C6941" s="180" t="s">
        <v>802</v>
      </c>
      <c r="D6941" s="181">
        <f>VLOOKUP(Pag_Inicio_Corr_mas_casos[[#This Row],[Corregimiento]],Hoja3!$A$2:$D$676,4,0)</f>
        <v>80815</v>
      </c>
      <c r="E6941" s="182">
        <v>25</v>
      </c>
    </row>
    <row r="6942" spans="1:5" x14ac:dyDescent="0.2">
      <c r="A6942" s="98">
        <v>44216</v>
      </c>
      <c r="B6942" s="179">
        <v>44216</v>
      </c>
      <c r="C6942" s="180" t="s">
        <v>861</v>
      </c>
      <c r="D6942" s="181">
        <f>VLOOKUP(Pag_Inicio_Corr_mas_casos[[#This Row],[Corregimiento]],Hoja3!$A$2:$D$676,4,0)</f>
        <v>130702</v>
      </c>
      <c r="E6942" s="182">
        <v>24</v>
      </c>
    </row>
    <row r="6943" spans="1:5" x14ac:dyDescent="0.2">
      <c r="A6943" s="127">
        <v>44217</v>
      </c>
      <c r="B6943" s="183">
        <v>44217</v>
      </c>
      <c r="C6943" s="184" t="s">
        <v>892</v>
      </c>
      <c r="D6943" s="185">
        <f>VLOOKUP(Pag_Inicio_Corr_mas_casos[[#This Row],[Corregimiento]],Hoja3!$A$2:$D$676,4,0)</f>
        <v>80812</v>
      </c>
      <c r="E6943" s="186">
        <v>40</v>
      </c>
    </row>
    <row r="6944" spans="1:5" x14ac:dyDescent="0.2">
      <c r="A6944" s="127">
        <v>44217</v>
      </c>
      <c r="B6944" s="183">
        <v>44217</v>
      </c>
      <c r="C6944" s="184" t="s">
        <v>789</v>
      </c>
      <c r="D6944" s="185">
        <f>VLOOKUP(Pag_Inicio_Corr_mas_casos[[#This Row],[Corregimiento]],Hoja3!$A$2:$D$676,4,0)</f>
        <v>80816</v>
      </c>
      <c r="E6944" s="186">
        <v>36</v>
      </c>
    </row>
    <row r="6945" spans="1:5" x14ac:dyDescent="0.2">
      <c r="A6945" s="127">
        <v>44217</v>
      </c>
      <c r="B6945" s="183">
        <v>44217</v>
      </c>
      <c r="C6945" s="184" t="s">
        <v>858</v>
      </c>
      <c r="D6945" s="185">
        <f>VLOOKUP(Pag_Inicio_Corr_mas_casos[[#This Row],[Corregimiento]],Hoja3!$A$2:$D$676,4,0)</f>
        <v>80819</v>
      </c>
      <c r="E6945" s="186">
        <v>35</v>
      </c>
    </row>
    <row r="6946" spans="1:5" x14ac:dyDescent="0.2">
      <c r="A6946" s="127">
        <v>44217</v>
      </c>
      <c r="B6946" s="183">
        <v>44217</v>
      </c>
      <c r="C6946" s="184" t="s">
        <v>882</v>
      </c>
      <c r="D6946" s="185">
        <f>VLOOKUP(Pag_Inicio_Corr_mas_casos[[#This Row],[Corregimiento]],Hoja3!$A$2:$D$676,4,0)</f>
        <v>130106</v>
      </c>
      <c r="E6946" s="186">
        <v>35</v>
      </c>
    </row>
    <row r="6947" spans="1:5" x14ac:dyDescent="0.2">
      <c r="A6947" s="127">
        <v>44217</v>
      </c>
      <c r="B6947" s="183">
        <v>44217</v>
      </c>
      <c r="C6947" s="184" t="s">
        <v>906</v>
      </c>
      <c r="D6947" s="185">
        <f>VLOOKUP(Pag_Inicio_Corr_mas_casos[[#This Row],[Corregimiento]],Hoja3!$A$2:$D$676,4,0)</f>
        <v>40601</v>
      </c>
      <c r="E6947" s="186">
        <v>34</v>
      </c>
    </row>
    <row r="6948" spans="1:5" x14ac:dyDescent="0.2">
      <c r="A6948" s="127">
        <v>44217</v>
      </c>
      <c r="B6948" s="183">
        <v>44217</v>
      </c>
      <c r="C6948" s="184" t="s">
        <v>618</v>
      </c>
      <c r="D6948" s="185">
        <f>VLOOKUP(Pag_Inicio_Corr_mas_casos[[#This Row],[Corregimiento]],Hoja3!$A$2:$D$676,4,0)</f>
        <v>80821</v>
      </c>
      <c r="E6948" s="186">
        <v>33</v>
      </c>
    </row>
    <row r="6949" spans="1:5" x14ac:dyDescent="0.2">
      <c r="A6949" s="127">
        <v>44217</v>
      </c>
      <c r="B6949" s="183">
        <v>44217</v>
      </c>
      <c r="C6949" s="184" t="s">
        <v>802</v>
      </c>
      <c r="D6949" s="185">
        <f>VLOOKUP(Pag_Inicio_Corr_mas_casos[[#This Row],[Corregimiento]],Hoja3!$A$2:$D$676,4,0)</f>
        <v>80815</v>
      </c>
      <c r="E6949" s="186">
        <v>33</v>
      </c>
    </row>
    <row r="6950" spans="1:5" x14ac:dyDescent="0.2">
      <c r="A6950" s="127">
        <v>44217</v>
      </c>
      <c r="B6950" s="183">
        <v>44217</v>
      </c>
      <c r="C6950" s="184" t="s">
        <v>914</v>
      </c>
      <c r="D6950" s="185">
        <f>VLOOKUP(Pag_Inicio_Corr_mas_casos[[#This Row],[Corregimiento]],Hoja3!$A$2:$D$676,4,0)</f>
        <v>130101</v>
      </c>
      <c r="E6950" s="186">
        <v>30</v>
      </c>
    </row>
    <row r="6951" spans="1:5" x14ac:dyDescent="0.2">
      <c r="A6951" s="127">
        <v>44217</v>
      </c>
      <c r="B6951" s="183">
        <v>44217</v>
      </c>
      <c r="C6951" s="184" t="s">
        <v>786</v>
      </c>
      <c r="D6951" s="185">
        <f>VLOOKUP(Pag_Inicio_Corr_mas_casos[[#This Row],[Corregimiento]],Hoja3!$A$2:$D$676,4,0)</f>
        <v>80806</v>
      </c>
      <c r="E6951" s="186">
        <v>30</v>
      </c>
    </row>
    <row r="6952" spans="1:5" x14ac:dyDescent="0.2">
      <c r="A6952" s="127">
        <v>44217</v>
      </c>
      <c r="B6952" s="183">
        <v>44217</v>
      </c>
      <c r="C6952" s="184" t="s">
        <v>857</v>
      </c>
      <c r="D6952" s="185">
        <f>VLOOKUP(Pag_Inicio_Corr_mas_casos[[#This Row],[Corregimiento]],Hoja3!$A$2:$D$676,4,0)</f>
        <v>80809</v>
      </c>
      <c r="E6952" s="186">
        <v>30</v>
      </c>
    </row>
    <row r="6953" spans="1:5" x14ac:dyDescent="0.2">
      <c r="A6953" s="127">
        <v>44217</v>
      </c>
      <c r="B6953" s="183">
        <v>44217</v>
      </c>
      <c r="C6953" s="184" t="s">
        <v>783</v>
      </c>
      <c r="D6953" s="185">
        <f>VLOOKUP(Pag_Inicio_Corr_mas_casos[[#This Row],[Corregimiento]],Hoja3!$A$2:$D$676,4,0)</f>
        <v>80810</v>
      </c>
      <c r="E6953" s="186">
        <v>29</v>
      </c>
    </row>
    <row r="6954" spans="1:5" x14ac:dyDescent="0.2">
      <c r="A6954" s="127">
        <v>44217</v>
      </c>
      <c r="B6954" s="183">
        <v>44217</v>
      </c>
      <c r="C6954" s="184" t="s">
        <v>785</v>
      </c>
      <c r="D6954" s="185">
        <f>VLOOKUP(Pag_Inicio_Corr_mas_casos[[#This Row],[Corregimiento]],Hoja3!$A$2:$D$676,4,0)</f>
        <v>81009</v>
      </c>
      <c r="E6954" s="186">
        <v>29</v>
      </c>
    </row>
    <row r="6955" spans="1:5" x14ac:dyDescent="0.2">
      <c r="A6955" s="127">
        <v>44217</v>
      </c>
      <c r="B6955" s="183">
        <v>44217</v>
      </c>
      <c r="C6955" s="184" t="s">
        <v>788</v>
      </c>
      <c r="D6955" s="185">
        <f>VLOOKUP(Pag_Inicio_Corr_mas_casos[[#This Row],[Corregimiento]],Hoja3!$A$2:$D$676,4,0)</f>
        <v>80807</v>
      </c>
      <c r="E6955" s="186">
        <v>28</v>
      </c>
    </row>
    <row r="6956" spans="1:5" x14ac:dyDescent="0.2">
      <c r="A6956" s="127">
        <v>44217</v>
      </c>
      <c r="B6956" s="183">
        <v>44217</v>
      </c>
      <c r="C6956" s="184" t="s">
        <v>800</v>
      </c>
      <c r="D6956" s="185">
        <f>VLOOKUP(Pag_Inicio_Corr_mas_casos[[#This Row],[Corregimiento]],Hoja3!$A$2:$D$676,4,0)</f>
        <v>80822</v>
      </c>
      <c r="E6956" s="186">
        <v>27</v>
      </c>
    </row>
    <row r="6957" spans="1:5" x14ac:dyDescent="0.2">
      <c r="A6957" s="127">
        <v>44217</v>
      </c>
      <c r="B6957" s="183">
        <v>44217</v>
      </c>
      <c r="C6957" s="184" t="s">
        <v>798</v>
      </c>
      <c r="D6957" s="185">
        <f>VLOOKUP(Pag_Inicio_Corr_mas_casos[[#This Row],[Corregimiento]],Hoja3!$A$2:$D$676,4,0)</f>
        <v>80820</v>
      </c>
      <c r="E6957" s="186">
        <v>27</v>
      </c>
    </row>
    <row r="6958" spans="1:5" x14ac:dyDescent="0.2">
      <c r="A6958" s="127">
        <v>44217</v>
      </c>
      <c r="B6958" s="183">
        <v>44217</v>
      </c>
      <c r="C6958" s="184" t="s">
        <v>794</v>
      </c>
      <c r="D6958" s="185">
        <f>VLOOKUP(Pag_Inicio_Corr_mas_casos[[#This Row],[Corregimiento]],Hoja3!$A$2:$D$676,4,0)</f>
        <v>80811</v>
      </c>
      <c r="E6958" s="186">
        <v>27</v>
      </c>
    </row>
    <row r="6959" spans="1:5" x14ac:dyDescent="0.2">
      <c r="A6959" s="127">
        <v>44217</v>
      </c>
      <c r="B6959" s="183">
        <v>44217</v>
      </c>
      <c r="C6959" s="184" t="s">
        <v>878</v>
      </c>
      <c r="D6959" s="185">
        <f>VLOOKUP(Pag_Inicio_Corr_mas_casos[[#This Row],[Corregimiento]],Hoja3!$A$2:$D$676,4,0)</f>
        <v>30104</v>
      </c>
      <c r="E6959" s="186">
        <v>25</v>
      </c>
    </row>
    <row r="6960" spans="1:5" x14ac:dyDescent="0.2">
      <c r="A6960" s="127">
        <v>44217</v>
      </c>
      <c r="B6960" s="183">
        <v>44217</v>
      </c>
      <c r="C6960" s="184" t="s">
        <v>868</v>
      </c>
      <c r="D6960" s="185">
        <f>VLOOKUP(Pag_Inicio_Corr_mas_casos[[#This Row],[Corregimiento]],Hoja3!$A$2:$D$676,4,0)</f>
        <v>91001</v>
      </c>
      <c r="E6960" s="186">
        <v>25</v>
      </c>
    </row>
    <row r="6961" spans="1:5" x14ac:dyDescent="0.2">
      <c r="A6961" s="127">
        <v>44217</v>
      </c>
      <c r="B6961" s="183">
        <v>44217</v>
      </c>
      <c r="C6961" s="184" t="s">
        <v>865</v>
      </c>
      <c r="D6961" s="185">
        <f>VLOOKUP(Pag_Inicio_Corr_mas_casos[[#This Row],[Corregimiento]],Hoja3!$A$2:$D$676,4,0)</f>
        <v>81001</v>
      </c>
      <c r="E6961" s="186">
        <v>23</v>
      </c>
    </row>
    <row r="6962" spans="1:5" x14ac:dyDescent="0.2">
      <c r="A6962" s="127">
        <v>44217</v>
      </c>
      <c r="B6962" s="183">
        <v>44217</v>
      </c>
      <c r="C6962" s="184" t="s">
        <v>813</v>
      </c>
      <c r="D6962" s="185">
        <f>VLOOKUP(Pag_Inicio_Corr_mas_casos[[#This Row],[Corregimiento]],Hoja3!$A$2:$D$676,4,0)</f>
        <v>30107</v>
      </c>
      <c r="E6962" s="186">
        <v>23</v>
      </c>
    </row>
    <row r="6963" spans="1:5" x14ac:dyDescent="0.2">
      <c r="A6963" s="158">
        <v>44218</v>
      </c>
      <c r="B6963" s="187">
        <v>44218</v>
      </c>
      <c r="C6963" s="188" t="s">
        <v>858</v>
      </c>
      <c r="D6963" s="189">
        <f>VLOOKUP(Pag_Inicio_Corr_mas_casos[[#This Row],[Corregimiento]],Hoja3!$A$2:$D$676,4,0)</f>
        <v>80819</v>
      </c>
      <c r="E6963" s="190">
        <v>44</v>
      </c>
    </row>
    <row r="6964" spans="1:5" x14ac:dyDescent="0.2">
      <c r="A6964" s="158">
        <v>44218</v>
      </c>
      <c r="B6964" s="187">
        <v>44218</v>
      </c>
      <c r="C6964" s="188" t="s">
        <v>882</v>
      </c>
      <c r="D6964" s="189">
        <f>VLOOKUP(Pag_Inicio_Corr_mas_casos[[#This Row],[Corregimiento]],Hoja3!$A$2:$D$676,4,0)</f>
        <v>130106</v>
      </c>
      <c r="E6964" s="190">
        <v>44</v>
      </c>
    </row>
    <row r="6965" spans="1:5" x14ac:dyDescent="0.2">
      <c r="A6965" s="158">
        <v>44218</v>
      </c>
      <c r="B6965" s="187">
        <v>44218</v>
      </c>
      <c r="C6965" s="188" t="s">
        <v>906</v>
      </c>
      <c r="D6965" s="189">
        <f>VLOOKUP(Pag_Inicio_Corr_mas_casos[[#This Row],[Corregimiento]],Hoja3!$A$2:$D$676,4,0)</f>
        <v>40601</v>
      </c>
      <c r="E6965" s="190">
        <v>42</v>
      </c>
    </row>
    <row r="6966" spans="1:5" x14ac:dyDescent="0.2">
      <c r="A6966" s="158">
        <v>44218</v>
      </c>
      <c r="B6966" s="187">
        <v>44218</v>
      </c>
      <c r="C6966" s="188" t="s">
        <v>861</v>
      </c>
      <c r="D6966" s="189">
        <f>VLOOKUP(Pag_Inicio_Corr_mas_casos[[#This Row],[Corregimiento]],Hoja3!$A$2:$D$676,4,0)</f>
        <v>130702</v>
      </c>
      <c r="E6966" s="190">
        <v>38</v>
      </c>
    </row>
    <row r="6967" spans="1:5" x14ac:dyDescent="0.2">
      <c r="A6967" s="158">
        <v>44218</v>
      </c>
      <c r="B6967" s="187">
        <v>44218</v>
      </c>
      <c r="C6967" s="188" t="s">
        <v>787</v>
      </c>
      <c r="D6967" s="189">
        <f>VLOOKUP(Pag_Inicio_Corr_mas_casos[[#This Row],[Corregimiento]],Hoja3!$A$2:$D$676,4,0)</f>
        <v>80823</v>
      </c>
      <c r="E6967" s="190">
        <v>37</v>
      </c>
    </row>
    <row r="6968" spans="1:5" x14ac:dyDescent="0.2">
      <c r="A6968" s="158">
        <v>44218</v>
      </c>
      <c r="B6968" s="187">
        <v>44218</v>
      </c>
      <c r="C6968" s="188" t="s">
        <v>892</v>
      </c>
      <c r="D6968" s="189">
        <f>VLOOKUP(Pag_Inicio_Corr_mas_casos[[#This Row],[Corregimiento]],Hoja3!$A$2:$D$676,4,0)</f>
        <v>80812</v>
      </c>
      <c r="E6968" s="190">
        <v>31</v>
      </c>
    </row>
    <row r="6969" spans="1:5" x14ac:dyDescent="0.2">
      <c r="A6969" s="158">
        <v>44218</v>
      </c>
      <c r="B6969" s="187">
        <v>44218</v>
      </c>
      <c r="C6969" s="188" t="s">
        <v>865</v>
      </c>
      <c r="D6969" s="189">
        <f>VLOOKUP(Pag_Inicio_Corr_mas_casos[[#This Row],[Corregimiento]],Hoja3!$A$2:$D$676,4,0)</f>
        <v>81001</v>
      </c>
      <c r="E6969" s="190">
        <v>30</v>
      </c>
    </row>
    <row r="6970" spans="1:5" x14ac:dyDescent="0.2">
      <c r="A6970" s="158">
        <v>44218</v>
      </c>
      <c r="B6970" s="187">
        <v>44218</v>
      </c>
      <c r="C6970" s="188" t="s">
        <v>790</v>
      </c>
      <c r="D6970" s="189">
        <f>VLOOKUP(Pag_Inicio_Corr_mas_casos[[#This Row],[Corregimiento]],Hoja3!$A$2:$D$676,4,0)</f>
        <v>130708</v>
      </c>
      <c r="E6970" s="190">
        <v>30</v>
      </c>
    </row>
    <row r="6971" spans="1:5" x14ac:dyDescent="0.2">
      <c r="A6971" s="158">
        <v>44218</v>
      </c>
      <c r="B6971" s="187">
        <v>44218</v>
      </c>
      <c r="C6971" s="188" t="s">
        <v>868</v>
      </c>
      <c r="D6971" s="189">
        <f>VLOOKUP(Pag_Inicio_Corr_mas_casos[[#This Row],[Corregimiento]],Hoja3!$A$2:$D$676,4,0)</f>
        <v>91001</v>
      </c>
      <c r="E6971" s="190">
        <v>30</v>
      </c>
    </row>
    <row r="6972" spans="1:5" x14ac:dyDescent="0.2">
      <c r="A6972" s="158">
        <v>44218</v>
      </c>
      <c r="B6972" s="187">
        <v>44218</v>
      </c>
      <c r="C6972" s="188" t="s">
        <v>800</v>
      </c>
      <c r="D6972" s="189">
        <f>VLOOKUP(Pag_Inicio_Corr_mas_casos[[#This Row],[Corregimiento]],Hoja3!$A$2:$D$676,4,0)</f>
        <v>80822</v>
      </c>
      <c r="E6972" s="190">
        <v>29</v>
      </c>
    </row>
    <row r="6973" spans="1:5" x14ac:dyDescent="0.2">
      <c r="A6973" s="158">
        <v>44218</v>
      </c>
      <c r="B6973" s="187">
        <v>44218</v>
      </c>
      <c r="C6973" s="188" t="s">
        <v>900</v>
      </c>
      <c r="D6973" s="189">
        <f>VLOOKUP(Pag_Inicio_Corr_mas_casos[[#This Row],[Corregimiento]],Hoja3!$A$2:$D$676,4,0)</f>
        <v>130102</v>
      </c>
      <c r="E6973" s="190">
        <v>28</v>
      </c>
    </row>
    <row r="6974" spans="1:5" x14ac:dyDescent="0.2">
      <c r="A6974" s="158">
        <v>44218</v>
      </c>
      <c r="B6974" s="187">
        <v>44218</v>
      </c>
      <c r="C6974" s="188" t="s">
        <v>805</v>
      </c>
      <c r="D6974" s="189">
        <f>VLOOKUP(Pag_Inicio_Corr_mas_casos[[#This Row],[Corregimiento]],Hoja3!$A$2:$D$676,4,0)</f>
        <v>130701</v>
      </c>
      <c r="E6974" s="190">
        <v>27</v>
      </c>
    </row>
    <row r="6975" spans="1:5" x14ac:dyDescent="0.2">
      <c r="A6975" s="158">
        <v>44218</v>
      </c>
      <c r="B6975" s="187">
        <v>44218</v>
      </c>
      <c r="C6975" s="188" t="s">
        <v>791</v>
      </c>
      <c r="D6975" s="189">
        <f>VLOOKUP(Pag_Inicio_Corr_mas_casos[[#This Row],[Corregimiento]],Hoja3!$A$2:$D$676,4,0)</f>
        <v>81007</v>
      </c>
      <c r="E6975" s="190">
        <v>27</v>
      </c>
    </row>
    <row r="6976" spans="1:5" x14ac:dyDescent="0.2">
      <c r="A6976" s="158">
        <v>44218</v>
      </c>
      <c r="B6976" s="187">
        <v>44218</v>
      </c>
      <c r="C6976" s="188" t="s">
        <v>786</v>
      </c>
      <c r="D6976" s="189">
        <f>VLOOKUP(Pag_Inicio_Corr_mas_casos[[#This Row],[Corregimiento]],Hoja3!$A$2:$D$676,4,0)</f>
        <v>80806</v>
      </c>
      <c r="E6976" s="190">
        <v>27</v>
      </c>
    </row>
    <row r="6977" spans="1:5" x14ac:dyDescent="0.2">
      <c r="A6977" s="158">
        <v>44218</v>
      </c>
      <c r="B6977" s="187">
        <v>44218</v>
      </c>
      <c r="C6977" s="188" t="s">
        <v>803</v>
      </c>
      <c r="D6977" s="189">
        <f>VLOOKUP(Pag_Inicio_Corr_mas_casos[[#This Row],[Corregimiento]],Hoja3!$A$2:$D$676,4,0)</f>
        <v>130716</v>
      </c>
      <c r="E6977" s="190">
        <v>27</v>
      </c>
    </row>
    <row r="6978" spans="1:5" x14ac:dyDescent="0.2">
      <c r="A6978" s="158">
        <v>44218</v>
      </c>
      <c r="B6978" s="187">
        <v>44218</v>
      </c>
      <c r="C6978" s="188" t="s">
        <v>618</v>
      </c>
      <c r="D6978" s="189">
        <f>VLOOKUP(Pag_Inicio_Corr_mas_casos[[#This Row],[Corregimiento]],Hoja3!$A$2:$D$676,4,0)</f>
        <v>80821</v>
      </c>
      <c r="E6978" s="190">
        <v>26</v>
      </c>
    </row>
    <row r="6979" spans="1:5" x14ac:dyDescent="0.2">
      <c r="A6979" s="158">
        <v>44218</v>
      </c>
      <c r="B6979" s="187">
        <v>44218</v>
      </c>
      <c r="C6979" s="188" t="s">
        <v>802</v>
      </c>
      <c r="D6979" s="189">
        <f>VLOOKUP(Pag_Inicio_Corr_mas_casos[[#This Row],[Corregimiento]],Hoja3!$A$2:$D$676,4,0)</f>
        <v>80815</v>
      </c>
      <c r="E6979" s="190">
        <v>25</v>
      </c>
    </row>
    <row r="6980" spans="1:5" x14ac:dyDescent="0.2">
      <c r="A6980" s="158">
        <v>44218</v>
      </c>
      <c r="B6980" s="187">
        <v>44218</v>
      </c>
      <c r="C6980" s="188" t="s">
        <v>867</v>
      </c>
      <c r="D6980" s="189">
        <f>VLOOKUP(Pag_Inicio_Corr_mas_casos[[#This Row],[Corregimiento]],Hoja3!$A$2:$D$676,4,0)</f>
        <v>81003</v>
      </c>
      <c r="E6980" s="190">
        <v>25</v>
      </c>
    </row>
    <row r="6981" spans="1:5" x14ac:dyDescent="0.2">
      <c r="A6981" s="158">
        <v>44218</v>
      </c>
      <c r="B6981" s="187">
        <v>44218</v>
      </c>
      <c r="C6981" s="188" t="s">
        <v>784</v>
      </c>
      <c r="D6981" s="189">
        <f>VLOOKUP(Pag_Inicio_Corr_mas_casos[[#This Row],[Corregimiento]],Hoja3!$A$2:$D$676,4,0)</f>
        <v>130717</v>
      </c>
      <c r="E6981" s="190">
        <v>24</v>
      </c>
    </row>
    <row r="6982" spans="1:5" x14ac:dyDescent="0.2">
      <c r="A6982" s="158">
        <v>44218</v>
      </c>
      <c r="B6982" s="187">
        <v>44218</v>
      </c>
      <c r="C6982" s="188" t="s">
        <v>914</v>
      </c>
      <c r="D6982" s="189">
        <f>VLOOKUP(Pag_Inicio_Corr_mas_casos[[#This Row],[Corregimiento]],Hoja3!$A$2:$D$676,4,0)</f>
        <v>130101</v>
      </c>
      <c r="E6982" s="190">
        <v>23</v>
      </c>
    </row>
    <row r="6983" spans="1:5" x14ac:dyDescent="0.2">
      <c r="A6983" s="90">
        <v>44219</v>
      </c>
      <c r="B6983" s="191">
        <v>44219</v>
      </c>
      <c r="C6983" s="192" t="s">
        <v>982</v>
      </c>
      <c r="D6983" s="193">
        <f>VLOOKUP(Pag_Inicio_Corr_mas_casos[[#This Row],[Corregimiento]],Hoja3!$A$2:$D$676,4,0)</f>
        <v>91001</v>
      </c>
      <c r="E6983" s="194">
        <v>57</v>
      </c>
    </row>
    <row r="6984" spans="1:5" x14ac:dyDescent="0.2">
      <c r="A6984" s="90">
        <v>44219</v>
      </c>
      <c r="B6984" s="191">
        <v>44219</v>
      </c>
      <c r="C6984" s="192" t="s">
        <v>983</v>
      </c>
      <c r="D6984" s="193">
        <f>VLOOKUP(Pag_Inicio_Corr_mas_casos[[#This Row],[Corregimiento]],Hoja3!$A$2:$D$676,4,0)</f>
        <v>80819</v>
      </c>
      <c r="E6984" s="194">
        <v>54</v>
      </c>
    </row>
    <row r="6985" spans="1:5" x14ac:dyDescent="0.2">
      <c r="A6985" s="90">
        <v>44219</v>
      </c>
      <c r="B6985" s="191">
        <v>44219</v>
      </c>
      <c r="C6985" s="192" t="s">
        <v>984</v>
      </c>
      <c r="D6985" s="193">
        <f>VLOOKUP(Pag_Inicio_Corr_mas_casos[[#This Row],[Corregimiento]],Hoja3!$A$2:$D$676,4,0)</f>
        <v>80815</v>
      </c>
      <c r="E6985" s="194">
        <v>46</v>
      </c>
    </row>
    <row r="6986" spans="1:5" x14ac:dyDescent="0.2">
      <c r="A6986" s="90">
        <v>44219</v>
      </c>
      <c r="B6986" s="191">
        <v>44219</v>
      </c>
      <c r="C6986" s="192" t="s">
        <v>618</v>
      </c>
      <c r="D6986" s="193">
        <f>VLOOKUP(Pag_Inicio_Corr_mas_casos[[#This Row],[Corregimiento]],Hoja3!$A$2:$D$676,4,0)</f>
        <v>80821</v>
      </c>
      <c r="E6986" s="194">
        <v>44</v>
      </c>
    </row>
    <row r="6987" spans="1:5" x14ac:dyDescent="0.2">
      <c r="A6987" s="90">
        <v>44219</v>
      </c>
      <c r="B6987" s="191">
        <v>44219</v>
      </c>
      <c r="C6987" s="192" t="s">
        <v>906</v>
      </c>
      <c r="D6987" s="193">
        <f>VLOOKUP(Pag_Inicio_Corr_mas_casos[[#This Row],[Corregimiento]],Hoja3!$A$2:$D$676,4,0)</f>
        <v>40601</v>
      </c>
      <c r="E6987" s="194">
        <v>39</v>
      </c>
    </row>
    <row r="6988" spans="1:5" x14ac:dyDescent="0.2">
      <c r="A6988" s="90">
        <v>44219</v>
      </c>
      <c r="B6988" s="191">
        <v>44219</v>
      </c>
      <c r="C6988" s="192" t="s">
        <v>787</v>
      </c>
      <c r="D6988" s="193">
        <f>VLOOKUP(Pag_Inicio_Corr_mas_casos[[#This Row],[Corregimiento]],Hoja3!$A$2:$D$676,4,0)</f>
        <v>80823</v>
      </c>
      <c r="E6988" s="194">
        <v>37</v>
      </c>
    </row>
    <row r="6989" spans="1:5" x14ac:dyDescent="0.2">
      <c r="A6989" s="90">
        <v>44219</v>
      </c>
      <c r="B6989" s="191">
        <v>44219</v>
      </c>
      <c r="C6989" s="192" t="s">
        <v>892</v>
      </c>
      <c r="D6989" s="193">
        <f>VLOOKUP(Pag_Inicio_Corr_mas_casos[[#This Row],[Corregimiento]],Hoja3!$A$2:$D$676,4,0)</f>
        <v>80812</v>
      </c>
      <c r="E6989" s="194">
        <v>37</v>
      </c>
    </row>
    <row r="6990" spans="1:5" x14ac:dyDescent="0.2">
      <c r="A6990" s="90">
        <v>44219</v>
      </c>
      <c r="B6990" s="191">
        <v>44219</v>
      </c>
      <c r="C6990" s="192" t="s">
        <v>790</v>
      </c>
      <c r="D6990" s="193">
        <f>VLOOKUP(Pag_Inicio_Corr_mas_casos[[#This Row],[Corregimiento]],Hoja3!$A$2:$D$676,4,0)</f>
        <v>130708</v>
      </c>
      <c r="E6990" s="194">
        <v>35</v>
      </c>
    </row>
    <row r="6991" spans="1:5" x14ac:dyDescent="0.2">
      <c r="A6991" s="90">
        <v>44219</v>
      </c>
      <c r="B6991" s="191">
        <v>44219</v>
      </c>
      <c r="C6991" s="192" t="s">
        <v>857</v>
      </c>
      <c r="D6991" s="193">
        <f>VLOOKUP(Pag_Inicio_Corr_mas_casos[[#This Row],[Corregimiento]],Hoja3!$A$2:$D$676,4,0)</f>
        <v>80809</v>
      </c>
      <c r="E6991" s="194">
        <v>35</v>
      </c>
    </row>
    <row r="6992" spans="1:5" x14ac:dyDescent="0.2">
      <c r="A6992" s="90">
        <v>44219</v>
      </c>
      <c r="B6992" s="191">
        <v>44219</v>
      </c>
      <c r="C6992" s="192" t="s">
        <v>805</v>
      </c>
      <c r="D6992" s="193">
        <f>VLOOKUP(Pag_Inicio_Corr_mas_casos[[#This Row],[Corregimiento]],Hoja3!$A$2:$D$676,4,0)</f>
        <v>130701</v>
      </c>
      <c r="E6992" s="194">
        <v>33</v>
      </c>
    </row>
    <row r="6993" spans="1:5" x14ac:dyDescent="0.2">
      <c r="A6993" s="90">
        <v>44219</v>
      </c>
      <c r="B6993" s="191">
        <v>44219</v>
      </c>
      <c r="C6993" s="192" t="s">
        <v>800</v>
      </c>
      <c r="D6993" s="193">
        <f>VLOOKUP(Pag_Inicio_Corr_mas_casos[[#This Row],[Corregimiento]],Hoja3!$A$2:$D$676,4,0)</f>
        <v>80822</v>
      </c>
      <c r="E6993" s="194">
        <v>32</v>
      </c>
    </row>
    <row r="6994" spans="1:5" x14ac:dyDescent="0.2">
      <c r="A6994" s="90">
        <v>44219</v>
      </c>
      <c r="B6994" s="191">
        <v>44219</v>
      </c>
      <c r="C6994" s="192" t="s">
        <v>789</v>
      </c>
      <c r="D6994" s="193">
        <f>VLOOKUP(Pag_Inicio_Corr_mas_casos[[#This Row],[Corregimiento]],Hoja3!$A$2:$D$676,4,0)</f>
        <v>80816</v>
      </c>
      <c r="E6994" s="194">
        <v>30</v>
      </c>
    </row>
    <row r="6995" spans="1:5" x14ac:dyDescent="0.2">
      <c r="A6995" s="90">
        <v>44219</v>
      </c>
      <c r="B6995" s="191">
        <v>44219</v>
      </c>
      <c r="C6995" s="192" t="s">
        <v>867</v>
      </c>
      <c r="D6995" s="193">
        <f>VLOOKUP(Pag_Inicio_Corr_mas_casos[[#This Row],[Corregimiento]],Hoja3!$A$2:$D$676,4,0)</f>
        <v>81003</v>
      </c>
      <c r="E6995" s="194">
        <v>29</v>
      </c>
    </row>
    <row r="6996" spans="1:5" x14ac:dyDescent="0.2">
      <c r="A6996" s="90">
        <v>44219</v>
      </c>
      <c r="B6996" s="191">
        <v>44219</v>
      </c>
      <c r="C6996" s="192" t="s">
        <v>914</v>
      </c>
      <c r="D6996" s="193">
        <f>VLOOKUP(Pag_Inicio_Corr_mas_casos[[#This Row],[Corregimiento]],Hoja3!$A$2:$D$676,4,0)</f>
        <v>130101</v>
      </c>
      <c r="E6996" s="194">
        <v>28</v>
      </c>
    </row>
    <row r="6997" spans="1:5" x14ac:dyDescent="0.2">
      <c r="A6997" s="90">
        <v>44219</v>
      </c>
      <c r="B6997" s="191">
        <v>44219</v>
      </c>
      <c r="C6997" s="192" t="s">
        <v>798</v>
      </c>
      <c r="D6997" s="193">
        <f>VLOOKUP(Pag_Inicio_Corr_mas_casos[[#This Row],[Corregimiento]],Hoja3!$A$2:$D$676,4,0)</f>
        <v>80820</v>
      </c>
      <c r="E6997" s="194">
        <v>28</v>
      </c>
    </row>
    <row r="6998" spans="1:5" x14ac:dyDescent="0.2">
      <c r="A6998" s="90">
        <v>44219</v>
      </c>
      <c r="B6998" s="191">
        <v>44219</v>
      </c>
      <c r="C6998" s="192" t="s">
        <v>875</v>
      </c>
      <c r="D6998" s="193">
        <f>VLOOKUP(Pag_Inicio_Corr_mas_casos[[#This Row],[Corregimiento]],Hoja3!$A$2:$D$676,4,0)</f>
        <v>20609</v>
      </c>
      <c r="E6998" s="194">
        <v>28</v>
      </c>
    </row>
    <row r="6999" spans="1:5" x14ac:dyDescent="0.2">
      <c r="A6999" s="90">
        <v>44219</v>
      </c>
      <c r="B6999" s="191">
        <v>44219</v>
      </c>
      <c r="C6999" s="192" t="s">
        <v>796</v>
      </c>
      <c r="D6999" s="193">
        <f>VLOOKUP(Pag_Inicio_Corr_mas_casos[[#This Row],[Corregimiento]],Hoja3!$A$2:$D$676,4,0)</f>
        <v>130107</v>
      </c>
      <c r="E6999" s="194">
        <v>27</v>
      </c>
    </row>
    <row r="7000" spans="1:5" x14ac:dyDescent="0.2">
      <c r="A7000" s="90">
        <v>44219</v>
      </c>
      <c r="B7000" s="191">
        <v>44219</v>
      </c>
      <c r="C7000" s="192" t="s">
        <v>783</v>
      </c>
      <c r="D7000" s="193">
        <f>VLOOKUP(Pag_Inicio_Corr_mas_casos[[#This Row],[Corregimiento]],Hoja3!$A$2:$D$676,4,0)</f>
        <v>80810</v>
      </c>
      <c r="E7000" s="194">
        <v>27</v>
      </c>
    </row>
    <row r="7001" spans="1:5" x14ac:dyDescent="0.2">
      <c r="A7001" s="90">
        <v>44219</v>
      </c>
      <c r="B7001" s="191">
        <v>44219</v>
      </c>
      <c r="C7001" s="192" t="s">
        <v>810</v>
      </c>
      <c r="D7001" s="193">
        <f>VLOOKUP(Pag_Inicio_Corr_mas_casos[[#This Row],[Corregimiento]],Hoja3!$A$2:$D$676,4,0)</f>
        <v>30113</v>
      </c>
      <c r="E7001" s="194">
        <v>27</v>
      </c>
    </row>
    <row r="7002" spans="1:5" x14ac:dyDescent="0.2">
      <c r="A7002" s="90">
        <v>44219</v>
      </c>
      <c r="B7002" s="191">
        <v>44219</v>
      </c>
      <c r="C7002" s="192" t="s">
        <v>786</v>
      </c>
      <c r="D7002" s="193">
        <f>VLOOKUP(Pag_Inicio_Corr_mas_casos[[#This Row],[Corregimiento]],Hoja3!$A$2:$D$676,4,0)</f>
        <v>80806</v>
      </c>
      <c r="E7002" s="194">
        <v>24</v>
      </c>
    </row>
    <row r="7003" spans="1:5" x14ac:dyDescent="0.2">
      <c r="A7003" s="135">
        <v>44220</v>
      </c>
      <c r="B7003" s="195">
        <v>44220</v>
      </c>
      <c r="C7003" s="175" t="s">
        <v>618</v>
      </c>
      <c r="D7003" s="178">
        <f>VLOOKUP(Pag_Inicio_Corr_mas_casos[[#This Row],[Corregimiento]],Hoja3!$A$2:$D$676,4,0)</f>
        <v>80821</v>
      </c>
      <c r="E7003" s="177">
        <v>49</v>
      </c>
    </row>
    <row r="7004" spans="1:5" x14ac:dyDescent="0.2">
      <c r="A7004" s="135">
        <v>44220</v>
      </c>
      <c r="B7004" s="195">
        <v>44220</v>
      </c>
      <c r="C7004" s="175" t="s">
        <v>800</v>
      </c>
      <c r="D7004" s="178">
        <f>VLOOKUP(Pag_Inicio_Corr_mas_casos[[#This Row],[Corregimiento]],Hoja3!$A$2:$D$676,4,0)</f>
        <v>80822</v>
      </c>
      <c r="E7004" s="177">
        <v>43</v>
      </c>
    </row>
    <row r="7005" spans="1:5" x14ac:dyDescent="0.2">
      <c r="A7005" s="135">
        <v>44220</v>
      </c>
      <c r="B7005" s="195">
        <v>44220</v>
      </c>
      <c r="C7005" s="175" t="s">
        <v>868</v>
      </c>
      <c r="D7005" s="178">
        <f>VLOOKUP(Pag_Inicio_Corr_mas_casos[[#This Row],[Corregimiento]],Hoja3!$A$2:$D$676,4,0)</f>
        <v>91001</v>
      </c>
      <c r="E7005" s="177">
        <v>30</v>
      </c>
    </row>
    <row r="7006" spans="1:5" x14ac:dyDescent="0.2">
      <c r="A7006" s="135">
        <v>44220</v>
      </c>
      <c r="B7006" s="195">
        <v>44220</v>
      </c>
      <c r="C7006" s="175" t="s">
        <v>802</v>
      </c>
      <c r="D7006" s="178">
        <f>VLOOKUP(Pag_Inicio_Corr_mas_casos[[#This Row],[Corregimiento]],Hoja3!$A$2:$D$676,4,0)</f>
        <v>80815</v>
      </c>
      <c r="E7006" s="177">
        <v>27</v>
      </c>
    </row>
    <row r="7007" spans="1:5" x14ac:dyDescent="0.2">
      <c r="A7007" s="135">
        <v>44220</v>
      </c>
      <c r="B7007" s="195">
        <v>44220</v>
      </c>
      <c r="C7007" s="175" t="s">
        <v>798</v>
      </c>
      <c r="D7007" s="178">
        <f>VLOOKUP(Pag_Inicio_Corr_mas_casos[[#This Row],[Corregimiento]],Hoja3!$A$2:$D$676,4,0)</f>
        <v>80820</v>
      </c>
      <c r="E7007" s="177">
        <v>26</v>
      </c>
    </row>
    <row r="7008" spans="1:5" x14ac:dyDescent="0.2">
      <c r="A7008" s="135">
        <v>44220</v>
      </c>
      <c r="B7008" s="195">
        <v>44220</v>
      </c>
      <c r="C7008" s="175" t="s">
        <v>906</v>
      </c>
      <c r="D7008" s="178">
        <f>VLOOKUP(Pag_Inicio_Corr_mas_casos[[#This Row],[Corregimiento]],Hoja3!$A$2:$D$676,4,0)</f>
        <v>40601</v>
      </c>
      <c r="E7008" s="177">
        <v>25</v>
      </c>
    </row>
    <row r="7009" spans="1:5" x14ac:dyDescent="0.2">
      <c r="A7009" s="135">
        <v>44220</v>
      </c>
      <c r="B7009" s="195">
        <v>44220</v>
      </c>
      <c r="C7009" s="175" t="s">
        <v>900</v>
      </c>
      <c r="D7009" s="178">
        <f>VLOOKUP(Pag_Inicio_Corr_mas_casos[[#This Row],[Corregimiento]],Hoja3!$A$2:$D$676,4,0)</f>
        <v>130102</v>
      </c>
      <c r="E7009" s="177">
        <v>23</v>
      </c>
    </row>
    <row r="7010" spans="1:5" x14ac:dyDescent="0.2">
      <c r="A7010" s="135">
        <v>44220</v>
      </c>
      <c r="B7010" s="195">
        <v>44220</v>
      </c>
      <c r="C7010" s="175" t="s">
        <v>799</v>
      </c>
      <c r="D7010" s="178">
        <f>VLOOKUP(Pag_Inicio_Corr_mas_casos[[#This Row],[Corregimiento]],Hoja3!$A$2:$D$676,4,0)</f>
        <v>80817</v>
      </c>
      <c r="E7010" s="177">
        <v>23</v>
      </c>
    </row>
    <row r="7011" spans="1:5" x14ac:dyDescent="0.2">
      <c r="A7011" s="135">
        <v>44220</v>
      </c>
      <c r="B7011" s="195">
        <v>44220</v>
      </c>
      <c r="C7011" s="175" t="s">
        <v>858</v>
      </c>
      <c r="D7011" s="178">
        <f>VLOOKUP(Pag_Inicio_Corr_mas_casos[[#This Row],[Corregimiento]],Hoja3!$A$2:$D$676,4,0)</f>
        <v>80819</v>
      </c>
      <c r="E7011" s="177">
        <v>21</v>
      </c>
    </row>
    <row r="7012" spans="1:5" x14ac:dyDescent="0.2">
      <c r="A7012" s="135">
        <v>44220</v>
      </c>
      <c r="B7012" s="195">
        <v>44220</v>
      </c>
      <c r="C7012" s="175" t="s">
        <v>793</v>
      </c>
      <c r="D7012" s="178">
        <f>VLOOKUP(Pag_Inicio_Corr_mas_casos[[#This Row],[Corregimiento]],Hoja3!$A$2:$D$676,4,0)</f>
        <v>80826</v>
      </c>
      <c r="E7012" s="177">
        <v>20</v>
      </c>
    </row>
    <row r="7013" spans="1:5" x14ac:dyDescent="0.2">
      <c r="A7013" s="135">
        <v>44220</v>
      </c>
      <c r="B7013" s="195">
        <v>44220</v>
      </c>
      <c r="C7013" s="175" t="s">
        <v>816</v>
      </c>
      <c r="D7013" s="178">
        <f>VLOOKUP(Pag_Inicio_Corr_mas_casos[[#This Row],[Corregimiento]],Hoja3!$A$2:$D$676,4,0)</f>
        <v>40606</v>
      </c>
      <c r="E7013" s="177">
        <v>19</v>
      </c>
    </row>
    <row r="7014" spans="1:5" x14ac:dyDescent="0.2">
      <c r="A7014" s="135">
        <v>44220</v>
      </c>
      <c r="B7014" s="195">
        <v>44220</v>
      </c>
      <c r="C7014" s="175" t="s">
        <v>787</v>
      </c>
      <c r="D7014" s="178">
        <f>VLOOKUP(Pag_Inicio_Corr_mas_casos[[#This Row],[Corregimiento]],Hoja3!$A$2:$D$676,4,0)</f>
        <v>80823</v>
      </c>
      <c r="E7014" s="177">
        <v>18</v>
      </c>
    </row>
    <row r="7015" spans="1:5" x14ac:dyDescent="0.2">
      <c r="A7015" s="135">
        <v>44220</v>
      </c>
      <c r="B7015" s="195">
        <v>44220</v>
      </c>
      <c r="C7015" s="175" t="s">
        <v>892</v>
      </c>
      <c r="D7015" s="178">
        <f>VLOOKUP(Pag_Inicio_Corr_mas_casos[[#This Row],[Corregimiento]],Hoja3!$A$2:$D$676,4,0)</f>
        <v>80812</v>
      </c>
      <c r="E7015" s="177">
        <v>18</v>
      </c>
    </row>
    <row r="7016" spans="1:5" x14ac:dyDescent="0.2">
      <c r="A7016" s="135">
        <v>44220</v>
      </c>
      <c r="B7016" s="195">
        <v>44220</v>
      </c>
      <c r="C7016" s="175" t="s">
        <v>791</v>
      </c>
      <c r="D7016" s="178">
        <f>VLOOKUP(Pag_Inicio_Corr_mas_casos[[#This Row],[Corregimiento]],Hoja3!$A$2:$D$676,4,0)</f>
        <v>81007</v>
      </c>
      <c r="E7016" s="177">
        <v>17</v>
      </c>
    </row>
    <row r="7017" spans="1:5" x14ac:dyDescent="0.2">
      <c r="A7017" s="135">
        <v>44220</v>
      </c>
      <c r="B7017" s="195">
        <v>44220</v>
      </c>
      <c r="C7017" s="175" t="s">
        <v>813</v>
      </c>
      <c r="D7017" s="178">
        <f>VLOOKUP(Pag_Inicio_Corr_mas_casos[[#This Row],[Corregimiento]],Hoja3!$A$2:$D$676,4,0)</f>
        <v>30107</v>
      </c>
      <c r="E7017" s="177">
        <v>17</v>
      </c>
    </row>
    <row r="7018" spans="1:5" x14ac:dyDescent="0.2">
      <c r="A7018" s="135">
        <v>44220</v>
      </c>
      <c r="B7018" s="195">
        <v>44220</v>
      </c>
      <c r="C7018" s="175" t="s">
        <v>821</v>
      </c>
      <c r="D7018" s="178">
        <f>VLOOKUP(Pag_Inicio_Corr_mas_casos[[#This Row],[Corregimiento]],Hoja3!$A$2:$D$676,4,0)</f>
        <v>20207</v>
      </c>
      <c r="E7018" s="177">
        <v>17</v>
      </c>
    </row>
    <row r="7019" spans="1:5" x14ac:dyDescent="0.2">
      <c r="A7019" s="135">
        <v>44220</v>
      </c>
      <c r="B7019" s="195">
        <v>44220</v>
      </c>
      <c r="C7019" s="175" t="s">
        <v>805</v>
      </c>
      <c r="D7019" s="178">
        <f>VLOOKUP(Pag_Inicio_Corr_mas_casos[[#This Row],[Corregimiento]],Hoja3!$A$2:$D$676,4,0)</f>
        <v>130701</v>
      </c>
      <c r="E7019" s="177">
        <v>16</v>
      </c>
    </row>
    <row r="7020" spans="1:5" x14ac:dyDescent="0.2">
      <c r="A7020" s="135">
        <v>44220</v>
      </c>
      <c r="B7020" s="195">
        <v>44220</v>
      </c>
      <c r="C7020" s="175" t="s">
        <v>783</v>
      </c>
      <c r="D7020" s="178">
        <f>VLOOKUP(Pag_Inicio_Corr_mas_casos[[#This Row],[Corregimiento]],Hoja3!$A$2:$D$676,4,0)</f>
        <v>80810</v>
      </c>
      <c r="E7020" s="177">
        <v>16</v>
      </c>
    </row>
    <row r="7021" spans="1:5" x14ac:dyDescent="0.2">
      <c r="A7021" s="135">
        <v>44220</v>
      </c>
      <c r="B7021" s="195">
        <v>44220</v>
      </c>
      <c r="C7021" s="175" t="s">
        <v>797</v>
      </c>
      <c r="D7021" s="178">
        <f>VLOOKUP(Pag_Inicio_Corr_mas_casos[[#This Row],[Corregimiento]],Hoja3!$A$2:$D$676,4,0)</f>
        <v>80813</v>
      </c>
      <c r="E7021" s="177">
        <v>16</v>
      </c>
    </row>
    <row r="7022" spans="1:5" x14ac:dyDescent="0.2">
      <c r="A7022" s="135">
        <v>44220</v>
      </c>
      <c r="B7022" s="195">
        <v>44220</v>
      </c>
      <c r="C7022" s="175" t="s">
        <v>857</v>
      </c>
      <c r="D7022" s="178">
        <f>VLOOKUP(Pag_Inicio_Corr_mas_casos[[#This Row],[Corregimiento]],Hoja3!$A$2:$D$676,4,0)</f>
        <v>80809</v>
      </c>
      <c r="E7022" s="177">
        <v>16</v>
      </c>
    </row>
    <row r="7023" spans="1:5" x14ac:dyDescent="0.2">
      <c r="A7023" s="111">
        <v>44221</v>
      </c>
      <c r="B7023" s="196">
        <v>44221</v>
      </c>
      <c r="C7023" s="197" t="s">
        <v>618</v>
      </c>
      <c r="D7023" s="198">
        <f>VLOOKUP(Pag_Inicio_Corr_mas_casos[[#This Row],[Corregimiento]],Hoja3!$A$2:$D$676,4,0)</f>
        <v>80821</v>
      </c>
      <c r="E7023" s="199">
        <v>31</v>
      </c>
    </row>
    <row r="7024" spans="1:5" x14ac:dyDescent="0.2">
      <c r="A7024" s="111">
        <v>44221</v>
      </c>
      <c r="B7024" s="196">
        <v>44221</v>
      </c>
      <c r="C7024" s="197" t="s">
        <v>858</v>
      </c>
      <c r="D7024" s="198">
        <f>VLOOKUP(Pag_Inicio_Corr_mas_casos[[#This Row],[Corregimiento]],Hoja3!$A$2:$D$676,4,0)</f>
        <v>80819</v>
      </c>
      <c r="E7024" s="199">
        <v>29</v>
      </c>
    </row>
    <row r="7025" spans="1:5" x14ac:dyDescent="0.2">
      <c r="A7025" s="111">
        <v>44221</v>
      </c>
      <c r="B7025" s="196">
        <v>44221</v>
      </c>
      <c r="C7025" s="197" t="s">
        <v>798</v>
      </c>
      <c r="D7025" s="198">
        <f>VLOOKUP(Pag_Inicio_Corr_mas_casos[[#This Row],[Corregimiento]],Hoja3!$A$2:$D$676,4,0)</f>
        <v>80820</v>
      </c>
      <c r="E7025" s="199">
        <v>27</v>
      </c>
    </row>
    <row r="7026" spans="1:5" x14ac:dyDescent="0.2">
      <c r="A7026" s="111">
        <v>44221</v>
      </c>
      <c r="B7026" s="196">
        <v>44221</v>
      </c>
      <c r="C7026" s="197" t="s">
        <v>900</v>
      </c>
      <c r="D7026" s="198">
        <f>VLOOKUP(Pag_Inicio_Corr_mas_casos[[#This Row],[Corregimiento]],Hoja3!$A$2:$D$676,4,0)</f>
        <v>130102</v>
      </c>
      <c r="E7026" s="199">
        <v>23</v>
      </c>
    </row>
    <row r="7027" spans="1:5" x14ac:dyDescent="0.2">
      <c r="A7027" s="111">
        <v>44221</v>
      </c>
      <c r="B7027" s="196">
        <v>44221</v>
      </c>
      <c r="C7027" s="113" t="s">
        <v>985</v>
      </c>
      <c r="D7027" s="198">
        <f>VLOOKUP(Pag_Inicio_Corr_mas_casos[[#This Row],[Corregimiento]],Hoja3!$A$2:$D$676,4,0)</f>
        <v>91201</v>
      </c>
      <c r="E7027" s="199">
        <v>18</v>
      </c>
    </row>
    <row r="7028" spans="1:5" x14ac:dyDescent="0.2">
      <c r="A7028" s="111">
        <v>44221</v>
      </c>
      <c r="B7028" s="196">
        <v>44221</v>
      </c>
      <c r="C7028" s="197" t="s">
        <v>906</v>
      </c>
      <c r="D7028" s="198">
        <f>VLOOKUP(Pag_Inicio_Corr_mas_casos[[#This Row],[Corregimiento]],Hoja3!$A$2:$D$676,4,0)</f>
        <v>40601</v>
      </c>
      <c r="E7028" s="199">
        <v>17</v>
      </c>
    </row>
    <row r="7029" spans="1:5" x14ac:dyDescent="0.2">
      <c r="A7029" s="111">
        <v>44221</v>
      </c>
      <c r="B7029" s="196">
        <v>44221</v>
      </c>
      <c r="C7029" s="197" t="s">
        <v>805</v>
      </c>
      <c r="D7029" s="198">
        <f>VLOOKUP(Pag_Inicio_Corr_mas_casos[[#This Row],[Corregimiento]],Hoja3!$A$2:$D$676,4,0)</f>
        <v>130701</v>
      </c>
      <c r="E7029" s="199">
        <v>16</v>
      </c>
    </row>
    <row r="7030" spans="1:5" x14ac:dyDescent="0.2">
      <c r="A7030" s="111">
        <v>44221</v>
      </c>
      <c r="B7030" s="196">
        <v>44221</v>
      </c>
      <c r="C7030" s="197" t="s">
        <v>800</v>
      </c>
      <c r="D7030" s="198">
        <f>VLOOKUP(Pag_Inicio_Corr_mas_casos[[#This Row],[Corregimiento]],Hoja3!$A$2:$D$676,4,0)</f>
        <v>80822</v>
      </c>
      <c r="E7030" s="113">
        <v>15</v>
      </c>
    </row>
    <row r="7031" spans="1:5" x14ac:dyDescent="0.2">
      <c r="A7031" s="111">
        <v>44221</v>
      </c>
      <c r="B7031" s="196">
        <v>44221</v>
      </c>
      <c r="C7031" s="200" t="s">
        <v>799</v>
      </c>
      <c r="D7031" s="201">
        <f>VLOOKUP(Pag_Inicio_Corr_mas_casos[[#This Row],[Corregimiento]],Hoja3!$A$2:$D$676,4,0)</f>
        <v>80817</v>
      </c>
      <c r="E7031" s="113">
        <v>15</v>
      </c>
    </row>
    <row r="7032" spans="1:5" x14ac:dyDescent="0.2">
      <c r="A7032" s="111">
        <v>44221</v>
      </c>
      <c r="B7032" s="196">
        <v>44221</v>
      </c>
      <c r="C7032" s="200" t="s">
        <v>786</v>
      </c>
      <c r="D7032" s="201">
        <f>VLOOKUP(Pag_Inicio_Corr_mas_casos[[#This Row],[Corregimiento]],Hoja3!$A$2:$D$676,4,0)</f>
        <v>80806</v>
      </c>
      <c r="E7032" s="113">
        <v>13</v>
      </c>
    </row>
    <row r="7033" spans="1:5" x14ac:dyDescent="0.2">
      <c r="A7033" s="111">
        <v>44221</v>
      </c>
      <c r="B7033" s="196">
        <v>44221</v>
      </c>
      <c r="C7033" s="200" t="s">
        <v>873</v>
      </c>
      <c r="D7033" s="201">
        <f>VLOOKUP(Pag_Inicio_Corr_mas_casos[[#This Row],[Corregimiento]],Hoja3!$A$2:$D$676,4,0)</f>
        <v>30103</v>
      </c>
      <c r="E7033" s="113">
        <v>13</v>
      </c>
    </row>
    <row r="7034" spans="1:5" x14ac:dyDescent="0.2">
      <c r="A7034" s="111">
        <v>44221</v>
      </c>
      <c r="B7034" s="196">
        <v>44221</v>
      </c>
      <c r="C7034" s="200" t="s">
        <v>865</v>
      </c>
      <c r="D7034" s="201">
        <f>VLOOKUP(Pag_Inicio_Corr_mas_casos[[#This Row],[Corregimiento]],Hoja3!$A$2:$D$676,4,0)</f>
        <v>81001</v>
      </c>
      <c r="E7034" s="113">
        <v>12</v>
      </c>
    </row>
    <row r="7035" spans="1:5" x14ac:dyDescent="0.2">
      <c r="A7035" s="111">
        <v>44221</v>
      </c>
      <c r="B7035" s="196">
        <v>44221</v>
      </c>
      <c r="C7035" s="200" t="s">
        <v>914</v>
      </c>
      <c r="D7035" s="201">
        <f>VLOOKUP(Pag_Inicio_Corr_mas_casos[[#This Row],[Corregimiento]],Hoja3!$A$2:$D$676,4,0)</f>
        <v>130101</v>
      </c>
      <c r="E7035" s="113">
        <v>12</v>
      </c>
    </row>
    <row r="7036" spans="1:5" x14ac:dyDescent="0.2">
      <c r="A7036" s="111">
        <v>44221</v>
      </c>
      <c r="B7036" s="196">
        <v>44221</v>
      </c>
      <c r="C7036" s="200" t="s">
        <v>867</v>
      </c>
      <c r="D7036" s="201">
        <f>VLOOKUP(Pag_Inicio_Corr_mas_casos[[#This Row],[Corregimiento]],Hoja3!$A$2:$D$676,4,0)</f>
        <v>81003</v>
      </c>
      <c r="E7036" s="113">
        <v>12</v>
      </c>
    </row>
    <row r="7037" spans="1:5" x14ac:dyDescent="0.2">
      <c r="A7037" s="111">
        <v>44221</v>
      </c>
      <c r="B7037" s="196">
        <v>44221</v>
      </c>
      <c r="C7037" s="200" t="s">
        <v>892</v>
      </c>
      <c r="D7037" s="201">
        <f>VLOOKUP(Pag_Inicio_Corr_mas_casos[[#This Row],[Corregimiento]],Hoja3!$A$2:$D$676,4,0)</f>
        <v>80812</v>
      </c>
      <c r="E7037" s="113">
        <v>12</v>
      </c>
    </row>
    <row r="7038" spans="1:5" x14ac:dyDescent="0.2">
      <c r="A7038" s="111">
        <v>44221</v>
      </c>
      <c r="B7038" s="196">
        <v>44221</v>
      </c>
      <c r="C7038" s="200" t="s">
        <v>882</v>
      </c>
      <c r="D7038" s="201">
        <f>VLOOKUP(Pag_Inicio_Corr_mas_casos[[#This Row],[Corregimiento]],Hoja3!$A$2:$D$676,4,0)</f>
        <v>130106</v>
      </c>
      <c r="E7038" s="113">
        <v>12</v>
      </c>
    </row>
    <row r="7039" spans="1:5" x14ac:dyDescent="0.2">
      <c r="A7039" s="111">
        <v>44221</v>
      </c>
      <c r="B7039" s="196">
        <v>44221</v>
      </c>
      <c r="C7039" s="200" t="s">
        <v>802</v>
      </c>
      <c r="D7039" s="201">
        <f>VLOOKUP(Pag_Inicio_Corr_mas_casos[[#This Row],[Corregimiento]],Hoja3!$A$2:$D$676,4,0)</f>
        <v>80815</v>
      </c>
      <c r="E7039" s="113">
        <v>11</v>
      </c>
    </row>
    <row r="7040" spans="1:5" x14ac:dyDescent="0.2">
      <c r="A7040" s="111">
        <v>44221</v>
      </c>
      <c r="B7040" s="196">
        <v>44221</v>
      </c>
      <c r="C7040" s="200" t="s">
        <v>790</v>
      </c>
      <c r="D7040" s="201">
        <f>VLOOKUP(Pag_Inicio_Corr_mas_casos[[#This Row],[Corregimiento]],Hoja3!$A$2:$D$676,4,0)</f>
        <v>130708</v>
      </c>
      <c r="E7040" s="113">
        <v>11</v>
      </c>
    </row>
    <row r="7041" spans="1:5" x14ac:dyDescent="0.2">
      <c r="A7041" s="111">
        <v>44221</v>
      </c>
      <c r="B7041" s="196">
        <v>44221</v>
      </c>
      <c r="C7041" s="200" t="s">
        <v>791</v>
      </c>
      <c r="D7041" s="201">
        <f>VLOOKUP(Pag_Inicio_Corr_mas_casos[[#This Row],[Corregimiento]],Hoja3!$A$2:$D$676,4,0)</f>
        <v>81007</v>
      </c>
      <c r="E7041" s="113">
        <v>10</v>
      </c>
    </row>
    <row r="7042" spans="1:5" x14ac:dyDescent="0.2">
      <c r="A7042" s="111">
        <v>44221</v>
      </c>
      <c r="B7042" s="196">
        <v>44221</v>
      </c>
      <c r="C7042" s="200" t="s">
        <v>788</v>
      </c>
      <c r="D7042" s="201">
        <f>VLOOKUP(Pag_Inicio_Corr_mas_casos[[#This Row],[Corregimiento]],Hoja3!$A$2:$D$676,4,0)</f>
        <v>80807</v>
      </c>
      <c r="E7042" s="199">
        <v>10</v>
      </c>
    </row>
    <row r="7043" spans="1:5" x14ac:dyDescent="0.2">
      <c r="A7043" s="127">
        <v>44222</v>
      </c>
      <c r="B7043" s="183">
        <v>44222</v>
      </c>
      <c r="C7043" s="184" t="s">
        <v>914</v>
      </c>
      <c r="D7043" s="185">
        <f>VLOOKUP(Pag_Inicio_Corr_mas_casos[[#This Row],[Corregimiento]],Hoja3!$A$2:$D$676,4,0)</f>
        <v>130101</v>
      </c>
      <c r="E7043" s="186">
        <v>40</v>
      </c>
    </row>
    <row r="7044" spans="1:5" x14ac:dyDescent="0.2">
      <c r="A7044" s="127">
        <v>44222</v>
      </c>
      <c r="B7044" s="183">
        <v>44222</v>
      </c>
      <c r="C7044" s="184" t="s">
        <v>906</v>
      </c>
      <c r="D7044" s="185">
        <f>VLOOKUP(Pag_Inicio_Corr_mas_casos[[#This Row],[Corregimiento]],Hoja3!$A$2:$D$676,4,0)</f>
        <v>40601</v>
      </c>
      <c r="E7044" s="186">
        <v>37</v>
      </c>
    </row>
    <row r="7045" spans="1:5" x14ac:dyDescent="0.2">
      <c r="A7045" s="127">
        <v>44222</v>
      </c>
      <c r="B7045" s="183">
        <v>44222</v>
      </c>
      <c r="C7045" s="184" t="s">
        <v>868</v>
      </c>
      <c r="D7045" s="185">
        <f>VLOOKUP(Pag_Inicio_Corr_mas_casos[[#This Row],[Corregimiento]],Hoja3!$A$2:$D$676,4,0)</f>
        <v>91001</v>
      </c>
      <c r="E7045" s="186">
        <v>36</v>
      </c>
    </row>
    <row r="7046" spans="1:5" x14ac:dyDescent="0.2">
      <c r="A7046" s="127">
        <v>44222</v>
      </c>
      <c r="B7046" s="183">
        <v>44222</v>
      </c>
      <c r="C7046" s="184" t="s">
        <v>861</v>
      </c>
      <c r="D7046" s="185">
        <f>VLOOKUP(Pag_Inicio_Corr_mas_casos[[#This Row],[Corregimiento]],Hoja3!$A$2:$D$676,4,0)</f>
        <v>130702</v>
      </c>
      <c r="E7046" s="129">
        <v>35</v>
      </c>
    </row>
    <row r="7047" spans="1:5" x14ac:dyDescent="0.2">
      <c r="A7047" s="127">
        <v>44222</v>
      </c>
      <c r="B7047" s="183">
        <v>44222</v>
      </c>
      <c r="C7047" s="129" t="s">
        <v>882</v>
      </c>
      <c r="D7047" s="130">
        <f>VLOOKUP(Pag_Inicio_Corr_mas_casos[[#This Row],[Corregimiento]],Hoja3!$A$2:$D$676,4,0)</f>
        <v>130106</v>
      </c>
      <c r="E7047" s="129">
        <v>35</v>
      </c>
    </row>
    <row r="7048" spans="1:5" x14ac:dyDescent="0.2">
      <c r="A7048" s="127">
        <v>44222</v>
      </c>
      <c r="B7048" s="183">
        <v>44222</v>
      </c>
      <c r="C7048" s="129" t="s">
        <v>858</v>
      </c>
      <c r="D7048" s="130">
        <f>VLOOKUP(Pag_Inicio_Corr_mas_casos[[#This Row],[Corregimiento]],Hoja3!$A$2:$D$676,4,0)</f>
        <v>80819</v>
      </c>
      <c r="E7048" s="129">
        <v>34</v>
      </c>
    </row>
    <row r="7049" spans="1:5" x14ac:dyDescent="0.2">
      <c r="A7049" s="127">
        <v>44222</v>
      </c>
      <c r="B7049" s="183">
        <v>44222</v>
      </c>
      <c r="C7049" s="129" t="s">
        <v>800</v>
      </c>
      <c r="D7049" s="130">
        <f>VLOOKUP(Pag_Inicio_Corr_mas_casos[[#This Row],[Corregimiento]],Hoja3!$A$2:$D$676,4,0)</f>
        <v>80822</v>
      </c>
      <c r="E7049" s="129">
        <v>29</v>
      </c>
    </row>
    <row r="7050" spans="1:5" x14ac:dyDescent="0.2">
      <c r="A7050" s="127">
        <v>44222</v>
      </c>
      <c r="B7050" s="183">
        <v>44222</v>
      </c>
      <c r="C7050" s="129" t="s">
        <v>857</v>
      </c>
      <c r="D7050" s="130">
        <f>VLOOKUP(Pag_Inicio_Corr_mas_casos[[#This Row],[Corregimiento]],Hoja3!$A$2:$D$676,4,0)</f>
        <v>80809</v>
      </c>
      <c r="E7050" s="129">
        <v>28</v>
      </c>
    </row>
    <row r="7051" spans="1:5" x14ac:dyDescent="0.2">
      <c r="A7051" s="127">
        <v>44222</v>
      </c>
      <c r="B7051" s="183">
        <v>44222</v>
      </c>
      <c r="C7051" s="129" t="s">
        <v>892</v>
      </c>
      <c r="D7051" s="130">
        <f>VLOOKUP(Pag_Inicio_Corr_mas_casos[[#This Row],[Corregimiento]],Hoja3!$A$2:$D$676,4,0)</f>
        <v>80812</v>
      </c>
      <c r="E7051" s="129">
        <v>26</v>
      </c>
    </row>
    <row r="7052" spans="1:5" x14ac:dyDescent="0.2">
      <c r="A7052" s="127">
        <v>44222</v>
      </c>
      <c r="B7052" s="183">
        <v>44222</v>
      </c>
      <c r="C7052" s="129" t="s">
        <v>618</v>
      </c>
      <c r="D7052" s="130">
        <f>VLOOKUP(Pag_Inicio_Corr_mas_casos[[#This Row],[Corregimiento]],Hoja3!$A$2:$D$676,4,0)</f>
        <v>80821</v>
      </c>
      <c r="E7052" s="129">
        <v>25</v>
      </c>
    </row>
    <row r="7053" spans="1:5" x14ac:dyDescent="0.2">
      <c r="A7053" s="127">
        <v>44222</v>
      </c>
      <c r="B7053" s="183">
        <v>44222</v>
      </c>
      <c r="C7053" s="129" t="s">
        <v>853</v>
      </c>
      <c r="D7053" s="130">
        <f>VLOOKUP(Pag_Inicio_Corr_mas_casos[[#This Row],[Corregimiento]],Hoja3!$A$2:$D$676,4,0)</f>
        <v>40612</v>
      </c>
      <c r="E7053" s="129">
        <v>24</v>
      </c>
    </row>
    <row r="7054" spans="1:5" x14ac:dyDescent="0.2">
      <c r="A7054" s="127">
        <v>44222</v>
      </c>
      <c r="B7054" s="183">
        <v>44222</v>
      </c>
      <c r="C7054" s="129" t="s">
        <v>798</v>
      </c>
      <c r="D7054" s="130">
        <f>VLOOKUP(Pag_Inicio_Corr_mas_casos[[#This Row],[Corregimiento]],Hoja3!$A$2:$D$676,4,0)</f>
        <v>80820</v>
      </c>
      <c r="E7054" s="129">
        <v>24</v>
      </c>
    </row>
    <row r="7055" spans="1:5" x14ac:dyDescent="0.2">
      <c r="A7055" s="127">
        <v>44222</v>
      </c>
      <c r="B7055" s="183">
        <v>44222</v>
      </c>
      <c r="C7055" s="129" t="s">
        <v>802</v>
      </c>
      <c r="D7055" s="130">
        <f>VLOOKUP(Pag_Inicio_Corr_mas_casos[[#This Row],[Corregimiento]],Hoja3!$A$2:$D$676,4,0)</f>
        <v>80815</v>
      </c>
      <c r="E7055" s="129">
        <v>23</v>
      </c>
    </row>
    <row r="7056" spans="1:5" x14ac:dyDescent="0.2">
      <c r="A7056" s="127">
        <v>44222</v>
      </c>
      <c r="B7056" s="183">
        <v>44222</v>
      </c>
      <c r="C7056" s="129" t="s">
        <v>813</v>
      </c>
      <c r="D7056" s="130">
        <f>VLOOKUP(Pag_Inicio_Corr_mas_casos[[#This Row],[Corregimiento]],Hoja3!$A$2:$D$676,4,0)</f>
        <v>30107</v>
      </c>
      <c r="E7056" s="129">
        <v>23</v>
      </c>
    </row>
    <row r="7057" spans="1:5" x14ac:dyDescent="0.2">
      <c r="A7057" s="127">
        <v>44222</v>
      </c>
      <c r="B7057" s="183">
        <v>44222</v>
      </c>
      <c r="C7057" s="129" t="s">
        <v>783</v>
      </c>
      <c r="D7057" s="130">
        <f>VLOOKUP(Pag_Inicio_Corr_mas_casos[[#This Row],[Corregimiento]],Hoja3!$A$2:$D$676,4,0)</f>
        <v>80810</v>
      </c>
      <c r="E7057" s="129">
        <v>23</v>
      </c>
    </row>
    <row r="7058" spans="1:5" x14ac:dyDescent="0.2">
      <c r="A7058" s="127">
        <v>44222</v>
      </c>
      <c r="B7058" s="183">
        <v>44222</v>
      </c>
      <c r="C7058" s="129" t="s">
        <v>794</v>
      </c>
      <c r="D7058" s="130">
        <f>VLOOKUP(Pag_Inicio_Corr_mas_casos[[#This Row],[Corregimiento]],Hoja3!$A$2:$D$676,4,0)</f>
        <v>80811</v>
      </c>
      <c r="E7058" s="129">
        <v>23</v>
      </c>
    </row>
    <row r="7059" spans="1:5" x14ac:dyDescent="0.2">
      <c r="A7059" s="127">
        <v>44222</v>
      </c>
      <c r="B7059" s="183">
        <v>44222</v>
      </c>
      <c r="C7059" s="129" t="s">
        <v>802</v>
      </c>
      <c r="D7059" s="130">
        <f>VLOOKUP(Pag_Inicio_Corr_mas_casos[[#This Row],[Corregimiento]],Hoja3!$A$2:$D$676,4,0)</f>
        <v>80815</v>
      </c>
      <c r="E7059" s="129">
        <v>22</v>
      </c>
    </row>
    <row r="7060" spans="1:5" x14ac:dyDescent="0.2">
      <c r="A7060" s="127">
        <v>44222</v>
      </c>
      <c r="B7060" s="183">
        <v>44222</v>
      </c>
      <c r="C7060" s="129" t="s">
        <v>807</v>
      </c>
      <c r="D7060" s="130">
        <f>VLOOKUP(Pag_Inicio_Corr_mas_casos[[#This Row],[Corregimiento]],Hoja3!$A$2:$D$676,4,0)</f>
        <v>20601</v>
      </c>
      <c r="E7060" s="129">
        <v>22</v>
      </c>
    </row>
    <row r="7061" spans="1:5" x14ac:dyDescent="0.2">
      <c r="A7061" s="127">
        <v>44222</v>
      </c>
      <c r="B7061" s="183">
        <v>44222</v>
      </c>
      <c r="C7061" s="129" t="s">
        <v>869</v>
      </c>
      <c r="D7061" s="130">
        <f>VLOOKUP(Pag_Inicio_Corr_mas_casos[[#This Row],[Corregimiento]],Hoja3!$A$2:$D$676,4,0)</f>
        <v>30111</v>
      </c>
      <c r="E7061" s="129">
        <v>22</v>
      </c>
    </row>
    <row r="7062" spans="1:5" x14ac:dyDescent="0.2">
      <c r="A7062" s="127">
        <v>44222</v>
      </c>
      <c r="B7062" s="183">
        <v>44222</v>
      </c>
      <c r="C7062" s="129" t="s">
        <v>789</v>
      </c>
      <c r="D7062" s="130">
        <f>VLOOKUP(Pag_Inicio_Corr_mas_casos[[#This Row],[Corregimiento]],Hoja3!$A$2:$D$676,4,0)</f>
        <v>80816</v>
      </c>
      <c r="E7062" s="129">
        <v>21</v>
      </c>
    </row>
    <row r="7063" spans="1:5" x14ac:dyDescent="0.2">
      <c r="A7063" s="131">
        <v>44223</v>
      </c>
      <c r="B7063" s="132">
        <v>44223</v>
      </c>
      <c r="C7063" s="133" t="s">
        <v>942</v>
      </c>
      <c r="D7063" s="134">
        <f>VLOOKUP(Pag_Inicio_Corr_mas_casos[[#This Row],[Corregimiento]],Hoja3!$A$2:$D$676,4,0)</f>
        <v>130106</v>
      </c>
      <c r="E7063" s="133">
        <v>45</v>
      </c>
    </row>
    <row r="7064" spans="1:5" x14ac:dyDescent="0.2">
      <c r="A7064" s="131">
        <v>44223</v>
      </c>
      <c r="B7064" s="132">
        <v>44223</v>
      </c>
      <c r="C7064" s="133" t="s">
        <v>914</v>
      </c>
      <c r="D7064" s="134">
        <f>VLOOKUP(Pag_Inicio_Corr_mas_casos[[#This Row],[Corregimiento]],Hoja3!$A$2:$D$676,4,0)</f>
        <v>130101</v>
      </c>
      <c r="E7064" s="133">
        <v>40</v>
      </c>
    </row>
    <row r="7065" spans="1:5" x14ac:dyDescent="0.2">
      <c r="A7065" s="131">
        <v>44223</v>
      </c>
      <c r="B7065" s="132">
        <v>44223</v>
      </c>
      <c r="C7065" s="133" t="s">
        <v>800</v>
      </c>
      <c r="D7065" s="134">
        <f>VLOOKUP(Pag_Inicio_Corr_mas_casos[[#This Row],[Corregimiento]],Hoja3!$A$2:$D$676,4,0)</f>
        <v>80822</v>
      </c>
      <c r="E7065" s="133">
        <v>35</v>
      </c>
    </row>
    <row r="7066" spans="1:5" x14ac:dyDescent="0.2">
      <c r="A7066" s="131">
        <v>44223</v>
      </c>
      <c r="B7066" s="132">
        <v>44223</v>
      </c>
      <c r="C7066" s="133" t="s">
        <v>787</v>
      </c>
      <c r="D7066" s="134">
        <f>VLOOKUP(Pag_Inicio_Corr_mas_casos[[#This Row],[Corregimiento]],Hoja3!$A$2:$D$676,4,0)</f>
        <v>80823</v>
      </c>
      <c r="E7066" s="133">
        <v>35</v>
      </c>
    </row>
    <row r="7067" spans="1:5" x14ac:dyDescent="0.2">
      <c r="A7067" s="131">
        <v>44223</v>
      </c>
      <c r="B7067" s="132">
        <v>44223</v>
      </c>
      <c r="C7067" s="133" t="s">
        <v>906</v>
      </c>
      <c r="D7067" s="134">
        <f>VLOOKUP(Pag_Inicio_Corr_mas_casos[[#This Row],[Corregimiento]],Hoja3!$A$2:$D$676,4,0)</f>
        <v>40601</v>
      </c>
      <c r="E7067" s="133">
        <v>33</v>
      </c>
    </row>
    <row r="7068" spans="1:5" x14ac:dyDescent="0.2">
      <c r="A7068" s="131">
        <v>44223</v>
      </c>
      <c r="B7068" s="132">
        <v>44223</v>
      </c>
      <c r="C7068" s="133" t="s">
        <v>858</v>
      </c>
      <c r="D7068" s="134">
        <f>VLOOKUP(Pag_Inicio_Corr_mas_casos[[#This Row],[Corregimiento]],Hoja3!$A$2:$D$676,4,0)</f>
        <v>80819</v>
      </c>
      <c r="E7068" s="133">
        <v>33</v>
      </c>
    </row>
    <row r="7069" spans="1:5" x14ac:dyDescent="0.2">
      <c r="A7069" s="131">
        <v>44223</v>
      </c>
      <c r="B7069" s="132">
        <v>44223</v>
      </c>
      <c r="C7069" s="133" t="s">
        <v>805</v>
      </c>
      <c r="D7069" s="134">
        <f>VLOOKUP(Pag_Inicio_Corr_mas_casos[[#This Row],[Corregimiento]],Hoja3!$A$2:$D$676,4,0)</f>
        <v>130701</v>
      </c>
      <c r="E7069" s="133">
        <v>33</v>
      </c>
    </row>
    <row r="7070" spans="1:5" x14ac:dyDescent="0.2">
      <c r="A7070" s="131">
        <v>44223</v>
      </c>
      <c r="B7070" s="132">
        <v>44223</v>
      </c>
      <c r="C7070" s="133" t="s">
        <v>868</v>
      </c>
      <c r="D7070" s="134">
        <f>VLOOKUP(Pag_Inicio_Corr_mas_casos[[#This Row],[Corregimiento]],Hoja3!$A$2:$D$676,4,0)</f>
        <v>91001</v>
      </c>
      <c r="E7070" s="133">
        <v>31</v>
      </c>
    </row>
    <row r="7071" spans="1:5" x14ac:dyDescent="0.2">
      <c r="A7071" s="131">
        <v>44223</v>
      </c>
      <c r="B7071" s="132">
        <v>44223</v>
      </c>
      <c r="C7071" s="133" t="s">
        <v>802</v>
      </c>
      <c r="D7071" s="134">
        <f>VLOOKUP(Pag_Inicio_Corr_mas_casos[[#This Row],[Corregimiento]],Hoja3!$A$2:$D$676,4,0)</f>
        <v>80815</v>
      </c>
      <c r="E7071" s="133">
        <v>31</v>
      </c>
    </row>
    <row r="7072" spans="1:5" x14ac:dyDescent="0.2">
      <c r="A7072" s="131">
        <v>44223</v>
      </c>
      <c r="B7072" s="132">
        <v>44223</v>
      </c>
      <c r="C7072" s="133" t="s">
        <v>618</v>
      </c>
      <c r="D7072" s="134">
        <f>VLOOKUP(Pag_Inicio_Corr_mas_casos[[#This Row],[Corregimiento]],Hoja3!$A$2:$D$676,4,0)</f>
        <v>80821</v>
      </c>
      <c r="E7072" s="133">
        <v>28</v>
      </c>
    </row>
    <row r="7073" spans="1:5" x14ac:dyDescent="0.2">
      <c r="A7073" s="131">
        <v>44223</v>
      </c>
      <c r="B7073" s="132">
        <v>44223</v>
      </c>
      <c r="C7073" s="133" t="s">
        <v>790</v>
      </c>
      <c r="D7073" s="134">
        <f>VLOOKUP(Pag_Inicio_Corr_mas_casos[[#This Row],[Corregimiento]],Hoja3!$A$2:$D$676,4,0)</f>
        <v>130708</v>
      </c>
      <c r="E7073" s="133">
        <v>27</v>
      </c>
    </row>
    <row r="7074" spans="1:5" x14ac:dyDescent="0.2">
      <c r="A7074" s="131">
        <v>44223</v>
      </c>
      <c r="B7074" s="132">
        <v>44223</v>
      </c>
      <c r="C7074" s="133" t="s">
        <v>786</v>
      </c>
      <c r="D7074" s="134">
        <f>VLOOKUP(Pag_Inicio_Corr_mas_casos[[#This Row],[Corregimiento]],Hoja3!$A$2:$D$676,4,0)</f>
        <v>80806</v>
      </c>
      <c r="E7074" s="133">
        <v>23</v>
      </c>
    </row>
    <row r="7075" spans="1:5" x14ac:dyDescent="0.2">
      <c r="A7075" s="131">
        <v>44223</v>
      </c>
      <c r="B7075" s="132">
        <v>44223</v>
      </c>
      <c r="C7075" s="133" t="s">
        <v>865</v>
      </c>
      <c r="D7075" s="134">
        <f>VLOOKUP(Pag_Inicio_Corr_mas_casos[[#This Row],[Corregimiento]],Hoja3!$A$2:$D$676,4,0)</f>
        <v>81001</v>
      </c>
      <c r="E7075" s="133">
        <v>23</v>
      </c>
    </row>
    <row r="7076" spans="1:5" x14ac:dyDescent="0.2">
      <c r="A7076" s="131">
        <v>44223</v>
      </c>
      <c r="B7076" s="132">
        <v>44223</v>
      </c>
      <c r="C7076" s="133" t="s">
        <v>900</v>
      </c>
      <c r="D7076" s="134">
        <f>VLOOKUP(Pag_Inicio_Corr_mas_casos[[#This Row],[Corregimiento]],Hoja3!$A$2:$D$676,4,0)</f>
        <v>130102</v>
      </c>
      <c r="E7076" s="133">
        <v>21</v>
      </c>
    </row>
    <row r="7077" spans="1:5" x14ac:dyDescent="0.2">
      <c r="A7077" s="131">
        <v>44223</v>
      </c>
      <c r="B7077" s="132">
        <v>44223</v>
      </c>
      <c r="C7077" s="133" t="s">
        <v>857</v>
      </c>
      <c r="D7077" s="134">
        <f>VLOOKUP(Pag_Inicio_Corr_mas_casos[[#This Row],[Corregimiento]],Hoja3!$A$2:$D$676,4,0)</f>
        <v>80809</v>
      </c>
      <c r="E7077" s="133">
        <v>21</v>
      </c>
    </row>
    <row r="7078" spans="1:5" x14ac:dyDescent="0.2">
      <c r="A7078" s="131">
        <v>44223</v>
      </c>
      <c r="B7078" s="132">
        <v>44223</v>
      </c>
      <c r="C7078" s="133" t="s">
        <v>866</v>
      </c>
      <c r="D7078" s="134">
        <f>VLOOKUP(Pag_Inicio_Corr_mas_casos[[#This Row],[Corregimiento]],Hoja3!$A$2:$D$676,4,0)</f>
        <v>81002</v>
      </c>
      <c r="E7078" s="133">
        <v>20</v>
      </c>
    </row>
    <row r="7079" spans="1:5" x14ac:dyDescent="0.2">
      <c r="A7079" s="131">
        <v>44223</v>
      </c>
      <c r="B7079" s="132">
        <v>44223</v>
      </c>
      <c r="C7079" s="133" t="s">
        <v>861</v>
      </c>
      <c r="D7079" s="134">
        <f>VLOOKUP(Pag_Inicio_Corr_mas_casos[[#This Row],[Corregimiento]],Hoja3!$A$2:$D$676,4,0)</f>
        <v>130702</v>
      </c>
      <c r="E7079" s="133">
        <v>19</v>
      </c>
    </row>
    <row r="7080" spans="1:5" x14ac:dyDescent="0.2">
      <c r="A7080" s="131">
        <v>44223</v>
      </c>
      <c r="B7080" s="132">
        <v>44223</v>
      </c>
      <c r="C7080" s="133" t="s">
        <v>892</v>
      </c>
      <c r="D7080" s="134">
        <f>VLOOKUP(Pag_Inicio_Corr_mas_casos[[#This Row],[Corregimiento]],Hoja3!$A$2:$D$676,4,0)</f>
        <v>80812</v>
      </c>
      <c r="E7080" s="133">
        <v>19</v>
      </c>
    </row>
    <row r="7081" spans="1:5" x14ac:dyDescent="0.2">
      <c r="A7081" s="131">
        <v>44223</v>
      </c>
      <c r="B7081" s="132">
        <v>44223</v>
      </c>
      <c r="C7081" s="133" t="s">
        <v>789</v>
      </c>
      <c r="D7081" s="134">
        <f>VLOOKUP(Pag_Inicio_Corr_mas_casos[[#This Row],[Corregimiento]],Hoja3!$A$2:$D$676,4,0)</f>
        <v>80816</v>
      </c>
      <c r="E7081" s="133">
        <v>18</v>
      </c>
    </row>
    <row r="7082" spans="1:5" x14ac:dyDescent="0.2">
      <c r="A7082" s="131">
        <v>44223</v>
      </c>
      <c r="B7082" s="132">
        <v>44223</v>
      </c>
      <c r="C7082" s="133" t="s">
        <v>901</v>
      </c>
      <c r="D7082" s="134">
        <f>VLOOKUP(Pag_Inicio_Corr_mas_casos[[#This Row],[Corregimiento]],Hoja3!$A$2:$D$676,4,0)</f>
        <v>90301</v>
      </c>
      <c r="E7082" s="133">
        <v>18</v>
      </c>
    </row>
    <row r="7083" spans="1:5" x14ac:dyDescent="0.2">
      <c r="A7083" s="90">
        <v>44224</v>
      </c>
      <c r="B7083" s="91">
        <v>44224</v>
      </c>
      <c r="C7083" s="92" t="s">
        <v>739</v>
      </c>
      <c r="D7083" s="93">
        <f>VLOOKUP(Pag_Inicio_Corr_mas_casos[[#This Row],[Corregimiento]],Hoja3!$A$2:$D$676,4,0)</f>
        <v>91001</v>
      </c>
      <c r="E7083" s="92">
        <v>39</v>
      </c>
    </row>
    <row r="7084" spans="1:5" x14ac:dyDescent="0.2">
      <c r="A7084" s="90">
        <v>44224</v>
      </c>
      <c r="B7084" s="91">
        <v>44224</v>
      </c>
      <c r="C7084" s="92" t="s">
        <v>618</v>
      </c>
      <c r="D7084" s="93">
        <f>VLOOKUP(Pag_Inicio_Corr_mas_casos[[#This Row],[Corregimiento]],Hoja3!$A$2:$D$676,4,0)</f>
        <v>80821</v>
      </c>
      <c r="E7084" s="92">
        <v>35</v>
      </c>
    </row>
    <row r="7085" spans="1:5" x14ac:dyDescent="0.2">
      <c r="A7085" s="90">
        <v>44224</v>
      </c>
      <c r="B7085" s="91">
        <v>44224</v>
      </c>
      <c r="C7085" s="92" t="s">
        <v>906</v>
      </c>
      <c r="D7085" s="93">
        <f>VLOOKUP(Pag_Inicio_Corr_mas_casos[[#This Row],[Corregimiento]],Hoja3!$A$2:$D$676,4,0)</f>
        <v>40601</v>
      </c>
      <c r="E7085" s="92">
        <v>34</v>
      </c>
    </row>
    <row r="7086" spans="1:5" x14ac:dyDescent="0.2">
      <c r="A7086" s="90">
        <v>44224</v>
      </c>
      <c r="B7086" s="91">
        <v>44224</v>
      </c>
      <c r="C7086" s="92" t="s">
        <v>858</v>
      </c>
      <c r="D7086" s="93">
        <f>VLOOKUP(Pag_Inicio_Corr_mas_casos[[#This Row],[Corregimiento]],Hoja3!$A$2:$D$676,4,0)</f>
        <v>80819</v>
      </c>
      <c r="E7086" s="92">
        <v>27</v>
      </c>
    </row>
    <row r="7087" spans="1:5" x14ac:dyDescent="0.2">
      <c r="A7087" s="90">
        <v>44224</v>
      </c>
      <c r="B7087" s="91">
        <v>44224</v>
      </c>
      <c r="C7087" s="92" t="s">
        <v>805</v>
      </c>
      <c r="D7087" s="93">
        <f>VLOOKUP(Pag_Inicio_Corr_mas_casos[[#This Row],[Corregimiento]],Hoja3!$A$2:$D$676,4,0)</f>
        <v>130701</v>
      </c>
      <c r="E7087" s="92">
        <v>27</v>
      </c>
    </row>
    <row r="7088" spans="1:5" x14ac:dyDescent="0.2">
      <c r="A7088" s="90">
        <v>44224</v>
      </c>
      <c r="B7088" s="91">
        <v>44224</v>
      </c>
      <c r="C7088" s="92" t="s">
        <v>892</v>
      </c>
      <c r="D7088" s="93">
        <f>VLOOKUP(Pag_Inicio_Corr_mas_casos[[#This Row],[Corregimiento]],Hoja3!$A$2:$D$676,4,0)</f>
        <v>80812</v>
      </c>
      <c r="E7088" s="92">
        <v>25</v>
      </c>
    </row>
    <row r="7089" spans="1:5" x14ac:dyDescent="0.2">
      <c r="A7089" s="90">
        <v>44224</v>
      </c>
      <c r="B7089" s="91">
        <v>44224</v>
      </c>
      <c r="C7089" s="92" t="s">
        <v>857</v>
      </c>
      <c r="D7089" s="93">
        <f>VLOOKUP(Pag_Inicio_Corr_mas_casos[[#This Row],[Corregimiento]],Hoja3!$A$2:$D$676,4,0)</f>
        <v>80809</v>
      </c>
      <c r="E7089" s="92">
        <v>22</v>
      </c>
    </row>
    <row r="7090" spans="1:5" x14ac:dyDescent="0.2">
      <c r="A7090" s="90">
        <v>44224</v>
      </c>
      <c r="B7090" s="91">
        <v>44224</v>
      </c>
      <c r="C7090" s="92" t="s">
        <v>900</v>
      </c>
      <c r="D7090" s="93">
        <f>VLOOKUP(Pag_Inicio_Corr_mas_casos[[#This Row],[Corregimiento]],Hoja3!$A$2:$D$676,4,0)</f>
        <v>130102</v>
      </c>
      <c r="E7090" s="92">
        <v>22</v>
      </c>
    </row>
    <row r="7091" spans="1:5" x14ac:dyDescent="0.2">
      <c r="A7091" s="90">
        <v>44224</v>
      </c>
      <c r="B7091" s="91">
        <v>44224</v>
      </c>
      <c r="C7091" s="92" t="s">
        <v>800</v>
      </c>
      <c r="D7091" s="93">
        <f>VLOOKUP(Pag_Inicio_Corr_mas_casos[[#This Row],[Corregimiento]],Hoja3!$A$2:$D$676,4,0)</f>
        <v>80822</v>
      </c>
      <c r="E7091" s="92">
        <v>21</v>
      </c>
    </row>
    <row r="7092" spans="1:5" x14ac:dyDescent="0.2">
      <c r="A7092" s="90">
        <v>44224</v>
      </c>
      <c r="B7092" s="91">
        <v>44224</v>
      </c>
      <c r="C7092" s="92" t="s">
        <v>798</v>
      </c>
      <c r="D7092" s="93">
        <f>VLOOKUP(Pag_Inicio_Corr_mas_casos[[#This Row],[Corregimiento]],Hoja3!$A$2:$D$676,4,0)</f>
        <v>80820</v>
      </c>
      <c r="E7092" s="92">
        <v>20</v>
      </c>
    </row>
    <row r="7093" spans="1:5" x14ac:dyDescent="0.2">
      <c r="A7093" s="90">
        <v>44224</v>
      </c>
      <c r="B7093" s="91">
        <v>44224</v>
      </c>
      <c r="C7093" s="92" t="s">
        <v>865</v>
      </c>
      <c r="D7093" s="93">
        <f>VLOOKUP(Pag_Inicio_Corr_mas_casos[[#This Row],[Corregimiento]],Hoja3!$A$2:$D$676,4,0)</f>
        <v>81001</v>
      </c>
      <c r="E7093" s="92">
        <v>20</v>
      </c>
    </row>
    <row r="7094" spans="1:5" x14ac:dyDescent="0.2">
      <c r="A7094" s="90">
        <v>44224</v>
      </c>
      <c r="B7094" s="91">
        <v>44224</v>
      </c>
      <c r="C7094" s="92" t="s">
        <v>786</v>
      </c>
      <c r="D7094" s="93">
        <f>VLOOKUP(Pag_Inicio_Corr_mas_casos[[#This Row],[Corregimiento]],Hoja3!$A$2:$D$676,4,0)</f>
        <v>80806</v>
      </c>
      <c r="E7094" s="92">
        <v>18</v>
      </c>
    </row>
    <row r="7095" spans="1:5" x14ac:dyDescent="0.2">
      <c r="A7095" s="90">
        <v>44224</v>
      </c>
      <c r="B7095" s="91">
        <v>44224</v>
      </c>
      <c r="C7095" s="92" t="s">
        <v>861</v>
      </c>
      <c r="D7095" s="93">
        <f>VLOOKUP(Pag_Inicio_Corr_mas_casos[[#This Row],[Corregimiento]],Hoja3!$A$2:$D$676,4,0)</f>
        <v>130702</v>
      </c>
      <c r="E7095" s="92">
        <v>18</v>
      </c>
    </row>
    <row r="7096" spans="1:5" x14ac:dyDescent="0.2">
      <c r="A7096" s="90">
        <v>44224</v>
      </c>
      <c r="B7096" s="91">
        <v>44224</v>
      </c>
      <c r="C7096" s="92" t="s">
        <v>796</v>
      </c>
      <c r="D7096" s="93">
        <f>VLOOKUP(Pag_Inicio_Corr_mas_casos[[#This Row],[Corregimiento]],Hoja3!$A$2:$D$676,4,0)</f>
        <v>130107</v>
      </c>
      <c r="E7096" s="92">
        <v>18</v>
      </c>
    </row>
    <row r="7097" spans="1:5" x14ac:dyDescent="0.2">
      <c r="A7097" s="90">
        <v>44224</v>
      </c>
      <c r="B7097" s="91">
        <v>44224</v>
      </c>
      <c r="C7097" s="92" t="s">
        <v>787</v>
      </c>
      <c r="D7097" s="93">
        <f>VLOOKUP(Pag_Inicio_Corr_mas_casos[[#This Row],[Corregimiento]],Hoja3!$A$2:$D$676,4,0)</f>
        <v>80823</v>
      </c>
      <c r="E7097" s="92">
        <v>18</v>
      </c>
    </row>
    <row r="7098" spans="1:5" x14ac:dyDescent="0.2">
      <c r="A7098" s="90">
        <v>44224</v>
      </c>
      <c r="B7098" s="91">
        <v>44224</v>
      </c>
      <c r="C7098" s="92" t="s">
        <v>882</v>
      </c>
      <c r="D7098" s="93">
        <f>VLOOKUP(Pag_Inicio_Corr_mas_casos[[#This Row],[Corregimiento]],Hoja3!$A$2:$D$676,4,0)</f>
        <v>130106</v>
      </c>
      <c r="E7098" s="92">
        <v>17</v>
      </c>
    </row>
    <row r="7099" spans="1:5" x14ac:dyDescent="0.2">
      <c r="A7099" s="90">
        <v>44224</v>
      </c>
      <c r="B7099" s="91">
        <v>44224</v>
      </c>
      <c r="C7099" s="92" t="s">
        <v>813</v>
      </c>
      <c r="D7099" s="93">
        <f>VLOOKUP(Pag_Inicio_Corr_mas_casos[[#This Row],[Corregimiento]],Hoja3!$A$2:$D$676,4,0)</f>
        <v>30107</v>
      </c>
      <c r="E7099" s="92">
        <v>17</v>
      </c>
    </row>
    <row r="7100" spans="1:5" x14ac:dyDescent="0.2">
      <c r="A7100" s="90">
        <v>44224</v>
      </c>
      <c r="B7100" s="91">
        <v>44224</v>
      </c>
      <c r="C7100" s="92" t="s">
        <v>790</v>
      </c>
      <c r="D7100" s="93">
        <f>VLOOKUP(Pag_Inicio_Corr_mas_casos[[#This Row],[Corregimiento]],Hoja3!$A$2:$D$676,4,0)</f>
        <v>130708</v>
      </c>
      <c r="E7100" s="92">
        <v>17</v>
      </c>
    </row>
    <row r="7101" spans="1:5" x14ac:dyDescent="0.2">
      <c r="A7101" s="90">
        <v>44224</v>
      </c>
      <c r="B7101" s="91">
        <v>44224</v>
      </c>
      <c r="C7101" s="92" t="s">
        <v>802</v>
      </c>
      <c r="D7101" s="93">
        <f>VLOOKUP(Pag_Inicio_Corr_mas_casos[[#This Row],[Corregimiento]],Hoja3!$A$2:$D$676,4,0)</f>
        <v>80815</v>
      </c>
      <c r="E7101" s="92">
        <v>15</v>
      </c>
    </row>
    <row r="7102" spans="1:5" x14ac:dyDescent="0.2">
      <c r="A7102" s="90">
        <v>44224</v>
      </c>
      <c r="B7102" s="91">
        <v>44224</v>
      </c>
      <c r="C7102" s="92" t="s">
        <v>838</v>
      </c>
      <c r="D7102" s="93">
        <f>VLOOKUP(Pag_Inicio_Corr_mas_casos[[#This Row],[Corregimiento]],Hoja3!$A$2:$D$676,4,0)</f>
        <v>80808</v>
      </c>
      <c r="E7102" s="92">
        <v>15</v>
      </c>
    </row>
    <row r="7103" spans="1:5" x14ac:dyDescent="0.2">
      <c r="A7103" s="135">
        <v>44225</v>
      </c>
      <c r="B7103" s="136">
        <v>44225</v>
      </c>
      <c r="C7103" s="137" t="s">
        <v>618</v>
      </c>
      <c r="D7103" s="138">
        <f>VLOOKUP(Pag_Inicio_Corr_mas_casos[[#This Row],[Corregimiento]],Hoja3!$A$2:$D$676,4,0)</f>
        <v>80821</v>
      </c>
      <c r="E7103" s="137">
        <v>39</v>
      </c>
    </row>
    <row r="7104" spans="1:5" x14ac:dyDescent="0.2">
      <c r="A7104" s="135">
        <v>44225</v>
      </c>
      <c r="B7104" s="136">
        <v>44225</v>
      </c>
      <c r="C7104" s="137" t="s">
        <v>906</v>
      </c>
      <c r="D7104" s="138">
        <f>VLOOKUP(Pag_Inicio_Corr_mas_casos[[#This Row],[Corregimiento]],Hoja3!$A$2:$D$676,4,0)</f>
        <v>40601</v>
      </c>
      <c r="E7104" s="137">
        <v>37</v>
      </c>
    </row>
    <row r="7105" spans="1:5" x14ac:dyDescent="0.2">
      <c r="A7105" s="135">
        <v>44225</v>
      </c>
      <c r="B7105" s="136">
        <v>44225</v>
      </c>
      <c r="C7105" s="137" t="s">
        <v>787</v>
      </c>
      <c r="D7105" s="138">
        <f>VLOOKUP(Pag_Inicio_Corr_mas_casos[[#This Row],[Corregimiento]],Hoja3!$A$2:$D$676,4,0)</f>
        <v>80823</v>
      </c>
      <c r="E7105" s="137">
        <v>34</v>
      </c>
    </row>
    <row r="7106" spans="1:5" x14ac:dyDescent="0.2">
      <c r="A7106" s="135">
        <v>44225</v>
      </c>
      <c r="B7106" s="136">
        <v>44225</v>
      </c>
      <c r="C7106" s="137" t="s">
        <v>882</v>
      </c>
      <c r="D7106" s="138">
        <f>VLOOKUP(Pag_Inicio_Corr_mas_casos[[#This Row],[Corregimiento]],Hoja3!$A$2:$D$676,4,0)</f>
        <v>130106</v>
      </c>
      <c r="E7106" s="137">
        <v>32</v>
      </c>
    </row>
    <row r="7107" spans="1:5" x14ac:dyDescent="0.2">
      <c r="A7107" s="135">
        <v>44225</v>
      </c>
      <c r="B7107" s="136">
        <v>44225</v>
      </c>
      <c r="C7107" s="137" t="s">
        <v>802</v>
      </c>
      <c r="D7107" s="138">
        <f>VLOOKUP(Pag_Inicio_Corr_mas_casos[[#This Row],[Corregimiento]],Hoja3!$A$2:$D$676,4,0)</f>
        <v>80815</v>
      </c>
      <c r="E7107" s="137">
        <v>31</v>
      </c>
    </row>
    <row r="7108" spans="1:5" x14ac:dyDescent="0.2">
      <c r="A7108" s="135">
        <v>44225</v>
      </c>
      <c r="B7108" s="136">
        <v>44225</v>
      </c>
      <c r="C7108" s="137" t="s">
        <v>800</v>
      </c>
      <c r="D7108" s="138">
        <f>VLOOKUP(Pag_Inicio_Corr_mas_casos[[#This Row],[Corregimiento]],Hoja3!$A$2:$D$676,4,0)</f>
        <v>80822</v>
      </c>
      <c r="E7108" s="137">
        <v>26</v>
      </c>
    </row>
    <row r="7109" spans="1:5" x14ac:dyDescent="0.2">
      <c r="A7109" s="135">
        <v>44225</v>
      </c>
      <c r="B7109" s="136">
        <v>44225</v>
      </c>
      <c r="C7109" s="137" t="s">
        <v>789</v>
      </c>
      <c r="D7109" s="138">
        <f>VLOOKUP(Pag_Inicio_Corr_mas_casos[[#This Row],[Corregimiento]],Hoja3!$A$2:$D$676,4,0)</f>
        <v>80816</v>
      </c>
      <c r="E7109" s="137">
        <v>26</v>
      </c>
    </row>
    <row r="7110" spans="1:5" x14ac:dyDescent="0.2">
      <c r="A7110" s="135">
        <v>44225</v>
      </c>
      <c r="B7110" s="136">
        <v>44225</v>
      </c>
      <c r="C7110" s="137" t="s">
        <v>900</v>
      </c>
      <c r="D7110" s="138">
        <f>VLOOKUP(Pag_Inicio_Corr_mas_casos[[#This Row],[Corregimiento]],Hoja3!$A$2:$D$676,4,0)</f>
        <v>130102</v>
      </c>
      <c r="E7110" s="137">
        <v>22</v>
      </c>
    </row>
    <row r="7111" spans="1:5" x14ac:dyDescent="0.2">
      <c r="A7111" s="135">
        <v>44225</v>
      </c>
      <c r="B7111" s="136">
        <v>44225</v>
      </c>
      <c r="C7111" s="137" t="s">
        <v>799</v>
      </c>
      <c r="D7111" s="138">
        <f>VLOOKUP(Pag_Inicio_Corr_mas_casos[[#This Row],[Corregimiento]],Hoja3!$A$2:$D$676,4,0)</f>
        <v>80817</v>
      </c>
      <c r="E7111" s="137">
        <v>22</v>
      </c>
    </row>
    <row r="7112" spans="1:5" x14ac:dyDescent="0.2">
      <c r="A7112" s="135">
        <v>44225</v>
      </c>
      <c r="B7112" s="136">
        <v>44225</v>
      </c>
      <c r="C7112" s="137" t="s">
        <v>858</v>
      </c>
      <c r="D7112" s="138">
        <f>VLOOKUP(Pag_Inicio_Corr_mas_casos[[#This Row],[Corregimiento]],Hoja3!$A$2:$D$676,4,0)</f>
        <v>80819</v>
      </c>
      <c r="E7112" s="137">
        <v>22</v>
      </c>
    </row>
    <row r="7113" spans="1:5" x14ac:dyDescent="0.2">
      <c r="A7113" s="135">
        <v>44225</v>
      </c>
      <c r="B7113" s="136">
        <v>44225</v>
      </c>
      <c r="C7113" s="137" t="s">
        <v>906</v>
      </c>
      <c r="D7113" s="138">
        <f>VLOOKUP(Pag_Inicio_Corr_mas_casos[[#This Row],[Corregimiento]],Hoja3!$A$2:$D$676,4,0)</f>
        <v>40601</v>
      </c>
      <c r="E7113" s="137">
        <v>20</v>
      </c>
    </row>
    <row r="7114" spans="1:5" x14ac:dyDescent="0.2">
      <c r="A7114" s="135">
        <v>44225</v>
      </c>
      <c r="B7114" s="136">
        <v>44225</v>
      </c>
      <c r="C7114" s="137" t="s">
        <v>813</v>
      </c>
      <c r="D7114" s="138">
        <f>VLOOKUP(Pag_Inicio_Corr_mas_casos[[#This Row],[Corregimiento]],Hoja3!$A$2:$D$676,4,0)</f>
        <v>30107</v>
      </c>
      <c r="E7114" s="137">
        <v>18</v>
      </c>
    </row>
    <row r="7115" spans="1:5" x14ac:dyDescent="0.2">
      <c r="A7115" s="135">
        <v>44225</v>
      </c>
      <c r="B7115" s="136">
        <v>44225</v>
      </c>
      <c r="C7115" s="137" t="s">
        <v>861</v>
      </c>
      <c r="D7115" s="138">
        <f>VLOOKUP(Pag_Inicio_Corr_mas_casos[[#This Row],[Corregimiento]],Hoja3!$A$2:$D$676,4,0)</f>
        <v>130702</v>
      </c>
      <c r="E7115" s="137">
        <v>17</v>
      </c>
    </row>
    <row r="7116" spans="1:5" x14ac:dyDescent="0.2">
      <c r="A7116" s="135">
        <v>44225</v>
      </c>
      <c r="B7116" s="136">
        <v>44225</v>
      </c>
      <c r="C7116" s="137" t="s">
        <v>853</v>
      </c>
      <c r="D7116" s="138">
        <f>VLOOKUP(Pag_Inicio_Corr_mas_casos[[#This Row],[Corregimiento]],Hoja3!$A$2:$D$676,4,0)</f>
        <v>40612</v>
      </c>
      <c r="E7116" s="137">
        <v>17</v>
      </c>
    </row>
    <row r="7117" spans="1:5" x14ac:dyDescent="0.2">
      <c r="A7117" s="135">
        <v>44225</v>
      </c>
      <c r="B7117" s="136">
        <v>44225</v>
      </c>
      <c r="C7117" s="137" t="s">
        <v>892</v>
      </c>
      <c r="D7117" s="138">
        <f>VLOOKUP(Pag_Inicio_Corr_mas_casos[[#This Row],[Corregimiento]],Hoja3!$A$2:$D$676,4,0)</f>
        <v>80812</v>
      </c>
      <c r="E7117" s="137">
        <v>17</v>
      </c>
    </row>
    <row r="7118" spans="1:5" x14ac:dyDescent="0.2">
      <c r="A7118" s="135">
        <v>44225</v>
      </c>
      <c r="B7118" s="136">
        <v>44225</v>
      </c>
      <c r="C7118" s="137" t="s">
        <v>857</v>
      </c>
      <c r="D7118" s="138">
        <f>VLOOKUP(Pag_Inicio_Corr_mas_casos[[#This Row],[Corregimiento]],Hoja3!$A$2:$D$676,4,0)</f>
        <v>80809</v>
      </c>
      <c r="E7118" s="137">
        <v>17</v>
      </c>
    </row>
    <row r="7119" spans="1:5" x14ac:dyDescent="0.2">
      <c r="A7119" s="135">
        <v>44225</v>
      </c>
      <c r="B7119" s="136">
        <v>44225</v>
      </c>
      <c r="C7119" s="137" t="s">
        <v>790</v>
      </c>
      <c r="D7119" s="138">
        <f>VLOOKUP(Pag_Inicio_Corr_mas_casos[[#This Row],[Corregimiento]],Hoja3!$A$2:$D$676,4,0)</f>
        <v>130708</v>
      </c>
      <c r="E7119" s="137">
        <v>16</v>
      </c>
    </row>
    <row r="7120" spans="1:5" x14ac:dyDescent="0.2">
      <c r="A7120" s="135">
        <v>44225</v>
      </c>
      <c r="B7120" s="136">
        <v>44225</v>
      </c>
      <c r="C7120" s="137" t="s">
        <v>798</v>
      </c>
      <c r="D7120" s="138">
        <f>VLOOKUP(Pag_Inicio_Corr_mas_casos[[#This Row],[Corregimiento]],Hoja3!$A$2:$D$676,4,0)</f>
        <v>80820</v>
      </c>
      <c r="E7120" s="137">
        <v>16</v>
      </c>
    </row>
    <row r="7121" spans="1:5" x14ac:dyDescent="0.2">
      <c r="A7121" s="135">
        <v>44225</v>
      </c>
      <c r="B7121" s="136">
        <v>44225</v>
      </c>
      <c r="C7121" s="137" t="s">
        <v>815</v>
      </c>
      <c r="D7121" s="138">
        <f>VLOOKUP(Pag_Inicio_Corr_mas_casos[[#This Row],[Corregimiento]],Hoja3!$A$2:$D$676,4,0)</f>
        <v>130709</v>
      </c>
      <c r="E7121" s="137">
        <v>15</v>
      </c>
    </row>
    <row r="7122" spans="1:5" x14ac:dyDescent="0.2">
      <c r="A7122" s="135">
        <v>44225</v>
      </c>
      <c r="B7122" s="136">
        <v>44225</v>
      </c>
      <c r="C7122" s="137" t="s">
        <v>805</v>
      </c>
      <c r="D7122" s="138">
        <f>VLOOKUP(Pag_Inicio_Corr_mas_casos[[#This Row],[Corregimiento]],Hoja3!$A$2:$D$676,4,0)</f>
        <v>130701</v>
      </c>
      <c r="E7122" s="137">
        <v>14</v>
      </c>
    </row>
    <row r="7123" spans="1:5" x14ac:dyDescent="0.2">
      <c r="A7123" s="98">
        <v>44226</v>
      </c>
      <c r="B7123" s="99">
        <v>44226</v>
      </c>
      <c r="C7123" s="100" t="s">
        <v>986</v>
      </c>
      <c r="D7123" s="101">
        <f>VLOOKUP(Pag_Inicio_Corr_mas_casos[[#This Row],[Corregimiento]],Hoja3!$A$2:$D$676,4,0)</f>
        <v>40601</v>
      </c>
      <c r="E7123" s="100">
        <v>53</v>
      </c>
    </row>
    <row r="7124" spans="1:5" x14ac:dyDescent="0.2">
      <c r="A7124" s="98">
        <v>44226</v>
      </c>
      <c r="B7124" s="99">
        <v>44226</v>
      </c>
      <c r="C7124" s="100" t="s">
        <v>618</v>
      </c>
      <c r="D7124" s="101">
        <f>VLOOKUP(Pag_Inicio_Corr_mas_casos[[#This Row],[Corregimiento]],Hoja3!$A$2:$D$676,4,0)</f>
        <v>80821</v>
      </c>
      <c r="E7124" s="100">
        <v>33</v>
      </c>
    </row>
    <row r="7125" spans="1:5" x14ac:dyDescent="0.2">
      <c r="A7125" s="98">
        <v>44226</v>
      </c>
      <c r="B7125" s="99">
        <v>44226</v>
      </c>
      <c r="C7125" s="100" t="s">
        <v>892</v>
      </c>
      <c r="D7125" s="101">
        <f>VLOOKUP(Pag_Inicio_Corr_mas_casos[[#This Row],[Corregimiento]],Hoja3!$A$2:$D$676,4,0)</f>
        <v>80812</v>
      </c>
      <c r="E7125" s="100">
        <v>27</v>
      </c>
    </row>
    <row r="7126" spans="1:5" x14ac:dyDescent="0.2">
      <c r="A7126" s="98">
        <v>44226</v>
      </c>
      <c r="B7126" s="99">
        <v>44226</v>
      </c>
      <c r="C7126" s="100" t="s">
        <v>857</v>
      </c>
      <c r="D7126" s="101">
        <f>VLOOKUP(Pag_Inicio_Corr_mas_casos[[#This Row],[Corregimiento]],Hoja3!$A$2:$D$676,4,0)</f>
        <v>80809</v>
      </c>
      <c r="E7126" s="100">
        <v>25</v>
      </c>
    </row>
    <row r="7127" spans="1:5" x14ac:dyDescent="0.2">
      <c r="A7127" s="98">
        <v>44226</v>
      </c>
      <c r="B7127" s="99">
        <v>44226</v>
      </c>
      <c r="C7127" s="100" t="s">
        <v>802</v>
      </c>
      <c r="D7127" s="101">
        <f>VLOOKUP(Pag_Inicio_Corr_mas_casos[[#This Row],[Corregimiento]],Hoja3!$A$2:$D$676,4,0)</f>
        <v>80815</v>
      </c>
      <c r="E7127" s="100">
        <v>21</v>
      </c>
    </row>
    <row r="7128" spans="1:5" x14ac:dyDescent="0.2">
      <c r="A7128" s="98">
        <v>44226</v>
      </c>
      <c r="B7128" s="99">
        <v>44226</v>
      </c>
      <c r="C7128" s="100" t="s">
        <v>987</v>
      </c>
      <c r="D7128" s="101">
        <f>VLOOKUP(Pag_Inicio_Corr_mas_casos[[#This Row],[Corregimiento]],Hoja3!$A$2:$D$676,4,0)</f>
        <v>30207</v>
      </c>
      <c r="E7128" s="100">
        <v>21</v>
      </c>
    </row>
    <row r="7129" spans="1:5" x14ac:dyDescent="0.2">
      <c r="A7129" s="98">
        <v>44226</v>
      </c>
      <c r="B7129" s="99">
        <v>44226</v>
      </c>
      <c r="C7129" s="100" t="s">
        <v>858</v>
      </c>
      <c r="D7129" s="101">
        <f>VLOOKUP(Pag_Inicio_Corr_mas_casos[[#This Row],[Corregimiento]],Hoja3!$A$2:$D$676,4,0)</f>
        <v>80819</v>
      </c>
      <c r="E7129" s="100">
        <v>21</v>
      </c>
    </row>
    <row r="7130" spans="1:5" x14ac:dyDescent="0.2">
      <c r="A7130" s="98">
        <v>44226</v>
      </c>
      <c r="B7130" s="99">
        <v>44226</v>
      </c>
      <c r="C7130" s="100" t="s">
        <v>813</v>
      </c>
      <c r="D7130" s="101">
        <f>VLOOKUP(Pag_Inicio_Corr_mas_casos[[#This Row],[Corregimiento]],Hoja3!$A$2:$D$676,4,0)</f>
        <v>30107</v>
      </c>
      <c r="E7130" s="100">
        <v>20</v>
      </c>
    </row>
    <row r="7131" spans="1:5" x14ac:dyDescent="0.2">
      <c r="A7131" s="98">
        <v>44226</v>
      </c>
      <c r="B7131" s="99">
        <v>44226</v>
      </c>
      <c r="C7131" s="100" t="s">
        <v>849</v>
      </c>
      <c r="D7131" s="101">
        <f>VLOOKUP(Pag_Inicio_Corr_mas_casos[[#This Row],[Corregimiento]],Hoja3!$A$2:$D$676,4,0)</f>
        <v>40611</v>
      </c>
      <c r="E7131" s="100">
        <v>20</v>
      </c>
    </row>
    <row r="7132" spans="1:5" x14ac:dyDescent="0.2">
      <c r="A7132" s="98">
        <v>44226</v>
      </c>
      <c r="B7132" s="99">
        <v>44226</v>
      </c>
      <c r="C7132" s="100" t="s">
        <v>787</v>
      </c>
      <c r="D7132" s="101">
        <f>VLOOKUP(Pag_Inicio_Corr_mas_casos[[#This Row],[Corregimiento]],Hoja3!$A$2:$D$676,4,0)</f>
        <v>80823</v>
      </c>
      <c r="E7132" s="100">
        <v>20</v>
      </c>
    </row>
    <row r="7133" spans="1:5" x14ac:dyDescent="0.2">
      <c r="A7133" s="98">
        <v>44226</v>
      </c>
      <c r="B7133" s="99">
        <v>44226</v>
      </c>
      <c r="C7133" s="100" t="s">
        <v>868</v>
      </c>
      <c r="D7133" s="101">
        <f>VLOOKUP(Pag_Inicio_Corr_mas_casos[[#This Row],[Corregimiento]],Hoja3!$A$2:$D$676,4,0)</f>
        <v>91001</v>
      </c>
      <c r="E7133" s="100">
        <v>20</v>
      </c>
    </row>
    <row r="7134" spans="1:5" x14ac:dyDescent="0.2">
      <c r="A7134" s="98">
        <v>44226</v>
      </c>
      <c r="B7134" s="99">
        <v>44226</v>
      </c>
      <c r="C7134" s="100" t="s">
        <v>900</v>
      </c>
      <c r="D7134" s="101">
        <f>VLOOKUP(Pag_Inicio_Corr_mas_casos[[#This Row],[Corregimiento]],Hoja3!$A$2:$D$676,4,0)</f>
        <v>130102</v>
      </c>
      <c r="E7134" s="100">
        <v>19</v>
      </c>
    </row>
    <row r="7135" spans="1:5" x14ac:dyDescent="0.2">
      <c r="A7135" s="98">
        <v>44226</v>
      </c>
      <c r="B7135" s="99">
        <v>44226</v>
      </c>
      <c r="C7135" s="100" t="s">
        <v>875</v>
      </c>
      <c r="D7135" s="101">
        <f>VLOOKUP(Pag_Inicio_Corr_mas_casos[[#This Row],[Corregimiento]],Hoja3!$A$2:$D$676,4,0)</f>
        <v>20609</v>
      </c>
      <c r="E7135" s="100">
        <v>19</v>
      </c>
    </row>
    <row r="7136" spans="1:5" x14ac:dyDescent="0.2">
      <c r="A7136" s="98">
        <v>44226</v>
      </c>
      <c r="B7136" s="99">
        <v>44226</v>
      </c>
      <c r="C7136" s="100" t="s">
        <v>798</v>
      </c>
      <c r="D7136" s="101">
        <f>VLOOKUP(Pag_Inicio_Corr_mas_casos[[#This Row],[Corregimiento]],Hoja3!$A$2:$D$676,4,0)</f>
        <v>80820</v>
      </c>
      <c r="E7136" s="100">
        <v>18</v>
      </c>
    </row>
    <row r="7137" spans="1:5" x14ac:dyDescent="0.2">
      <c r="A7137" s="98">
        <v>44226</v>
      </c>
      <c r="B7137" s="99">
        <v>44226</v>
      </c>
      <c r="C7137" s="100" t="s">
        <v>797</v>
      </c>
      <c r="D7137" s="101">
        <f>VLOOKUP(Pag_Inicio_Corr_mas_casos[[#This Row],[Corregimiento]],Hoja3!$A$2:$D$676,4,0)</f>
        <v>80813</v>
      </c>
      <c r="E7137" s="100">
        <v>16</v>
      </c>
    </row>
    <row r="7138" spans="1:5" x14ac:dyDescent="0.2">
      <c r="A7138" s="98">
        <v>44226</v>
      </c>
      <c r="B7138" s="99">
        <v>44226</v>
      </c>
      <c r="C7138" s="100" t="s">
        <v>784</v>
      </c>
      <c r="D7138" s="101">
        <f>VLOOKUP(Pag_Inicio_Corr_mas_casos[[#This Row],[Corregimiento]],Hoja3!$A$2:$D$676,4,0)</f>
        <v>130717</v>
      </c>
      <c r="E7138" s="100">
        <v>16</v>
      </c>
    </row>
    <row r="7139" spans="1:5" x14ac:dyDescent="0.2">
      <c r="A7139" s="98">
        <v>44226</v>
      </c>
      <c r="B7139" s="99">
        <v>44226</v>
      </c>
      <c r="C7139" s="100" t="s">
        <v>800</v>
      </c>
      <c r="D7139" s="101">
        <f>VLOOKUP(Pag_Inicio_Corr_mas_casos[[#This Row],[Corregimiento]],Hoja3!$A$2:$D$676,4,0)</f>
        <v>80822</v>
      </c>
      <c r="E7139" s="100">
        <v>15</v>
      </c>
    </row>
    <row r="7140" spans="1:5" x14ac:dyDescent="0.2">
      <c r="A7140" s="98">
        <v>44226</v>
      </c>
      <c r="B7140" s="99">
        <v>44226</v>
      </c>
      <c r="C7140" s="100" t="s">
        <v>905</v>
      </c>
      <c r="D7140" s="101">
        <f>VLOOKUP(Pag_Inicio_Corr_mas_casos[[#This Row],[Corregimiento]],Hoja3!$A$2:$D$676,4,0)</f>
        <v>91007</v>
      </c>
      <c r="E7140" s="100">
        <v>15</v>
      </c>
    </row>
    <row r="7141" spans="1:5" x14ac:dyDescent="0.2">
      <c r="A7141" s="98">
        <v>44226</v>
      </c>
      <c r="B7141" s="99">
        <v>44226</v>
      </c>
      <c r="C7141" s="100" t="s">
        <v>853</v>
      </c>
      <c r="D7141" s="101">
        <f>VLOOKUP(Pag_Inicio_Corr_mas_casos[[#This Row],[Corregimiento]],Hoja3!$A$2:$D$676,4,0)</f>
        <v>40612</v>
      </c>
      <c r="E7141" s="100">
        <v>15</v>
      </c>
    </row>
    <row r="7142" spans="1:5" x14ac:dyDescent="0.2">
      <c r="A7142" s="98">
        <v>44226</v>
      </c>
      <c r="B7142" s="99">
        <v>44226</v>
      </c>
      <c r="C7142" s="100" t="s">
        <v>789</v>
      </c>
      <c r="D7142" s="101">
        <f>VLOOKUP(Pag_Inicio_Corr_mas_casos[[#This Row],[Corregimiento]],Hoja3!$A$2:$D$676,4,0)</f>
        <v>80816</v>
      </c>
      <c r="E7142" s="100">
        <v>15</v>
      </c>
    </row>
    <row r="7143" spans="1:5" x14ac:dyDescent="0.2">
      <c r="A7143" s="121">
        <v>44227</v>
      </c>
      <c r="B7143" s="122">
        <v>44227</v>
      </c>
      <c r="C7143" s="123" t="s">
        <v>906</v>
      </c>
      <c r="D7143" s="143">
        <f>VLOOKUP(Pag_Inicio_Corr_mas_casos[[#This Row],[Corregimiento]],Hoja3!$A$2:$D$676,4,0)</f>
        <v>40601</v>
      </c>
      <c r="E7143" s="123">
        <v>42</v>
      </c>
    </row>
    <row r="7144" spans="1:5" x14ac:dyDescent="0.2">
      <c r="A7144" s="121">
        <v>44227</v>
      </c>
      <c r="B7144" s="122">
        <v>44227</v>
      </c>
      <c r="C7144" s="123" t="s">
        <v>787</v>
      </c>
      <c r="D7144" s="143">
        <f>VLOOKUP(Pag_Inicio_Corr_mas_casos[[#This Row],[Corregimiento]],Hoja3!$A$2:$D$676,4,0)</f>
        <v>80823</v>
      </c>
      <c r="E7144" s="123">
        <v>34</v>
      </c>
    </row>
    <row r="7145" spans="1:5" x14ac:dyDescent="0.2">
      <c r="A7145" s="121">
        <v>44227</v>
      </c>
      <c r="B7145" s="122">
        <v>44227</v>
      </c>
      <c r="C7145" s="123" t="s">
        <v>800</v>
      </c>
      <c r="D7145" s="143">
        <f>VLOOKUP(Pag_Inicio_Corr_mas_casos[[#This Row],[Corregimiento]],Hoja3!$A$2:$D$676,4,0)</f>
        <v>80822</v>
      </c>
      <c r="E7145" s="123">
        <v>31</v>
      </c>
    </row>
    <row r="7146" spans="1:5" x14ac:dyDescent="0.2">
      <c r="A7146" s="121">
        <v>44227</v>
      </c>
      <c r="B7146" s="122">
        <v>44227</v>
      </c>
      <c r="C7146" s="123" t="s">
        <v>789</v>
      </c>
      <c r="D7146" s="143">
        <f>VLOOKUP(Pag_Inicio_Corr_mas_casos[[#This Row],[Corregimiento]],Hoja3!$A$2:$D$676,4,0)</f>
        <v>80816</v>
      </c>
      <c r="E7146" s="123">
        <v>22</v>
      </c>
    </row>
    <row r="7147" spans="1:5" x14ac:dyDescent="0.2">
      <c r="A7147" s="121">
        <v>44227</v>
      </c>
      <c r="B7147" s="122">
        <v>44227</v>
      </c>
      <c r="C7147" s="123" t="s">
        <v>802</v>
      </c>
      <c r="D7147" s="143">
        <f>VLOOKUP(Pag_Inicio_Corr_mas_casos[[#This Row],[Corregimiento]],Hoja3!$A$2:$D$676,4,0)</f>
        <v>80815</v>
      </c>
      <c r="E7147" s="123">
        <v>20</v>
      </c>
    </row>
    <row r="7148" spans="1:5" x14ac:dyDescent="0.2">
      <c r="A7148" s="121">
        <v>44227</v>
      </c>
      <c r="B7148" s="122">
        <v>44227</v>
      </c>
      <c r="C7148" s="123" t="s">
        <v>988</v>
      </c>
      <c r="D7148" s="143">
        <f>VLOOKUP(Pag_Inicio_Corr_mas_casos[[#This Row],[Corregimiento]],Hoja3!$A$2:$D$676,4,0)</f>
        <v>40104</v>
      </c>
      <c r="E7148" s="123">
        <v>17</v>
      </c>
    </row>
    <row r="7149" spans="1:5" x14ac:dyDescent="0.2">
      <c r="A7149" s="121">
        <v>44227</v>
      </c>
      <c r="B7149" s="122">
        <v>44227</v>
      </c>
      <c r="C7149" s="123" t="s">
        <v>864</v>
      </c>
      <c r="D7149" s="143">
        <f>VLOOKUP(Pag_Inicio_Corr_mas_casos[[#This Row],[Corregimiento]],Hoja3!$A$2:$D$676,4,0)</f>
        <v>81008</v>
      </c>
      <c r="E7149" s="123">
        <v>17</v>
      </c>
    </row>
    <row r="7150" spans="1:5" x14ac:dyDescent="0.2">
      <c r="A7150" s="121">
        <v>44227</v>
      </c>
      <c r="B7150" s="122">
        <v>44227</v>
      </c>
      <c r="C7150" s="123" t="s">
        <v>797</v>
      </c>
      <c r="D7150" s="143">
        <f>VLOOKUP(Pag_Inicio_Corr_mas_casos[[#This Row],[Corregimiento]],Hoja3!$A$2:$D$676,4,0)</f>
        <v>80813</v>
      </c>
      <c r="E7150" s="123">
        <v>17</v>
      </c>
    </row>
    <row r="7151" spans="1:5" x14ac:dyDescent="0.2">
      <c r="A7151" s="121">
        <v>44227</v>
      </c>
      <c r="B7151" s="122">
        <v>44227</v>
      </c>
      <c r="C7151" s="123" t="s">
        <v>813</v>
      </c>
      <c r="D7151" s="143">
        <f>VLOOKUP(Pag_Inicio_Corr_mas_casos[[#This Row],[Corregimiento]],Hoja3!$A$2:$D$676,4,0)</f>
        <v>30107</v>
      </c>
      <c r="E7151" s="123">
        <v>16</v>
      </c>
    </row>
    <row r="7152" spans="1:5" x14ac:dyDescent="0.2">
      <c r="A7152" s="121">
        <v>44227</v>
      </c>
      <c r="B7152" s="122">
        <v>44227</v>
      </c>
      <c r="C7152" s="123" t="s">
        <v>799</v>
      </c>
      <c r="D7152" s="143">
        <f>VLOOKUP(Pag_Inicio_Corr_mas_casos[[#This Row],[Corregimiento]],Hoja3!$A$2:$D$676,4,0)</f>
        <v>80817</v>
      </c>
      <c r="E7152" s="123">
        <v>16</v>
      </c>
    </row>
    <row r="7153" spans="1:6" x14ac:dyDescent="0.2">
      <c r="A7153" s="121">
        <v>44227</v>
      </c>
      <c r="B7153" s="122">
        <v>44227</v>
      </c>
      <c r="C7153" s="123" t="s">
        <v>858</v>
      </c>
      <c r="D7153" s="143">
        <f>VLOOKUP(Pag_Inicio_Corr_mas_casos[[#This Row],[Corregimiento]],Hoja3!$A$2:$D$676,4,0)</f>
        <v>80819</v>
      </c>
      <c r="E7153" s="123">
        <v>15</v>
      </c>
    </row>
    <row r="7154" spans="1:6" x14ac:dyDescent="0.2">
      <c r="A7154" s="121">
        <v>44227</v>
      </c>
      <c r="B7154" s="122">
        <v>44227</v>
      </c>
      <c r="C7154" s="123" t="s">
        <v>802</v>
      </c>
      <c r="D7154" s="143">
        <f>VLOOKUP(Pag_Inicio_Corr_mas_casos[[#This Row],[Corregimiento]],Hoja3!$A$2:$D$676,4,0)</f>
        <v>80815</v>
      </c>
      <c r="E7154" s="123">
        <v>14</v>
      </c>
    </row>
    <row r="7155" spans="1:6" x14ac:dyDescent="0.2">
      <c r="A7155" s="121">
        <v>44227</v>
      </c>
      <c r="B7155" s="122">
        <v>44227</v>
      </c>
      <c r="C7155" s="123" t="s">
        <v>798</v>
      </c>
      <c r="D7155" s="143">
        <f>VLOOKUP(Pag_Inicio_Corr_mas_casos[[#This Row],[Corregimiento]],Hoja3!$A$2:$D$676,4,0)</f>
        <v>80820</v>
      </c>
      <c r="E7155" s="123">
        <v>13</v>
      </c>
    </row>
    <row r="7156" spans="1:6" x14ac:dyDescent="0.2">
      <c r="A7156" s="121">
        <v>44227</v>
      </c>
      <c r="B7156" s="122">
        <v>44227</v>
      </c>
      <c r="C7156" s="123" t="s">
        <v>618</v>
      </c>
      <c r="D7156" s="143">
        <f>VLOOKUP(Pag_Inicio_Corr_mas_casos[[#This Row],[Corregimiento]],Hoja3!$A$2:$D$676,4,0)</f>
        <v>80821</v>
      </c>
      <c r="E7156" s="123">
        <v>12</v>
      </c>
    </row>
    <row r="7157" spans="1:6" x14ac:dyDescent="0.2">
      <c r="A7157" s="121">
        <v>44227</v>
      </c>
      <c r="B7157" s="122">
        <v>44227</v>
      </c>
      <c r="C7157" s="123" t="s">
        <v>791</v>
      </c>
      <c r="D7157" s="143">
        <f>VLOOKUP(Pag_Inicio_Corr_mas_casos[[#This Row],[Corregimiento]],Hoja3!$A$2:$D$676,4,0)</f>
        <v>81007</v>
      </c>
      <c r="E7157" s="123">
        <v>12</v>
      </c>
    </row>
    <row r="7158" spans="1:6" x14ac:dyDescent="0.2">
      <c r="A7158" s="121">
        <v>44227</v>
      </c>
      <c r="B7158" s="122">
        <v>44227</v>
      </c>
      <c r="C7158" s="123" t="s">
        <v>786</v>
      </c>
      <c r="D7158" s="143">
        <f>VLOOKUP(Pag_Inicio_Corr_mas_casos[[#This Row],[Corregimiento]],Hoja3!$A$2:$D$676,4,0)</f>
        <v>80806</v>
      </c>
      <c r="E7158" s="123">
        <v>12</v>
      </c>
    </row>
    <row r="7159" spans="1:6" x14ac:dyDescent="0.2">
      <c r="A7159" s="121">
        <v>44227</v>
      </c>
      <c r="B7159" s="122">
        <v>44227</v>
      </c>
      <c r="C7159" s="123" t="s">
        <v>873</v>
      </c>
      <c r="D7159" s="143">
        <f>VLOOKUP(Pag_Inicio_Corr_mas_casos[[#This Row],[Corregimiento]],Hoja3!$A$2:$D$676,4,0)</f>
        <v>30103</v>
      </c>
      <c r="E7159" s="123">
        <v>11</v>
      </c>
    </row>
    <row r="7160" spans="1:6" x14ac:dyDescent="0.2">
      <c r="A7160" s="121">
        <v>44227</v>
      </c>
      <c r="B7160" s="122">
        <v>44227</v>
      </c>
      <c r="C7160" s="123" t="s">
        <v>879</v>
      </c>
      <c r="D7160" s="143">
        <f>VLOOKUP(Pag_Inicio_Corr_mas_casos[[#This Row],[Corregimiento]],Hoja3!$A$2:$D$676,4,0)</f>
        <v>91008</v>
      </c>
      <c r="E7160" s="123">
        <v>11</v>
      </c>
    </row>
    <row r="7161" spans="1:6" x14ac:dyDescent="0.2">
      <c r="A7161" s="121">
        <v>44227</v>
      </c>
      <c r="B7161" s="122">
        <v>44227</v>
      </c>
      <c r="C7161" s="123" t="s">
        <v>884</v>
      </c>
      <c r="D7161" s="143">
        <f>VLOOKUP(Pag_Inicio_Corr_mas_casos[[#This Row],[Corregimiento]],Hoja3!$A$2:$D$676,4,0)</f>
        <v>130108</v>
      </c>
      <c r="E7161" s="123">
        <v>10</v>
      </c>
    </row>
    <row r="7162" spans="1:6" x14ac:dyDescent="0.2">
      <c r="A7162" s="121">
        <v>44227</v>
      </c>
      <c r="B7162" s="122">
        <v>44227</v>
      </c>
      <c r="C7162" s="123" t="s">
        <v>987</v>
      </c>
      <c r="D7162" s="143">
        <f>VLOOKUP(Pag_Inicio_Corr_mas_casos[[#This Row],[Corregimiento]],Hoja3!$A$2:$D$676,4,0)</f>
        <v>30207</v>
      </c>
      <c r="E7162" s="123">
        <v>10</v>
      </c>
    </row>
    <row r="7163" spans="1:6" x14ac:dyDescent="0.2">
      <c r="A7163" s="158">
        <v>44228</v>
      </c>
      <c r="B7163" s="159">
        <v>44228</v>
      </c>
      <c r="C7163" s="160" t="s">
        <v>906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 x14ac:dyDescent="0.2">
      <c r="A7164" s="158">
        <v>44228</v>
      </c>
      <c r="B7164" s="159">
        <v>44228</v>
      </c>
      <c r="C7164" s="160" t="s">
        <v>868</v>
      </c>
      <c r="D7164" s="161">
        <f>VLOOKUP(Pag_Inicio_Corr_mas_casos[[#This Row],[Corregimiento]],Hoja3!$A$2:$D$676,4,0)</f>
        <v>91001</v>
      </c>
      <c r="E7164" s="160">
        <v>31</v>
      </c>
    </row>
    <row r="7165" spans="1:6" x14ac:dyDescent="0.2">
      <c r="A7165" s="158">
        <v>44228</v>
      </c>
      <c r="B7165" s="159">
        <v>44228</v>
      </c>
      <c r="C7165" s="160" t="s">
        <v>816</v>
      </c>
      <c r="D7165" s="161">
        <f>VLOOKUP(Pag_Inicio_Corr_mas_casos[[#This Row],[Corregimiento]],Hoja3!$A$2:$D$676,4,0)</f>
        <v>40606</v>
      </c>
      <c r="E7165" s="160">
        <v>27</v>
      </c>
    </row>
    <row r="7166" spans="1:6" x14ac:dyDescent="0.2">
      <c r="A7166" s="158">
        <v>44228</v>
      </c>
      <c r="B7166" s="159">
        <v>44228</v>
      </c>
      <c r="C7166" s="160" t="s">
        <v>858</v>
      </c>
      <c r="D7166" s="161">
        <f>VLOOKUP(Pag_Inicio_Corr_mas_casos[[#This Row],[Corregimiento]],Hoja3!$A$2:$D$676,4,0)</f>
        <v>80819</v>
      </c>
      <c r="E7166" s="160">
        <v>25</v>
      </c>
    </row>
    <row r="7167" spans="1:6" x14ac:dyDescent="0.2">
      <c r="A7167" s="158">
        <v>44228</v>
      </c>
      <c r="B7167" s="159">
        <v>44228</v>
      </c>
      <c r="C7167" s="160" t="s">
        <v>849</v>
      </c>
      <c r="D7167" s="161">
        <f>VLOOKUP(Pag_Inicio_Corr_mas_casos[[#This Row],[Corregimiento]],Hoja3!$A$2:$D$676,4,0)</f>
        <v>40611</v>
      </c>
      <c r="E7167" s="160">
        <v>22</v>
      </c>
    </row>
    <row r="7168" spans="1:6" x14ac:dyDescent="0.2">
      <c r="A7168" s="158">
        <v>44228</v>
      </c>
      <c r="B7168" s="159">
        <v>44228</v>
      </c>
      <c r="C7168" s="160" t="s">
        <v>847</v>
      </c>
      <c r="D7168" s="161">
        <f>VLOOKUP(Pag_Inicio_Corr_mas_casos[[#This Row],[Corregimiento]],Hoja3!$A$2:$D$676,4,0)</f>
        <v>40501</v>
      </c>
      <c r="E7168" s="160">
        <v>19</v>
      </c>
    </row>
    <row r="7169" spans="1:5" x14ac:dyDescent="0.2">
      <c r="A7169" s="158">
        <v>44228</v>
      </c>
      <c r="B7169" s="159">
        <v>44228</v>
      </c>
      <c r="C7169" s="160" t="s">
        <v>798</v>
      </c>
      <c r="D7169" s="161">
        <f>VLOOKUP(Pag_Inicio_Corr_mas_casos[[#This Row],[Corregimiento]],Hoja3!$A$2:$D$676,4,0)</f>
        <v>80820</v>
      </c>
      <c r="E7169" s="160">
        <v>18</v>
      </c>
    </row>
    <row r="7170" spans="1:5" x14ac:dyDescent="0.2">
      <c r="A7170" s="158">
        <v>44228</v>
      </c>
      <c r="B7170" s="159">
        <v>44228</v>
      </c>
      <c r="C7170" s="160" t="s">
        <v>800</v>
      </c>
      <c r="D7170" s="161">
        <f>VLOOKUP(Pag_Inicio_Corr_mas_casos[[#This Row],[Corregimiento]],Hoja3!$A$2:$D$676,4,0)</f>
        <v>80822</v>
      </c>
      <c r="E7170" s="160">
        <v>16</v>
      </c>
    </row>
    <row r="7171" spans="1:5" x14ac:dyDescent="0.2">
      <c r="A7171" s="158">
        <v>44228</v>
      </c>
      <c r="B7171" s="159">
        <v>44228</v>
      </c>
      <c r="C7171" s="160" t="s">
        <v>802</v>
      </c>
      <c r="D7171" s="161">
        <f>VLOOKUP(Pag_Inicio_Corr_mas_casos[[#This Row],[Corregimiento]],Hoja3!$A$2:$D$676,4,0)</f>
        <v>80815</v>
      </c>
      <c r="E7171" s="160">
        <v>15</v>
      </c>
    </row>
    <row r="7172" spans="1:5" x14ac:dyDescent="0.2">
      <c r="A7172" s="158">
        <v>44228</v>
      </c>
      <c r="B7172" s="159">
        <v>44228</v>
      </c>
      <c r="C7172" s="160" t="s">
        <v>989</v>
      </c>
      <c r="D7172" s="161">
        <f>VLOOKUP(Pag_Inicio_Corr_mas_casos[[#This Row],[Corregimiento]],Hoja3!$A$2:$D$676,4,0)</f>
        <v>20610</v>
      </c>
      <c r="E7172" s="160">
        <v>13</v>
      </c>
    </row>
    <row r="7173" spans="1:5" x14ac:dyDescent="0.2">
      <c r="A7173" s="158">
        <v>44228</v>
      </c>
      <c r="B7173" s="159">
        <v>44228</v>
      </c>
      <c r="C7173" s="160" t="s">
        <v>797</v>
      </c>
      <c r="D7173" s="161">
        <f>VLOOKUP(Pag_Inicio_Corr_mas_casos[[#This Row],[Corregimiento]],Hoja3!$A$2:$D$676,4,0)</f>
        <v>80813</v>
      </c>
      <c r="E7173" s="160">
        <v>13</v>
      </c>
    </row>
    <row r="7174" spans="1:5" x14ac:dyDescent="0.2">
      <c r="A7174" s="158">
        <v>44228</v>
      </c>
      <c r="B7174" s="159">
        <v>44228</v>
      </c>
      <c r="C7174" s="160" t="s">
        <v>787</v>
      </c>
      <c r="D7174" s="161">
        <f>VLOOKUP(Pag_Inicio_Corr_mas_casos[[#This Row],[Corregimiento]],Hoja3!$A$2:$D$676,4,0)</f>
        <v>80823</v>
      </c>
      <c r="E7174" s="160">
        <v>11</v>
      </c>
    </row>
    <row r="7175" spans="1:5" x14ac:dyDescent="0.2">
      <c r="A7175" s="90">
        <v>44229</v>
      </c>
      <c r="B7175" s="91">
        <v>44229</v>
      </c>
      <c r="C7175" s="92" t="s">
        <v>813</v>
      </c>
      <c r="D7175" s="93">
        <f>VLOOKUP(Pag_Inicio_Corr_mas_casos[[#This Row],[Corregimiento]],Hoja3!$A$2:$D$676,4,0)</f>
        <v>30107</v>
      </c>
      <c r="E7175" s="92">
        <v>60</v>
      </c>
    </row>
    <row r="7176" spans="1:5" x14ac:dyDescent="0.2">
      <c r="A7176" s="90">
        <v>44229</v>
      </c>
      <c r="B7176" s="91">
        <v>44229</v>
      </c>
      <c r="C7176" s="92" t="s">
        <v>868</v>
      </c>
      <c r="D7176" s="93">
        <f>VLOOKUP(Pag_Inicio_Corr_mas_casos[[#This Row],[Corregimiento]],Hoja3!$A$2:$D$676,4,0)</f>
        <v>91001</v>
      </c>
      <c r="E7176" s="92">
        <v>36</v>
      </c>
    </row>
    <row r="7177" spans="1:5" x14ac:dyDescent="0.2">
      <c r="A7177" s="90">
        <v>44229</v>
      </c>
      <c r="B7177" s="91">
        <v>44229</v>
      </c>
      <c r="C7177" s="92" t="s">
        <v>906</v>
      </c>
      <c r="D7177" s="93">
        <f>VLOOKUP(Pag_Inicio_Corr_mas_casos[[#This Row],[Corregimiento]],Hoja3!$A$2:$D$676,4,0)</f>
        <v>40601</v>
      </c>
      <c r="E7177" s="92">
        <v>34</v>
      </c>
    </row>
    <row r="7178" spans="1:5" x14ac:dyDescent="0.2">
      <c r="A7178" s="90">
        <v>44229</v>
      </c>
      <c r="B7178" s="91">
        <v>44229</v>
      </c>
      <c r="C7178" s="92" t="s">
        <v>882</v>
      </c>
      <c r="D7178" s="93">
        <f>VLOOKUP(Pag_Inicio_Corr_mas_casos[[#This Row],[Corregimiento]],Hoja3!$A$2:$D$676,4,0)</f>
        <v>130106</v>
      </c>
      <c r="E7178" s="92">
        <v>30</v>
      </c>
    </row>
    <row r="7179" spans="1:5" x14ac:dyDescent="0.2">
      <c r="A7179" s="90">
        <v>44229</v>
      </c>
      <c r="B7179" s="91">
        <v>44229</v>
      </c>
      <c r="C7179" s="92" t="s">
        <v>802</v>
      </c>
      <c r="D7179" s="93">
        <f>VLOOKUP(Pag_Inicio_Corr_mas_casos[[#This Row],[Corregimiento]],Hoja3!$A$2:$D$676,4,0)</f>
        <v>80815</v>
      </c>
      <c r="E7179" s="92">
        <v>23</v>
      </c>
    </row>
    <row r="7180" spans="1:5" x14ac:dyDescent="0.2">
      <c r="A7180" s="90">
        <v>44229</v>
      </c>
      <c r="B7180" s="91">
        <v>44229</v>
      </c>
      <c r="C7180" s="92" t="s">
        <v>797</v>
      </c>
      <c r="D7180" s="93">
        <f>VLOOKUP(Pag_Inicio_Corr_mas_casos[[#This Row],[Corregimiento]],Hoja3!$A$2:$D$676,4,0)</f>
        <v>80813</v>
      </c>
      <c r="E7180" s="92">
        <v>21</v>
      </c>
    </row>
    <row r="7181" spans="1:5" x14ac:dyDescent="0.2">
      <c r="A7181" s="90">
        <v>44229</v>
      </c>
      <c r="B7181" s="91">
        <v>44229</v>
      </c>
      <c r="C7181" s="92" t="s">
        <v>858</v>
      </c>
      <c r="D7181" s="93">
        <f>VLOOKUP(Pag_Inicio_Corr_mas_casos[[#This Row],[Corregimiento]],Hoja3!$A$2:$D$676,4,0)</f>
        <v>80819</v>
      </c>
      <c r="E7181" s="92">
        <v>20</v>
      </c>
    </row>
    <row r="7182" spans="1:5" x14ac:dyDescent="0.2">
      <c r="A7182" s="90">
        <v>44229</v>
      </c>
      <c r="B7182" s="91">
        <v>44229</v>
      </c>
      <c r="C7182" s="92" t="s">
        <v>900</v>
      </c>
      <c r="D7182" s="93">
        <f>VLOOKUP(Pag_Inicio_Corr_mas_casos[[#This Row],[Corregimiento]],Hoja3!$A$2:$D$676,4,0)</f>
        <v>130102</v>
      </c>
      <c r="E7182" s="92">
        <v>19</v>
      </c>
    </row>
    <row r="7183" spans="1:5" x14ac:dyDescent="0.2">
      <c r="A7183" s="90">
        <v>44229</v>
      </c>
      <c r="B7183" s="91">
        <v>44229</v>
      </c>
      <c r="C7183" s="92" t="s">
        <v>861</v>
      </c>
      <c r="D7183" s="93">
        <f>VLOOKUP(Pag_Inicio_Corr_mas_casos[[#This Row],[Corregimiento]],Hoja3!$A$2:$D$676,4,0)</f>
        <v>130702</v>
      </c>
      <c r="E7183" s="92">
        <v>18</v>
      </c>
    </row>
    <row r="7184" spans="1:5" x14ac:dyDescent="0.2">
      <c r="A7184" s="90">
        <v>44229</v>
      </c>
      <c r="B7184" s="91">
        <v>44229</v>
      </c>
      <c r="C7184" s="92" t="s">
        <v>905</v>
      </c>
      <c r="D7184" s="93">
        <f>VLOOKUP(Pag_Inicio_Corr_mas_casos[[#This Row],[Corregimiento]],Hoja3!$A$2:$D$676,4,0)</f>
        <v>91007</v>
      </c>
      <c r="E7184" s="92">
        <v>17</v>
      </c>
    </row>
    <row r="7185" spans="1:5" x14ac:dyDescent="0.2">
      <c r="A7185" s="90">
        <v>44229</v>
      </c>
      <c r="B7185" s="91">
        <v>44229</v>
      </c>
      <c r="C7185" s="92" t="s">
        <v>914</v>
      </c>
      <c r="D7185" s="93">
        <f>VLOOKUP(Pag_Inicio_Corr_mas_casos[[#This Row],[Corregimiento]],Hoja3!$A$2:$D$676,4,0)</f>
        <v>130101</v>
      </c>
      <c r="E7185" s="92">
        <v>17</v>
      </c>
    </row>
    <row r="7186" spans="1:5" x14ac:dyDescent="0.2">
      <c r="A7186" s="90">
        <v>44229</v>
      </c>
      <c r="B7186" s="91">
        <v>44229</v>
      </c>
      <c r="C7186" s="92" t="s">
        <v>857</v>
      </c>
      <c r="D7186" s="93">
        <f>VLOOKUP(Pag_Inicio_Corr_mas_casos[[#This Row],[Corregimiento]],Hoja3!$A$2:$D$676,4,0)</f>
        <v>80809</v>
      </c>
      <c r="E7186" s="92">
        <v>16</v>
      </c>
    </row>
    <row r="7187" spans="1:5" x14ac:dyDescent="0.2">
      <c r="A7187" s="90">
        <v>44229</v>
      </c>
      <c r="B7187" s="91">
        <v>44229</v>
      </c>
      <c r="C7187" s="92" t="s">
        <v>853</v>
      </c>
      <c r="D7187" s="93">
        <f>VLOOKUP(Pag_Inicio_Corr_mas_casos[[#This Row],[Corregimiento]],Hoja3!$A$2:$D$676,4,0)</f>
        <v>40612</v>
      </c>
      <c r="E7187" s="92">
        <v>16</v>
      </c>
    </row>
    <row r="7188" spans="1:5" x14ac:dyDescent="0.2">
      <c r="A7188" s="90">
        <v>44229</v>
      </c>
      <c r="B7188" s="91">
        <v>44229</v>
      </c>
      <c r="C7188" s="92" t="s">
        <v>799</v>
      </c>
      <c r="D7188" s="93">
        <f>VLOOKUP(Pag_Inicio_Corr_mas_casos[[#This Row],[Corregimiento]],Hoja3!$A$2:$D$676,4,0)</f>
        <v>80817</v>
      </c>
      <c r="E7188" s="92">
        <v>14</v>
      </c>
    </row>
    <row r="7189" spans="1:5" x14ac:dyDescent="0.2">
      <c r="A7189" s="90">
        <v>44229</v>
      </c>
      <c r="B7189" s="91">
        <v>44229</v>
      </c>
      <c r="C7189" s="92" t="s">
        <v>618</v>
      </c>
      <c r="D7189" s="93">
        <f>VLOOKUP(Pag_Inicio_Corr_mas_casos[[#This Row],[Corregimiento]],Hoja3!$A$2:$D$676,4,0)</f>
        <v>80821</v>
      </c>
      <c r="E7189" s="92">
        <v>14</v>
      </c>
    </row>
    <row r="7190" spans="1:5" x14ac:dyDescent="0.2">
      <c r="A7190" s="90">
        <v>44229</v>
      </c>
      <c r="B7190" s="91">
        <v>44229</v>
      </c>
      <c r="C7190" s="92" t="s">
        <v>892</v>
      </c>
      <c r="D7190" s="93">
        <f>VLOOKUP(Pag_Inicio_Corr_mas_casos[[#This Row],[Corregimiento]],Hoja3!$A$2:$D$676,4,0)</f>
        <v>80812</v>
      </c>
      <c r="E7190" s="92">
        <v>14</v>
      </c>
    </row>
    <row r="7191" spans="1:5" x14ac:dyDescent="0.2">
      <c r="A7191" s="90">
        <v>44229</v>
      </c>
      <c r="B7191" s="91">
        <v>44229</v>
      </c>
      <c r="C7191" s="92" t="s">
        <v>800</v>
      </c>
      <c r="D7191" s="93">
        <f>VLOOKUP(Pag_Inicio_Corr_mas_casos[[#This Row],[Corregimiento]],Hoja3!$A$2:$D$676,4,0)</f>
        <v>80822</v>
      </c>
      <c r="E7191" s="92">
        <v>13</v>
      </c>
    </row>
    <row r="7192" spans="1:5" x14ac:dyDescent="0.2">
      <c r="A7192" s="90">
        <v>44229</v>
      </c>
      <c r="B7192" s="91">
        <v>44229</v>
      </c>
      <c r="C7192" s="92" t="s">
        <v>790</v>
      </c>
      <c r="D7192" s="93">
        <f>VLOOKUP(Pag_Inicio_Corr_mas_casos[[#This Row],[Corregimiento]],Hoja3!$A$2:$D$676,4,0)</f>
        <v>130708</v>
      </c>
      <c r="E7192" s="92">
        <v>13</v>
      </c>
    </row>
    <row r="7193" spans="1:5" x14ac:dyDescent="0.2">
      <c r="A7193" s="90">
        <v>44229</v>
      </c>
      <c r="B7193" s="91">
        <v>44229</v>
      </c>
      <c r="C7193" s="92" t="s">
        <v>807</v>
      </c>
      <c r="D7193" s="93">
        <f>VLOOKUP(Pag_Inicio_Corr_mas_casos[[#This Row],[Corregimiento]],Hoja3!$A$2:$D$676,4,0)</f>
        <v>20601</v>
      </c>
      <c r="E7193" s="92">
        <v>13</v>
      </c>
    </row>
    <row r="7194" spans="1:5" x14ac:dyDescent="0.2">
      <c r="A7194" s="90">
        <v>44229</v>
      </c>
      <c r="B7194" s="91">
        <v>44229</v>
      </c>
      <c r="C7194" s="92" t="s">
        <v>898</v>
      </c>
      <c r="D7194" s="93">
        <f>VLOOKUP(Pag_Inicio_Corr_mas_casos[[#This Row],[Corregimiento]],Hoja3!$A$2:$D$676,4,0)</f>
        <v>40201</v>
      </c>
      <c r="E7194" s="92">
        <v>13</v>
      </c>
    </row>
    <row r="7195" spans="1:5" x14ac:dyDescent="0.2">
      <c r="A7195" s="135">
        <v>44230</v>
      </c>
      <c r="B7195" s="136">
        <v>44230</v>
      </c>
      <c r="C7195" s="137" t="s">
        <v>858</v>
      </c>
      <c r="D7195" s="138">
        <f>VLOOKUP(Pag_Inicio_Corr_mas_casos[[#This Row],[Corregimiento]],Hoja3!$A$2:$D$676,4,0)</f>
        <v>80819</v>
      </c>
      <c r="E7195" s="137">
        <v>36</v>
      </c>
    </row>
    <row r="7196" spans="1:5" x14ac:dyDescent="0.2">
      <c r="A7196" s="135">
        <v>44230</v>
      </c>
      <c r="B7196" s="136">
        <v>44230</v>
      </c>
      <c r="C7196" s="137" t="s">
        <v>906</v>
      </c>
      <c r="D7196" s="138">
        <f>VLOOKUP(Pag_Inicio_Corr_mas_casos[[#This Row],[Corregimiento]],Hoja3!$A$2:$D$676,4,0)</f>
        <v>40601</v>
      </c>
      <c r="E7196" s="137">
        <v>34</v>
      </c>
    </row>
    <row r="7197" spans="1:5" x14ac:dyDescent="0.2">
      <c r="A7197" s="135">
        <v>44230</v>
      </c>
      <c r="B7197" s="136">
        <v>44230</v>
      </c>
      <c r="C7197" s="137" t="s">
        <v>868</v>
      </c>
      <c r="D7197" s="138">
        <f>VLOOKUP(Pag_Inicio_Corr_mas_casos[[#This Row],[Corregimiento]],Hoja3!$A$2:$D$676,4,0)</f>
        <v>91001</v>
      </c>
      <c r="E7197" s="137">
        <v>33</v>
      </c>
    </row>
    <row r="7198" spans="1:5" x14ac:dyDescent="0.2">
      <c r="A7198" s="135">
        <v>44230</v>
      </c>
      <c r="B7198" s="136">
        <v>44230</v>
      </c>
      <c r="C7198" s="137" t="s">
        <v>813</v>
      </c>
      <c r="D7198" s="138">
        <f>VLOOKUP(Pag_Inicio_Corr_mas_casos[[#This Row],[Corregimiento]],Hoja3!$A$2:$D$676,4,0)</f>
        <v>30107</v>
      </c>
      <c r="E7198" s="137">
        <v>29</v>
      </c>
    </row>
    <row r="7199" spans="1:5" x14ac:dyDescent="0.2">
      <c r="A7199" s="135">
        <v>44230</v>
      </c>
      <c r="B7199" s="136">
        <v>44230</v>
      </c>
      <c r="C7199" s="137" t="s">
        <v>802</v>
      </c>
      <c r="D7199" s="138">
        <f>VLOOKUP(Pag_Inicio_Corr_mas_casos[[#This Row],[Corregimiento]],Hoja3!$A$2:$D$676,4,0)</f>
        <v>80815</v>
      </c>
      <c r="E7199" s="137">
        <v>24</v>
      </c>
    </row>
    <row r="7200" spans="1:5" x14ac:dyDescent="0.2">
      <c r="A7200" s="135">
        <v>44230</v>
      </c>
      <c r="B7200" s="136">
        <v>44230</v>
      </c>
      <c r="C7200" s="137" t="s">
        <v>618</v>
      </c>
      <c r="D7200" s="138">
        <f>VLOOKUP(Pag_Inicio_Corr_mas_casos[[#This Row],[Corregimiento]],Hoja3!$A$2:$D$676,4,0)</f>
        <v>80821</v>
      </c>
      <c r="E7200" s="137">
        <v>24</v>
      </c>
    </row>
    <row r="7201" spans="1:5" x14ac:dyDescent="0.2">
      <c r="A7201" s="135">
        <v>44230</v>
      </c>
      <c r="B7201" s="136">
        <v>44230</v>
      </c>
      <c r="C7201" s="137" t="s">
        <v>892</v>
      </c>
      <c r="D7201" s="138">
        <f>VLOOKUP(Pag_Inicio_Corr_mas_casos[[#This Row],[Corregimiento]],Hoja3!$A$2:$D$676,4,0)</f>
        <v>80812</v>
      </c>
      <c r="E7201" s="137">
        <v>21</v>
      </c>
    </row>
    <row r="7202" spans="1:5" x14ac:dyDescent="0.2">
      <c r="A7202" s="135">
        <v>44230</v>
      </c>
      <c r="B7202" s="136">
        <v>44230</v>
      </c>
      <c r="C7202" s="137" t="s">
        <v>914</v>
      </c>
      <c r="D7202" s="138">
        <f>VLOOKUP(Pag_Inicio_Corr_mas_casos[[#This Row],[Corregimiento]],Hoja3!$A$2:$D$676,4,0)</f>
        <v>130101</v>
      </c>
      <c r="E7202" s="137">
        <v>19</v>
      </c>
    </row>
    <row r="7203" spans="1:5" x14ac:dyDescent="0.2">
      <c r="A7203" s="135">
        <v>44230</v>
      </c>
      <c r="B7203" s="136">
        <v>44230</v>
      </c>
      <c r="C7203" s="137" t="s">
        <v>901</v>
      </c>
      <c r="D7203" s="138">
        <f>VLOOKUP(Pag_Inicio_Corr_mas_casos[[#This Row],[Corregimiento]],Hoja3!$A$2:$D$676,4,0)</f>
        <v>90301</v>
      </c>
      <c r="E7203" s="137">
        <v>18</v>
      </c>
    </row>
    <row r="7204" spans="1:5" x14ac:dyDescent="0.2">
      <c r="A7204" s="135">
        <v>44230</v>
      </c>
      <c r="B7204" s="136">
        <v>44230</v>
      </c>
      <c r="C7204" s="137" t="s">
        <v>789</v>
      </c>
      <c r="D7204" s="138">
        <f>VLOOKUP(Pag_Inicio_Corr_mas_casos[[#This Row],[Corregimiento]],Hoja3!$A$2:$D$676,4,0)</f>
        <v>80816</v>
      </c>
      <c r="E7204" s="137">
        <v>18</v>
      </c>
    </row>
    <row r="7205" spans="1:5" x14ac:dyDescent="0.2">
      <c r="A7205" s="135">
        <v>44230</v>
      </c>
      <c r="B7205" s="136">
        <v>44230</v>
      </c>
      <c r="C7205" s="137" t="s">
        <v>799</v>
      </c>
      <c r="D7205" s="138">
        <f>VLOOKUP(Pag_Inicio_Corr_mas_casos[[#This Row],[Corregimiento]],Hoja3!$A$2:$D$676,4,0)</f>
        <v>80817</v>
      </c>
      <c r="E7205" s="137">
        <v>18</v>
      </c>
    </row>
    <row r="7206" spans="1:5" x14ac:dyDescent="0.2">
      <c r="A7206" s="135">
        <v>44230</v>
      </c>
      <c r="B7206" s="136">
        <v>44230</v>
      </c>
      <c r="C7206" s="137" t="s">
        <v>849</v>
      </c>
      <c r="D7206" s="138">
        <f>VLOOKUP(Pag_Inicio_Corr_mas_casos[[#This Row],[Corregimiento]],Hoja3!$A$2:$D$676,4,0)</f>
        <v>40611</v>
      </c>
      <c r="E7206" s="137">
        <v>17</v>
      </c>
    </row>
    <row r="7207" spans="1:5" x14ac:dyDescent="0.2">
      <c r="A7207" s="135">
        <v>44230</v>
      </c>
      <c r="B7207" s="136">
        <v>44230</v>
      </c>
      <c r="C7207" s="137" t="s">
        <v>790</v>
      </c>
      <c r="D7207" s="138">
        <f>VLOOKUP(Pag_Inicio_Corr_mas_casos[[#This Row],[Corregimiento]],Hoja3!$A$2:$D$676,4,0)</f>
        <v>130708</v>
      </c>
      <c r="E7207" s="137">
        <v>17</v>
      </c>
    </row>
    <row r="7208" spans="1:5" x14ac:dyDescent="0.2">
      <c r="A7208" s="135">
        <v>44230</v>
      </c>
      <c r="B7208" s="136">
        <v>44230</v>
      </c>
      <c r="C7208" s="137" t="s">
        <v>857</v>
      </c>
      <c r="D7208" s="138">
        <f>VLOOKUP(Pag_Inicio_Corr_mas_casos[[#This Row],[Corregimiento]],Hoja3!$A$2:$D$676,4,0)</f>
        <v>80809</v>
      </c>
      <c r="E7208" s="137">
        <v>16</v>
      </c>
    </row>
    <row r="7209" spans="1:5" x14ac:dyDescent="0.2">
      <c r="A7209" s="135">
        <v>44230</v>
      </c>
      <c r="B7209" s="136">
        <v>44230</v>
      </c>
      <c r="C7209" s="137" t="s">
        <v>882</v>
      </c>
      <c r="D7209" s="138">
        <f>VLOOKUP(Pag_Inicio_Corr_mas_casos[[#This Row],[Corregimiento]],Hoja3!$A$2:$D$676,4,0)</f>
        <v>130106</v>
      </c>
      <c r="E7209" s="137">
        <v>16</v>
      </c>
    </row>
    <row r="7210" spans="1:5" x14ac:dyDescent="0.2">
      <c r="A7210" s="135">
        <v>44230</v>
      </c>
      <c r="B7210" s="136">
        <v>44230</v>
      </c>
      <c r="C7210" s="137" t="s">
        <v>793</v>
      </c>
      <c r="D7210" s="138">
        <f>VLOOKUP(Pag_Inicio_Corr_mas_casos[[#This Row],[Corregimiento]],Hoja3!$A$2:$D$676,4,0)</f>
        <v>80826</v>
      </c>
      <c r="E7210" s="137">
        <v>16</v>
      </c>
    </row>
    <row r="7211" spans="1:5" x14ac:dyDescent="0.2">
      <c r="A7211" s="135">
        <v>44230</v>
      </c>
      <c r="B7211" s="136">
        <v>44230</v>
      </c>
      <c r="C7211" s="137" t="s">
        <v>800</v>
      </c>
      <c r="D7211" s="138">
        <f>VLOOKUP(Pag_Inicio_Corr_mas_casos[[#This Row],[Corregimiento]],Hoja3!$A$2:$D$676,4,0)</f>
        <v>80822</v>
      </c>
      <c r="E7211" s="137">
        <v>16</v>
      </c>
    </row>
    <row r="7212" spans="1:5" x14ac:dyDescent="0.2">
      <c r="A7212" s="135">
        <v>44230</v>
      </c>
      <c r="B7212" s="136">
        <v>44230</v>
      </c>
      <c r="C7212" s="137" t="s">
        <v>904</v>
      </c>
      <c r="D7212" s="138">
        <f>VLOOKUP(Pag_Inicio_Corr_mas_casos[[#This Row],[Corregimiento]],Hoja3!$A$2:$D$676,4,0)</f>
        <v>40501</v>
      </c>
      <c r="E7212" s="137">
        <v>16</v>
      </c>
    </row>
    <row r="7213" spans="1:5" x14ac:dyDescent="0.2">
      <c r="A7213" s="135">
        <v>44230</v>
      </c>
      <c r="B7213" s="136">
        <v>44230</v>
      </c>
      <c r="C7213" s="137" t="s">
        <v>807</v>
      </c>
      <c r="D7213" s="138">
        <f>VLOOKUP(Pag_Inicio_Corr_mas_casos[[#This Row],[Corregimiento]],Hoja3!$A$2:$D$676,4,0)</f>
        <v>20601</v>
      </c>
      <c r="E7213" s="137">
        <v>15</v>
      </c>
    </row>
    <row r="7214" spans="1:5" x14ac:dyDescent="0.2">
      <c r="A7214" s="135">
        <v>44230</v>
      </c>
      <c r="B7214" s="136">
        <v>44230</v>
      </c>
      <c r="C7214" s="137" t="s">
        <v>798</v>
      </c>
      <c r="D7214" s="138">
        <f>VLOOKUP(Pag_Inicio_Corr_mas_casos[[#This Row],[Corregimiento]],Hoja3!$A$2:$D$676,4,0)</f>
        <v>80820</v>
      </c>
      <c r="E7214" s="137">
        <v>15</v>
      </c>
    </row>
    <row r="7215" spans="1:5" x14ac:dyDescent="0.2">
      <c r="A7215" s="98">
        <v>44231</v>
      </c>
      <c r="B7215" s="99">
        <v>44231</v>
      </c>
      <c r="C7215" s="100" t="s">
        <v>868</v>
      </c>
      <c r="D7215" s="101">
        <f>VLOOKUP(Pag_Inicio_Corr_mas_casos[[#This Row],[Corregimiento]],Hoja3!$A$2:$D$676,4,0)</f>
        <v>91001</v>
      </c>
      <c r="E7215" s="100">
        <v>39</v>
      </c>
    </row>
    <row r="7216" spans="1:5" x14ac:dyDescent="0.2">
      <c r="A7216" s="98">
        <v>44231</v>
      </c>
      <c r="B7216" s="99">
        <v>44231</v>
      </c>
      <c r="C7216" s="100" t="s">
        <v>906</v>
      </c>
      <c r="D7216" s="101">
        <f>VLOOKUP(Pag_Inicio_Corr_mas_casos[[#This Row],[Corregimiento]],Hoja3!$A$2:$D$676,4,0)</f>
        <v>40601</v>
      </c>
      <c r="E7216" s="100">
        <v>37</v>
      </c>
    </row>
    <row r="7217" spans="1:5" x14ac:dyDescent="0.2">
      <c r="A7217" s="98">
        <v>44231</v>
      </c>
      <c r="B7217" s="99">
        <v>44231</v>
      </c>
      <c r="C7217" s="100" t="s">
        <v>858</v>
      </c>
      <c r="D7217" s="101">
        <f>VLOOKUP(Pag_Inicio_Corr_mas_casos[[#This Row],[Corregimiento]],Hoja3!$A$2:$D$676,4,0)</f>
        <v>80819</v>
      </c>
      <c r="E7217" s="100">
        <v>32</v>
      </c>
    </row>
    <row r="7218" spans="1:5" x14ac:dyDescent="0.2">
      <c r="A7218" s="98">
        <v>44231</v>
      </c>
      <c r="B7218" s="99">
        <v>44231</v>
      </c>
      <c r="C7218" s="100" t="s">
        <v>837</v>
      </c>
      <c r="D7218" s="101">
        <f>VLOOKUP(Pag_Inicio_Corr_mas_casos[[#This Row],[Corregimiento]],Hoja3!$A$2:$D$676,4,0)</f>
        <v>130706</v>
      </c>
      <c r="E7218" s="100">
        <v>27</v>
      </c>
    </row>
    <row r="7219" spans="1:5" x14ac:dyDescent="0.2">
      <c r="A7219" s="98">
        <v>44231</v>
      </c>
      <c r="B7219" s="99">
        <v>44231</v>
      </c>
      <c r="C7219" s="100" t="s">
        <v>813</v>
      </c>
      <c r="D7219" s="101">
        <f>VLOOKUP(Pag_Inicio_Corr_mas_casos[[#This Row],[Corregimiento]],Hoja3!$A$2:$D$676,4,0)</f>
        <v>30107</v>
      </c>
      <c r="E7219" s="100">
        <v>22</v>
      </c>
    </row>
    <row r="7220" spans="1:5" x14ac:dyDescent="0.2">
      <c r="A7220" s="98">
        <v>44231</v>
      </c>
      <c r="B7220" s="99">
        <v>44231</v>
      </c>
      <c r="C7220" s="100" t="s">
        <v>802</v>
      </c>
      <c r="D7220" s="101">
        <f>VLOOKUP(Pag_Inicio_Corr_mas_casos[[#This Row],[Corregimiento]],Hoja3!$A$2:$D$676,4,0)</f>
        <v>80815</v>
      </c>
      <c r="E7220" s="100">
        <v>22</v>
      </c>
    </row>
    <row r="7221" spans="1:5" x14ac:dyDescent="0.2">
      <c r="A7221" s="98">
        <v>44231</v>
      </c>
      <c r="B7221" s="99">
        <v>44231</v>
      </c>
      <c r="C7221" s="100" t="s">
        <v>849</v>
      </c>
      <c r="D7221" s="101">
        <f>VLOOKUP(Pag_Inicio_Corr_mas_casos[[#This Row],[Corregimiento]],Hoja3!$A$2:$D$676,4,0)</f>
        <v>40611</v>
      </c>
      <c r="E7221" s="100">
        <v>21</v>
      </c>
    </row>
    <row r="7222" spans="1:5" x14ac:dyDescent="0.2">
      <c r="A7222" s="98">
        <v>44231</v>
      </c>
      <c r="B7222" s="99">
        <v>44231</v>
      </c>
      <c r="C7222" s="100" t="s">
        <v>807</v>
      </c>
      <c r="D7222" s="101">
        <f>VLOOKUP(Pag_Inicio_Corr_mas_casos[[#This Row],[Corregimiento]],Hoja3!$A$2:$D$676,4,0)</f>
        <v>20601</v>
      </c>
      <c r="E7222" s="100">
        <v>21</v>
      </c>
    </row>
    <row r="7223" spans="1:5" x14ac:dyDescent="0.2">
      <c r="A7223" s="98">
        <v>44231</v>
      </c>
      <c r="B7223" s="99">
        <v>44231</v>
      </c>
      <c r="C7223" s="100" t="s">
        <v>787</v>
      </c>
      <c r="D7223" s="101">
        <f>VLOOKUP(Pag_Inicio_Corr_mas_casos[[#This Row],[Corregimiento]],Hoja3!$A$2:$D$676,4,0)</f>
        <v>80823</v>
      </c>
      <c r="E7223" s="100">
        <v>19</v>
      </c>
    </row>
    <row r="7224" spans="1:5" x14ac:dyDescent="0.2">
      <c r="A7224" s="98">
        <v>44231</v>
      </c>
      <c r="B7224" s="99">
        <v>44231</v>
      </c>
      <c r="C7224" s="100" t="s">
        <v>904</v>
      </c>
      <c r="D7224" s="101">
        <f>VLOOKUP(Pag_Inicio_Corr_mas_casos[[#This Row],[Corregimiento]],Hoja3!$A$2:$D$676,4,0)</f>
        <v>40501</v>
      </c>
      <c r="E7224" s="100">
        <v>19</v>
      </c>
    </row>
    <row r="7225" spans="1:5" x14ac:dyDescent="0.2">
      <c r="A7225" s="98">
        <v>44231</v>
      </c>
      <c r="B7225" s="99">
        <v>44231</v>
      </c>
      <c r="C7225" s="100" t="s">
        <v>786</v>
      </c>
      <c r="D7225" s="101">
        <f>VLOOKUP(Pag_Inicio_Corr_mas_casos[[#This Row],[Corregimiento]],Hoja3!$A$2:$D$676,4,0)</f>
        <v>80806</v>
      </c>
      <c r="E7225" s="100">
        <v>17</v>
      </c>
    </row>
    <row r="7226" spans="1:5" x14ac:dyDescent="0.2">
      <c r="A7226" s="98">
        <v>44231</v>
      </c>
      <c r="B7226" s="99">
        <v>44231</v>
      </c>
      <c r="C7226" s="100" t="s">
        <v>797</v>
      </c>
      <c r="D7226" s="101">
        <f>VLOOKUP(Pag_Inicio_Corr_mas_casos[[#This Row],[Corregimiento]],Hoja3!$A$2:$D$676,4,0)</f>
        <v>80813</v>
      </c>
      <c r="E7226" s="100">
        <v>17</v>
      </c>
    </row>
    <row r="7227" spans="1:5" x14ac:dyDescent="0.2">
      <c r="A7227" s="98">
        <v>44231</v>
      </c>
      <c r="B7227" s="99">
        <v>44231</v>
      </c>
      <c r="C7227" s="100" t="s">
        <v>916</v>
      </c>
      <c r="D7227" s="101">
        <f>VLOOKUP(Pag_Inicio_Corr_mas_casos[[#This Row],[Corregimiento]],Hoja3!$A$2:$D$676,4,0)</f>
        <v>91011</v>
      </c>
      <c r="E7227" s="100">
        <v>15</v>
      </c>
    </row>
    <row r="7228" spans="1:5" x14ac:dyDescent="0.2">
      <c r="A7228" s="98">
        <v>44231</v>
      </c>
      <c r="B7228" s="99">
        <v>44231</v>
      </c>
      <c r="C7228" s="100" t="s">
        <v>618</v>
      </c>
      <c r="D7228" s="101">
        <f>VLOOKUP(Pag_Inicio_Corr_mas_casos[[#This Row],[Corregimiento]],Hoja3!$A$2:$D$676,4,0)</f>
        <v>80821</v>
      </c>
      <c r="E7228" s="100">
        <v>15</v>
      </c>
    </row>
    <row r="7229" spans="1:5" x14ac:dyDescent="0.2">
      <c r="A7229" s="98">
        <v>44231</v>
      </c>
      <c r="B7229" s="99">
        <v>44231</v>
      </c>
      <c r="C7229" s="100" t="s">
        <v>965</v>
      </c>
      <c r="D7229" s="101">
        <f>VLOOKUP(Pag_Inicio_Corr_mas_casos[[#This Row],[Corregimiento]],Hoja3!$A$2:$D$676,4,0)</f>
        <v>90105</v>
      </c>
      <c r="E7229" s="100">
        <v>14</v>
      </c>
    </row>
    <row r="7230" spans="1:5" x14ac:dyDescent="0.2">
      <c r="A7230" s="98">
        <v>44231</v>
      </c>
      <c r="B7230" s="99">
        <v>44231</v>
      </c>
      <c r="C7230" s="100" t="s">
        <v>788</v>
      </c>
      <c r="D7230" s="101">
        <f>VLOOKUP(Pag_Inicio_Corr_mas_casos[[#This Row],[Corregimiento]],Hoja3!$A$2:$D$676,4,0)</f>
        <v>80807</v>
      </c>
      <c r="E7230" s="100">
        <v>14</v>
      </c>
    </row>
    <row r="7231" spans="1:5" x14ac:dyDescent="0.2">
      <c r="A7231" s="98">
        <v>44231</v>
      </c>
      <c r="B7231" s="99">
        <v>44231</v>
      </c>
      <c r="C7231" s="100" t="s">
        <v>882</v>
      </c>
      <c r="D7231" s="101">
        <f>VLOOKUP(Pag_Inicio_Corr_mas_casos[[#This Row],[Corregimiento]],Hoja3!$A$2:$D$676,4,0)</f>
        <v>130106</v>
      </c>
      <c r="E7231" s="100">
        <v>14</v>
      </c>
    </row>
    <row r="7232" spans="1:5" x14ac:dyDescent="0.2">
      <c r="A7232" s="98">
        <v>44231</v>
      </c>
      <c r="B7232" s="99">
        <v>44231</v>
      </c>
      <c r="C7232" s="100" t="s">
        <v>799</v>
      </c>
      <c r="D7232" s="101">
        <f>VLOOKUP(Pag_Inicio_Corr_mas_casos[[#This Row],[Corregimiento]],Hoja3!$A$2:$D$676,4,0)</f>
        <v>80817</v>
      </c>
      <c r="E7232" s="100">
        <v>14</v>
      </c>
    </row>
    <row r="7233" spans="1:5" x14ac:dyDescent="0.2">
      <c r="A7233" s="98">
        <v>44231</v>
      </c>
      <c r="B7233" s="99">
        <v>44231</v>
      </c>
      <c r="C7233" s="100" t="s">
        <v>794</v>
      </c>
      <c r="D7233" s="101">
        <f>VLOOKUP(Pag_Inicio_Corr_mas_casos[[#This Row],[Corregimiento]],Hoja3!$A$2:$D$676,4,0)</f>
        <v>80811</v>
      </c>
      <c r="E7233" s="100">
        <v>13</v>
      </c>
    </row>
    <row r="7234" spans="1:5" x14ac:dyDescent="0.2">
      <c r="A7234" s="98">
        <v>44231</v>
      </c>
      <c r="B7234" s="99">
        <v>44231</v>
      </c>
      <c r="C7234" s="100" t="s">
        <v>958</v>
      </c>
      <c r="D7234" s="101">
        <f>VLOOKUP(Pag_Inicio_Corr_mas_casos[[#This Row],[Corregimiento]],Hoja3!$A$2:$D$676,4,0)</f>
        <v>40801</v>
      </c>
      <c r="E7234" s="100">
        <v>13</v>
      </c>
    </row>
    <row r="7235" spans="1:5" x14ac:dyDescent="0.2">
      <c r="A7235" s="127">
        <v>44232</v>
      </c>
      <c r="B7235" s="128">
        <v>44232</v>
      </c>
      <c r="C7235" s="129" t="s">
        <v>906</v>
      </c>
      <c r="D7235" s="130">
        <f>VLOOKUP(Pag_Inicio_Corr_mas_casos[[#This Row],[Corregimiento]],Hoja3!$A$2:$D$676,4,0)</f>
        <v>40601</v>
      </c>
      <c r="E7235" s="129">
        <v>40</v>
      </c>
    </row>
    <row r="7236" spans="1:5" x14ac:dyDescent="0.2">
      <c r="A7236" s="127">
        <v>44232</v>
      </c>
      <c r="B7236" s="128">
        <v>44232</v>
      </c>
      <c r="C7236" s="129" t="s">
        <v>990</v>
      </c>
      <c r="D7236" s="130">
        <f>VLOOKUP(Pag_Inicio_Corr_mas_casos[[#This Row],[Corregimiento]],Hoja3!$A$2:$D$676,4,0)</f>
        <v>40805</v>
      </c>
      <c r="E7236" s="129">
        <v>21</v>
      </c>
    </row>
    <row r="7237" spans="1:5" x14ac:dyDescent="0.2">
      <c r="A7237" s="127">
        <v>44232</v>
      </c>
      <c r="B7237" s="128">
        <v>44232</v>
      </c>
      <c r="C7237" s="129" t="s">
        <v>914</v>
      </c>
      <c r="D7237" s="130">
        <f>VLOOKUP(Pag_Inicio_Corr_mas_casos[[#This Row],[Corregimiento]],Hoja3!$A$2:$D$676,4,0)</f>
        <v>130101</v>
      </c>
      <c r="E7237" s="129">
        <v>20</v>
      </c>
    </row>
    <row r="7238" spans="1:5" x14ac:dyDescent="0.2">
      <c r="A7238" s="127">
        <v>44232</v>
      </c>
      <c r="B7238" s="128">
        <v>44232</v>
      </c>
      <c r="C7238" s="129" t="s">
        <v>798</v>
      </c>
      <c r="D7238" s="130">
        <f>VLOOKUP(Pag_Inicio_Corr_mas_casos[[#This Row],[Corregimiento]],Hoja3!$A$2:$D$676,4,0)</f>
        <v>80820</v>
      </c>
      <c r="E7238" s="129">
        <v>20</v>
      </c>
    </row>
    <row r="7239" spans="1:5" x14ac:dyDescent="0.2">
      <c r="A7239" s="127">
        <v>44232</v>
      </c>
      <c r="B7239" s="128">
        <v>44232</v>
      </c>
      <c r="C7239" s="129" t="s">
        <v>868</v>
      </c>
      <c r="D7239" s="130">
        <f>VLOOKUP(Pag_Inicio_Corr_mas_casos[[#This Row],[Corregimiento]],Hoja3!$A$2:$D$676,4,0)</f>
        <v>91001</v>
      </c>
      <c r="E7239" s="129">
        <v>20</v>
      </c>
    </row>
    <row r="7240" spans="1:5" x14ac:dyDescent="0.2">
      <c r="A7240" s="127">
        <v>44232</v>
      </c>
      <c r="B7240" s="128">
        <v>44232</v>
      </c>
      <c r="C7240" s="129" t="s">
        <v>900</v>
      </c>
      <c r="D7240" s="130">
        <f>VLOOKUP(Pag_Inicio_Corr_mas_casos[[#This Row],[Corregimiento]],Hoja3!$A$2:$D$676,4,0)</f>
        <v>130102</v>
      </c>
      <c r="E7240" s="129">
        <v>18</v>
      </c>
    </row>
    <row r="7241" spans="1:5" x14ac:dyDescent="0.2">
      <c r="A7241" s="127">
        <v>44232</v>
      </c>
      <c r="B7241" s="128">
        <v>44232</v>
      </c>
      <c r="C7241" s="129" t="s">
        <v>849</v>
      </c>
      <c r="D7241" s="130">
        <f>VLOOKUP(Pag_Inicio_Corr_mas_casos[[#This Row],[Corregimiento]],Hoja3!$A$2:$D$676,4,0)</f>
        <v>40611</v>
      </c>
      <c r="E7241" s="129">
        <v>17</v>
      </c>
    </row>
    <row r="7242" spans="1:5" x14ac:dyDescent="0.2">
      <c r="A7242" s="127">
        <v>44232</v>
      </c>
      <c r="B7242" s="128">
        <v>44232</v>
      </c>
      <c r="C7242" s="129" t="s">
        <v>858</v>
      </c>
      <c r="D7242" s="130">
        <f>VLOOKUP(Pag_Inicio_Corr_mas_casos[[#This Row],[Corregimiento]],Hoja3!$A$2:$D$676,4,0)</f>
        <v>80819</v>
      </c>
      <c r="E7242" s="129">
        <v>16</v>
      </c>
    </row>
    <row r="7243" spans="1:5" x14ac:dyDescent="0.2">
      <c r="A7243" s="127">
        <v>44232</v>
      </c>
      <c r="B7243" s="128">
        <v>44232</v>
      </c>
      <c r="C7243" s="129" t="s">
        <v>805</v>
      </c>
      <c r="D7243" s="130">
        <f>VLOOKUP(Pag_Inicio_Corr_mas_casos[[#This Row],[Corregimiento]],Hoja3!$A$2:$D$676,4,0)</f>
        <v>130701</v>
      </c>
      <c r="E7243" s="129">
        <v>15</v>
      </c>
    </row>
    <row r="7244" spans="1:5" x14ac:dyDescent="0.2">
      <c r="A7244" s="127">
        <v>44232</v>
      </c>
      <c r="B7244" s="128">
        <v>44232</v>
      </c>
      <c r="C7244" s="129" t="s">
        <v>799</v>
      </c>
      <c r="D7244" s="130">
        <f>VLOOKUP(Pag_Inicio_Corr_mas_casos[[#This Row],[Corregimiento]],Hoja3!$A$2:$D$676,4,0)</f>
        <v>80817</v>
      </c>
      <c r="E7244" s="129">
        <v>15</v>
      </c>
    </row>
    <row r="7245" spans="1:5" x14ac:dyDescent="0.2">
      <c r="A7245" s="127">
        <v>44232</v>
      </c>
      <c r="B7245" s="128">
        <v>44232</v>
      </c>
      <c r="C7245" s="129" t="s">
        <v>882</v>
      </c>
      <c r="D7245" s="130">
        <f>VLOOKUP(Pag_Inicio_Corr_mas_casos[[#This Row],[Corregimiento]],Hoja3!$A$2:$D$676,4,0)</f>
        <v>130106</v>
      </c>
      <c r="E7245" s="129">
        <v>15</v>
      </c>
    </row>
    <row r="7246" spans="1:5" x14ac:dyDescent="0.2">
      <c r="A7246" s="127">
        <v>44232</v>
      </c>
      <c r="B7246" s="128">
        <v>44232</v>
      </c>
      <c r="C7246" s="129" t="s">
        <v>618</v>
      </c>
      <c r="D7246" s="130">
        <f>VLOOKUP(Pag_Inicio_Corr_mas_casos[[#This Row],[Corregimiento]],Hoja3!$A$2:$D$676,4,0)</f>
        <v>80821</v>
      </c>
      <c r="E7246" s="129">
        <v>14</v>
      </c>
    </row>
    <row r="7247" spans="1:5" x14ac:dyDescent="0.2">
      <c r="A7247" s="127">
        <v>44232</v>
      </c>
      <c r="B7247" s="128">
        <v>44232</v>
      </c>
      <c r="C7247" s="129" t="s">
        <v>853</v>
      </c>
      <c r="D7247" s="130">
        <f>VLOOKUP(Pag_Inicio_Corr_mas_casos[[#This Row],[Corregimiento]],Hoja3!$A$2:$D$676,4,0)</f>
        <v>40612</v>
      </c>
      <c r="E7247" s="129">
        <v>13</v>
      </c>
    </row>
    <row r="7248" spans="1:5" x14ac:dyDescent="0.2">
      <c r="A7248" s="127">
        <v>44232</v>
      </c>
      <c r="B7248" s="128">
        <v>44232</v>
      </c>
      <c r="C7248" s="129" t="s">
        <v>952</v>
      </c>
      <c r="D7248" s="130">
        <f>VLOOKUP(Pag_Inicio_Corr_mas_casos[[#This Row],[Corregimiento]],Hoja3!$A$2:$D$676,4,0)</f>
        <v>50307</v>
      </c>
      <c r="E7248" s="129">
        <v>13</v>
      </c>
    </row>
    <row r="7249" spans="1:5" x14ac:dyDescent="0.2">
      <c r="A7249" s="127">
        <v>44232</v>
      </c>
      <c r="B7249" s="128">
        <v>44232</v>
      </c>
      <c r="C7249" s="129" t="s">
        <v>861</v>
      </c>
      <c r="D7249" s="130">
        <f>VLOOKUP(Pag_Inicio_Corr_mas_casos[[#This Row],[Corregimiento]],Hoja3!$A$2:$D$676,4,0)</f>
        <v>130702</v>
      </c>
      <c r="E7249" s="129">
        <v>12</v>
      </c>
    </row>
    <row r="7250" spans="1:5" x14ac:dyDescent="0.2">
      <c r="A7250" s="127">
        <v>44232</v>
      </c>
      <c r="B7250" s="128">
        <v>44232</v>
      </c>
      <c r="C7250" s="129" t="s">
        <v>901</v>
      </c>
      <c r="D7250" s="130">
        <f>VLOOKUP(Pag_Inicio_Corr_mas_casos[[#This Row],[Corregimiento]],Hoja3!$A$2:$D$676,4,0)</f>
        <v>90301</v>
      </c>
      <c r="E7250" s="129">
        <v>12</v>
      </c>
    </row>
    <row r="7251" spans="1:5" x14ac:dyDescent="0.2">
      <c r="A7251" s="127">
        <v>44232</v>
      </c>
      <c r="B7251" s="128">
        <v>44232</v>
      </c>
      <c r="C7251" s="129" t="s">
        <v>904</v>
      </c>
      <c r="D7251" s="130">
        <f>VLOOKUP(Pag_Inicio_Corr_mas_casos[[#This Row],[Corregimiento]],Hoja3!$A$2:$D$676,4,0)</f>
        <v>40501</v>
      </c>
      <c r="E7251" s="129">
        <v>12</v>
      </c>
    </row>
    <row r="7252" spans="1:5" x14ac:dyDescent="0.2">
      <c r="A7252" s="127">
        <v>44232</v>
      </c>
      <c r="B7252" s="128">
        <v>44232</v>
      </c>
      <c r="C7252" s="129" t="s">
        <v>800</v>
      </c>
      <c r="D7252" s="130">
        <f>VLOOKUP(Pag_Inicio_Corr_mas_casos[[#This Row],[Corregimiento]],Hoja3!$A$2:$D$676,4,0)</f>
        <v>80822</v>
      </c>
      <c r="E7252" s="129">
        <v>12</v>
      </c>
    </row>
    <row r="7253" spans="1:5" x14ac:dyDescent="0.2">
      <c r="A7253" s="127">
        <v>44232</v>
      </c>
      <c r="B7253" s="128">
        <v>44232</v>
      </c>
      <c r="C7253" s="129" t="s">
        <v>797</v>
      </c>
      <c r="D7253" s="130">
        <f>VLOOKUP(Pag_Inicio_Corr_mas_casos[[#This Row],[Corregimiento]],Hoja3!$A$2:$D$676,4,0)</f>
        <v>80813</v>
      </c>
      <c r="E7253" s="129">
        <v>11</v>
      </c>
    </row>
    <row r="7254" spans="1:5" x14ac:dyDescent="0.2">
      <c r="A7254" s="127">
        <v>44232</v>
      </c>
      <c r="B7254" s="128">
        <v>44232</v>
      </c>
      <c r="C7254" s="129" t="s">
        <v>820</v>
      </c>
      <c r="D7254" s="130">
        <f>VLOOKUP(Pag_Inicio_Corr_mas_casos[[#This Row],[Corregimiento]],Hoja3!$A$2:$D$676,4,0)</f>
        <v>40203</v>
      </c>
      <c r="E7254" s="129">
        <v>11</v>
      </c>
    </row>
    <row r="7255" spans="1:5" x14ac:dyDescent="0.2">
      <c r="A7255" s="86">
        <v>44233</v>
      </c>
      <c r="B7255" s="87">
        <v>44233</v>
      </c>
      <c r="C7255" s="88" t="s">
        <v>739</v>
      </c>
      <c r="D7255" s="89">
        <f>VLOOKUP(Pag_Inicio_Corr_mas_casos[[#This Row],[Corregimiento]],Hoja3!$A$2:$D$676,4,0)</f>
        <v>91001</v>
      </c>
      <c r="E7255" s="88">
        <v>45</v>
      </c>
    </row>
    <row r="7256" spans="1:5" x14ac:dyDescent="0.2">
      <c r="A7256" s="86">
        <v>44233</v>
      </c>
      <c r="B7256" s="87">
        <v>44233</v>
      </c>
      <c r="C7256" s="88" t="s">
        <v>906</v>
      </c>
      <c r="D7256" s="89">
        <f>VLOOKUP(Pag_Inicio_Corr_mas_casos[[#This Row],[Corregimiento]],Hoja3!$A$2:$D$676,4,0)</f>
        <v>40601</v>
      </c>
      <c r="E7256" s="88">
        <v>43</v>
      </c>
    </row>
    <row r="7257" spans="1:5" x14ac:dyDescent="0.2">
      <c r="A7257" s="86">
        <v>44233</v>
      </c>
      <c r="B7257" s="87">
        <v>44233</v>
      </c>
      <c r="C7257" s="88" t="s">
        <v>802</v>
      </c>
      <c r="D7257" s="89">
        <f>VLOOKUP(Pag_Inicio_Corr_mas_casos[[#This Row],[Corregimiento]],Hoja3!$A$2:$D$676,4,0)</f>
        <v>80815</v>
      </c>
      <c r="E7257" s="88">
        <v>20</v>
      </c>
    </row>
    <row r="7258" spans="1:5" x14ac:dyDescent="0.2">
      <c r="A7258" s="86">
        <v>44233</v>
      </c>
      <c r="B7258" s="87">
        <v>44233</v>
      </c>
      <c r="C7258" s="88" t="s">
        <v>813</v>
      </c>
      <c r="D7258" s="89">
        <f>VLOOKUP(Pag_Inicio_Corr_mas_casos[[#This Row],[Corregimiento]],Hoja3!$A$2:$D$676,4,0)</f>
        <v>30107</v>
      </c>
      <c r="E7258" s="88">
        <v>20</v>
      </c>
    </row>
    <row r="7259" spans="1:5" x14ac:dyDescent="0.2">
      <c r="A7259" s="86">
        <v>44233</v>
      </c>
      <c r="B7259" s="87">
        <v>44233</v>
      </c>
      <c r="C7259" s="88" t="s">
        <v>783</v>
      </c>
      <c r="D7259" s="89">
        <f>VLOOKUP(Pag_Inicio_Corr_mas_casos[[#This Row],[Corregimiento]],Hoja3!$A$2:$D$676,4,0)</f>
        <v>80810</v>
      </c>
      <c r="E7259" s="88">
        <v>18</v>
      </c>
    </row>
    <row r="7260" spans="1:5" x14ac:dyDescent="0.2">
      <c r="A7260" s="86">
        <v>44233</v>
      </c>
      <c r="B7260" s="87">
        <v>44233</v>
      </c>
      <c r="C7260" s="88" t="s">
        <v>853</v>
      </c>
      <c r="D7260" s="89">
        <f>VLOOKUP(Pag_Inicio_Corr_mas_casos[[#This Row],[Corregimiento]],Hoja3!$A$2:$D$676,4,0)</f>
        <v>40612</v>
      </c>
      <c r="E7260" s="88">
        <v>17</v>
      </c>
    </row>
    <row r="7261" spans="1:5" x14ac:dyDescent="0.2">
      <c r="A7261" s="86">
        <v>44233</v>
      </c>
      <c r="B7261" s="87">
        <v>44233</v>
      </c>
      <c r="C7261" s="88" t="s">
        <v>791</v>
      </c>
      <c r="D7261" s="89">
        <f>VLOOKUP(Pag_Inicio_Corr_mas_casos[[#This Row],[Corregimiento]],Hoja3!$A$2:$D$676,4,0)</f>
        <v>81007</v>
      </c>
      <c r="E7261" s="88">
        <v>17</v>
      </c>
    </row>
    <row r="7262" spans="1:5" x14ac:dyDescent="0.2">
      <c r="A7262" s="86">
        <v>44233</v>
      </c>
      <c r="B7262" s="87">
        <v>44233</v>
      </c>
      <c r="C7262" s="88" t="s">
        <v>892</v>
      </c>
      <c r="D7262" s="89">
        <f>VLOOKUP(Pag_Inicio_Corr_mas_casos[[#This Row],[Corregimiento]],Hoja3!$A$2:$D$676,4,0)</f>
        <v>80812</v>
      </c>
      <c r="E7262" s="88">
        <v>17</v>
      </c>
    </row>
    <row r="7263" spans="1:5" x14ac:dyDescent="0.2">
      <c r="A7263" s="86">
        <v>44233</v>
      </c>
      <c r="B7263" s="87">
        <v>44233</v>
      </c>
      <c r="C7263" s="88" t="s">
        <v>618</v>
      </c>
      <c r="D7263" s="89">
        <f>VLOOKUP(Pag_Inicio_Corr_mas_casos[[#This Row],[Corregimiento]],Hoja3!$A$2:$D$676,4,0)</f>
        <v>80821</v>
      </c>
      <c r="E7263" s="88">
        <v>15</v>
      </c>
    </row>
    <row r="7264" spans="1:5" x14ac:dyDescent="0.2">
      <c r="A7264" s="86">
        <v>44233</v>
      </c>
      <c r="B7264" s="87">
        <v>44233</v>
      </c>
      <c r="C7264" s="88" t="s">
        <v>858</v>
      </c>
      <c r="D7264" s="89">
        <f>VLOOKUP(Pag_Inicio_Corr_mas_casos[[#This Row],[Corregimiento]],Hoja3!$A$2:$D$676,4,0)</f>
        <v>80819</v>
      </c>
      <c r="E7264" s="88">
        <v>15</v>
      </c>
    </row>
    <row r="7265" spans="1:5" x14ac:dyDescent="0.2">
      <c r="A7265" s="86">
        <v>44233</v>
      </c>
      <c r="B7265" s="87">
        <v>44233</v>
      </c>
      <c r="C7265" s="88" t="s">
        <v>898</v>
      </c>
      <c r="D7265" s="89">
        <f>VLOOKUP(Pag_Inicio_Corr_mas_casos[[#This Row],[Corregimiento]],Hoja3!$A$2:$D$676,4,0)</f>
        <v>40201</v>
      </c>
      <c r="E7265" s="88">
        <v>15</v>
      </c>
    </row>
    <row r="7266" spans="1:5" x14ac:dyDescent="0.2">
      <c r="A7266" s="86">
        <v>44233</v>
      </c>
      <c r="B7266" s="87">
        <v>44233</v>
      </c>
      <c r="C7266" s="88" t="s">
        <v>785</v>
      </c>
      <c r="D7266" s="89">
        <f>VLOOKUP(Pag_Inicio_Corr_mas_casos[[#This Row],[Corregimiento]],Hoja3!$A$2:$D$676,4,0)</f>
        <v>81009</v>
      </c>
      <c r="E7266" s="88">
        <v>14</v>
      </c>
    </row>
    <row r="7267" spans="1:5" x14ac:dyDescent="0.2">
      <c r="A7267" s="86">
        <v>44233</v>
      </c>
      <c r="B7267" s="87">
        <v>44233</v>
      </c>
      <c r="C7267" s="88" t="s">
        <v>857</v>
      </c>
      <c r="D7267" s="89">
        <f>VLOOKUP(Pag_Inicio_Corr_mas_casos[[#This Row],[Corregimiento]],Hoja3!$A$2:$D$676,4,0)</f>
        <v>80809</v>
      </c>
      <c r="E7267" s="88">
        <v>13</v>
      </c>
    </row>
    <row r="7268" spans="1:5" x14ac:dyDescent="0.2">
      <c r="A7268" s="86">
        <v>44233</v>
      </c>
      <c r="B7268" s="87">
        <v>44233</v>
      </c>
      <c r="C7268" s="88" t="s">
        <v>786</v>
      </c>
      <c r="D7268" s="89">
        <f>VLOOKUP(Pag_Inicio_Corr_mas_casos[[#This Row],[Corregimiento]],Hoja3!$A$2:$D$676,4,0)</f>
        <v>80806</v>
      </c>
      <c r="E7268" s="88">
        <v>13</v>
      </c>
    </row>
    <row r="7269" spans="1:5" x14ac:dyDescent="0.2">
      <c r="A7269" s="86">
        <v>44233</v>
      </c>
      <c r="B7269" s="87">
        <v>44233</v>
      </c>
      <c r="C7269" s="88" t="s">
        <v>679</v>
      </c>
      <c r="D7269" s="89">
        <f>VLOOKUP(Pag_Inicio_Corr_mas_casos[[#This Row],[Corregimiento]],Hoja3!$A$2:$D$676,4,0)</f>
        <v>40205</v>
      </c>
      <c r="E7269" s="88">
        <v>12</v>
      </c>
    </row>
    <row r="7270" spans="1:5" x14ac:dyDescent="0.2">
      <c r="A7270" s="86">
        <v>44233</v>
      </c>
      <c r="B7270" s="87">
        <v>44233</v>
      </c>
      <c r="C7270" s="88" t="s">
        <v>820</v>
      </c>
      <c r="D7270" s="89">
        <f>VLOOKUP(Pag_Inicio_Corr_mas_casos[[#This Row],[Corregimiento]],Hoja3!$A$2:$D$676,4,0)</f>
        <v>40203</v>
      </c>
      <c r="E7270" s="88">
        <v>12</v>
      </c>
    </row>
    <row r="7271" spans="1:5" x14ac:dyDescent="0.2">
      <c r="A7271" s="86">
        <v>44233</v>
      </c>
      <c r="B7271" s="87">
        <v>44233</v>
      </c>
      <c r="C7271" s="88" t="s">
        <v>837</v>
      </c>
      <c r="D7271" s="89">
        <f>VLOOKUP(Pag_Inicio_Corr_mas_casos[[#This Row],[Corregimiento]],Hoja3!$A$2:$D$676,4,0)</f>
        <v>130706</v>
      </c>
      <c r="E7271" s="88">
        <v>11</v>
      </c>
    </row>
    <row r="7272" spans="1:5" x14ac:dyDescent="0.2">
      <c r="A7272" s="86">
        <v>44233</v>
      </c>
      <c r="B7272" s="87">
        <v>44233</v>
      </c>
      <c r="C7272" s="88" t="s">
        <v>864</v>
      </c>
      <c r="D7272" s="89">
        <f>VLOOKUP(Pag_Inicio_Corr_mas_casos[[#This Row],[Corregimiento]],Hoja3!$A$2:$D$676,4,0)</f>
        <v>81008</v>
      </c>
      <c r="E7272" s="88">
        <v>11</v>
      </c>
    </row>
    <row r="7273" spans="1:5" x14ac:dyDescent="0.2">
      <c r="A7273" s="86">
        <v>44233</v>
      </c>
      <c r="B7273" s="87">
        <v>44233</v>
      </c>
      <c r="C7273" s="88" t="s">
        <v>816</v>
      </c>
      <c r="D7273" s="89">
        <f>VLOOKUP(Pag_Inicio_Corr_mas_casos[[#This Row],[Corregimiento]],Hoja3!$A$2:$D$676,4,0)</f>
        <v>40606</v>
      </c>
      <c r="E7273" s="88">
        <v>11</v>
      </c>
    </row>
    <row r="7274" spans="1:5" x14ac:dyDescent="0.2">
      <c r="A7274" s="86">
        <v>44233</v>
      </c>
      <c r="B7274" s="87">
        <v>44233</v>
      </c>
      <c r="C7274" s="88" t="s">
        <v>849</v>
      </c>
      <c r="D7274" s="89">
        <f>VLOOKUP(Pag_Inicio_Corr_mas_casos[[#This Row],[Corregimiento]],Hoja3!$A$2:$D$676,4,0)</f>
        <v>40611</v>
      </c>
      <c r="E7274" s="88">
        <v>11</v>
      </c>
    </row>
    <row r="7275" spans="1:5" x14ac:dyDescent="0.2">
      <c r="A7275" s="90">
        <v>44234</v>
      </c>
      <c r="B7275" s="91">
        <v>44234</v>
      </c>
      <c r="C7275" s="92" t="s">
        <v>906</v>
      </c>
      <c r="D7275" s="93">
        <f>VLOOKUP(Pag_Inicio_Corr_mas_casos[[#This Row],[Corregimiento]],Hoja3!$A$2:$D$676,4,0)</f>
        <v>40601</v>
      </c>
      <c r="E7275" s="92">
        <v>32</v>
      </c>
    </row>
    <row r="7276" spans="1:5" x14ac:dyDescent="0.2">
      <c r="A7276" s="90">
        <v>44234</v>
      </c>
      <c r="B7276" s="91">
        <v>44234</v>
      </c>
      <c r="C7276" s="92" t="s">
        <v>868</v>
      </c>
      <c r="D7276" s="93">
        <f>VLOOKUP(Pag_Inicio_Corr_mas_casos[[#This Row],[Corregimiento]],Hoja3!$A$2:$D$676,4,0)</f>
        <v>91001</v>
      </c>
      <c r="E7276" s="92">
        <v>27</v>
      </c>
    </row>
    <row r="7277" spans="1:5" x14ac:dyDescent="0.2">
      <c r="A7277" s="90">
        <v>44234</v>
      </c>
      <c r="B7277" s="91">
        <v>44234</v>
      </c>
      <c r="C7277" s="92" t="s">
        <v>800</v>
      </c>
      <c r="D7277" s="93">
        <f>VLOOKUP(Pag_Inicio_Corr_mas_casos[[#This Row],[Corregimiento]],Hoja3!$A$2:$D$676,4,0)</f>
        <v>80822</v>
      </c>
      <c r="E7277" s="92">
        <v>18</v>
      </c>
    </row>
    <row r="7278" spans="1:5" x14ac:dyDescent="0.2">
      <c r="A7278" s="90">
        <v>44234</v>
      </c>
      <c r="B7278" s="91">
        <v>44234</v>
      </c>
      <c r="C7278" s="92" t="s">
        <v>853</v>
      </c>
      <c r="D7278" s="93">
        <f>VLOOKUP(Pag_Inicio_Corr_mas_casos[[#This Row],[Corregimiento]],Hoja3!$A$2:$D$676,4,0)</f>
        <v>40612</v>
      </c>
      <c r="E7278" s="92">
        <v>16</v>
      </c>
    </row>
    <row r="7279" spans="1:5" x14ac:dyDescent="0.2">
      <c r="A7279" s="90">
        <v>44234</v>
      </c>
      <c r="B7279" s="91">
        <v>44234</v>
      </c>
      <c r="C7279" s="92" t="s">
        <v>618</v>
      </c>
      <c r="D7279" s="93">
        <f>VLOOKUP(Pag_Inicio_Corr_mas_casos[[#This Row],[Corregimiento]],Hoja3!$A$2:$D$676,4,0)</f>
        <v>80821</v>
      </c>
      <c r="E7279" s="92">
        <v>14</v>
      </c>
    </row>
    <row r="7280" spans="1:5" x14ac:dyDescent="0.2">
      <c r="A7280" s="90">
        <v>44234</v>
      </c>
      <c r="B7280" s="91">
        <v>44234</v>
      </c>
      <c r="C7280" s="92" t="s">
        <v>892</v>
      </c>
      <c r="D7280" s="93">
        <f>VLOOKUP(Pag_Inicio_Corr_mas_casos[[#This Row],[Corregimiento]],Hoja3!$A$2:$D$676,4,0)</f>
        <v>80812</v>
      </c>
      <c r="E7280" s="92">
        <v>13</v>
      </c>
    </row>
    <row r="7281" spans="1:5" x14ac:dyDescent="0.2">
      <c r="A7281" s="90">
        <v>44234</v>
      </c>
      <c r="B7281" s="91">
        <v>44234</v>
      </c>
      <c r="C7281" s="92" t="s">
        <v>864</v>
      </c>
      <c r="D7281" s="93">
        <f>VLOOKUP(Pag_Inicio_Corr_mas_casos[[#This Row],[Corregimiento]],Hoja3!$A$2:$D$676,4,0)</f>
        <v>81008</v>
      </c>
      <c r="E7281" s="92">
        <v>11</v>
      </c>
    </row>
    <row r="7282" spans="1:5" x14ac:dyDescent="0.2">
      <c r="A7282" s="90">
        <v>44234</v>
      </c>
      <c r="B7282" s="91">
        <v>44234</v>
      </c>
      <c r="C7282" s="92" t="s">
        <v>785</v>
      </c>
      <c r="D7282" s="93">
        <f>VLOOKUP(Pag_Inicio_Corr_mas_casos[[#This Row],[Corregimiento]],Hoja3!$A$2:$D$676,4,0)</f>
        <v>81009</v>
      </c>
      <c r="E7282" s="92">
        <v>10</v>
      </c>
    </row>
    <row r="7283" spans="1:5" x14ac:dyDescent="0.2">
      <c r="A7283" s="90">
        <v>44234</v>
      </c>
      <c r="B7283" s="91">
        <v>44234</v>
      </c>
      <c r="C7283" s="92" t="s">
        <v>816</v>
      </c>
      <c r="D7283" s="93">
        <f>VLOOKUP(Pag_Inicio_Corr_mas_casos[[#This Row],[Corregimiento]],Hoja3!$A$2:$D$676,4,0)</f>
        <v>40606</v>
      </c>
      <c r="E7283" s="92">
        <v>10</v>
      </c>
    </row>
    <row r="7284" spans="1:5" x14ac:dyDescent="0.2">
      <c r="A7284" s="90">
        <v>44234</v>
      </c>
      <c r="B7284" s="91">
        <v>44234</v>
      </c>
      <c r="C7284" s="92" t="s">
        <v>798</v>
      </c>
      <c r="D7284" s="93">
        <f>VLOOKUP(Pag_Inicio_Corr_mas_casos[[#This Row],[Corregimiento]],Hoja3!$A$2:$D$676,4,0)</f>
        <v>80820</v>
      </c>
      <c r="E7284" s="92">
        <v>8</v>
      </c>
    </row>
    <row r="7285" spans="1:5" x14ac:dyDescent="0.2">
      <c r="A7285" s="90">
        <v>44234</v>
      </c>
      <c r="B7285" s="91">
        <v>44234</v>
      </c>
      <c r="C7285" s="92" t="s">
        <v>849</v>
      </c>
      <c r="D7285" s="93">
        <f>VLOOKUP(Pag_Inicio_Corr_mas_casos[[#This Row],[Corregimiento]],Hoja3!$A$2:$D$676,4,0)</f>
        <v>40611</v>
      </c>
      <c r="E7285" s="92">
        <v>8</v>
      </c>
    </row>
    <row r="7286" spans="1:5" x14ac:dyDescent="0.2">
      <c r="A7286" s="90">
        <v>44234</v>
      </c>
      <c r="B7286" s="91">
        <v>44234</v>
      </c>
      <c r="C7286" s="92" t="s">
        <v>991</v>
      </c>
      <c r="D7286" s="93">
        <f>VLOOKUP(Pag_Inicio_Corr_mas_casos[[#This Row],[Corregimiento]],Hoja3!$A$2:$D$676,4,0)</f>
        <v>40506</v>
      </c>
      <c r="E7286" s="92">
        <v>8</v>
      </c>
    </row>
    <row r="7287" spans="1:5" x14ac:dyDescent="0.2">
      <c r="A7287" s="90">
        <v>44234</v>
      </c>
      <c r="B7287" s="91">
        <v>44234</v>
      </c>
      <c r="C7287" s="92" t="s">
        <v>786</v>
      </c>
      <c r="D7287" s="93">
        <f>VLOOKUP(Pag_Inicio_Corr_mas_casos[[#This Row],[Corregimiento]],Hoja3!$A$2:$D$676,4,0)</f>
        <v>80806</v>
      </c>
      <c r="E7287" s="92">
        <v>8</v>
      </c>
    </row>
    <row r="7288" spans="1:5" x14ac:dyDescent="0.2">
      <c r="A7288" s="90">
        <v>44234</v>
      </c>
      <c r="B7288" s="91">
        <v>44234</v>
      </c>
      <c r="C7288" s="92" t="s">
        <v>858</v>
      </c>
      <c r="D7288" s="93">
        <f>VLOOKUP(Pag_Inicio_Corr_mas_casos[[#This Row],[Corregimiento]],Hoja3!$A$2:$D$676,4,0)</f>
        <v>80819</v>
      </c>
      <c r="E7288" s="92">
        <v>8</v>
      </c>
    </row>
    <row r="7289" spans="1:5" x14ac:dyDescent="0.2">
      <c r="A7289" s="90">
        <v>44234</v>
      </c>
      <c r="B7289" s="91">
        <v>44234</v>
      </c>
      <c r="C7289" s="92" t="s">
        <v>884</v>
      </c>
      <c r="D7289" s="93">
        <f>VLOOKUP(Pag_Inicio_Corr_mas_casos[[#This Row],[Corregimiento]],Hoja3!$A$2:$D$676,4,0)</f>
        <v>130108</v>
      </c>
      <c r="E7289" s="92">
        <v>8</v>
      </c>
    </row>
    <row r="7290" spans="1:5" x14ac:dyDescent="0.2">
      <c r="A7290" s="90">
        <v>44234</v>
      </c>
      <c r="B7290" s="91">
        <v>44234</v>
      </c>
      <c r="C7290" s="92" t="s">
        <v>992</v>
      </c>
      <c r="D7290" s="93">
        <f>VLOOKUP(Pag_Inicio_Corr_mas_casos[[#This Row],[Corregimiento]],Hoja3!$A$2:$D$676,4,0)</f>
        <v>90903</v>
      </c>
      <c r="E7290" s="92">
        <v>8</v>
      </c>
    </row>
    <row r="7291" spans="1:5" x14ac:dyDescent="0.2">
      <c r="A7291" s="90">
        <v>44234</v>
      </c>
      <c r="B7291" s="91">
        <v>44234</v>
      </c>
      <c r="C7291" s="92" t="s">
        <v>882</v>
      </c>
      <c r="D7291" s="93">
        <f>VLOOKUP(Pag_Inicio_Corr_mas_casos[[#This Row],[Corregimiento]],Hoja3!$A$2:$D$676,4,0)</f>
        <v>130106</v>
      </c>
      <c r="E7291" s="92">
        <v>7</v>
      </c>
    </row>
    <row r="7292" spans="1:5" x14ac:dyDescent="0.2">
      <c r="A7292" s="90">
        <v>44234</v>
      </c>
      <c r="B7292" s="91">
        <v>44234</v>
      </c>
      <c r="C7292" s="92" t="s">
        <v>875</v>
      </c>
      <c r="D7292" s="93">
        <f>VLOOKUP(Pag_Inicio_Corr_mas_casos[[#This Row],[Corregimiento]],Hoja3!$A$2:$D$676,4,0)</f>
        <v>20609</v>
      </c>
      <c r="E7292" s="92">
        <v>7</v>
      </c>
    </row>
    <row r="7293" spans="1:5" x14ac:dyDescent="0.2">
      <c r="A7293" s="90">
        <v>44234</v>
      </c>
      <c r="B7293" s="91">
        <v>44234</v>
      </c>
      <c r="C7293" s="92" t="s">
        <v>993</v>
      </c>
      <c r="D7293" s="93">
        <f>VLOOKUP(Pag_Inicio_Corr_mas_casos[[#This Row],[Corregimiento]],Hoja3!$A$2:$D$676,4,0)</f>
        <v>20301</v>
      </c>
      <c r="E7293" s="92">
        <v>7</v>
      </c>
    </row>
    <row r="7294" spans="1:5" x14ac:dyDescent="0.2">
      <c r="A7294" s="90">
        <v>44234</v>
      </c>
      <c r="B7294" s="91">
        <v>44234</v>
      </c>
      <c r="C7294" s="92" t="s">
        <v>797</v>
      </c>
      <c r="D7294" s="93">
        <f>VLOOKUP(Pag_Inicio_Corr_mas_casos[[#This Row],[Corregimiento]],Hoja3!$A$2:$D$676,4,0)</f>
        <v>80813</v>
      </c>
      <c r="E7294" s="92">
        <v>6</v>
      </c>
    </row>
    <row r="7295" spans="1:5" x14ac:dyDescent="0.2">
      <c r="A7295" s="102">
        <v>44235</v>
      </c>
      <c r="B7295" s="103">
        <v>44235</v>
      </c>
      <c r="C7295" s="104" t="s">
        <v>906</v>
      </c>
      <c r="D7295" s="105">
        <f>VLOOKUP(Pag_Inicio_Corr_mas_casos[[#This Row],[Corregimiento]],Hoja3!$A$2:$D$676,4,0)</f>
        <v>40601</v>
      </c>
      <c r="E7295" s="104">
        <v>26</v>
      </c>
    </row>
    <row r="7296" spans="1:5" x14ac:dyDescent="0.2">
      <c r="A7296" s="102">
        <v>44235</v>
      </c>
      <c r="B7296" s="103">
        <v>44235</v>
      </c>
      <c r="C7296" s="104" t="s">
        <v>904</v>
      </c>
      <c r="D7296" s="105">
        <f>VLOOKUP(Pag_Inicio_Corr_mas_casos[[#This Row],[Corregimiento]],Hoja3!$A$2:$D$676,4,0)</f>
        <v>40501</v>
      </c>
      <c r="E7296" s="104">
        <v>17</v>
      </c>
    </row>
    <row r="7297" spans="1:5" x14ac:dyDescent="0.2">
      <c r="A7297" s="102">
        <v>44235</v>
      </c>
      <c r="B7297" s="103">
        <v>44235</v>
      </c>
      <c r="C7297" s="104" t="s">
        <v>868</v>
      </c>
      <c r="D7297" s="105">
        <f>VLOOKUP(Pag_Inicio_Corr_mas_casos[[#This Row],[Corregimiento]],Hoja3!$A$2:$D$676,4,0)</f>
        <v>91001</v>
      </c>
      <c r="E7297" s="104">
        <v>13</v>
      </c>
    </row>
    <row r="7298" spans="1:5" x14ac:dyDescent="0.2">
      <c r="A7298" s="102">
        <v>44235</v>
      </c>
      <c r="B7298" s="103">
        <v>44235</v>
      </c>
      <c r="C7298" s="104" t="s">
        <v>800</v>
      </c>
      <c r="D7298" s="105">
        <f>VLOOKUP(Pag_Inicio_Corr_mas_casos[[#This Row],[Corregimiento]],Hoja3!$A$2:$D$676,4,0)</f>
        <v>80822</v>
      </c>
      <c r="E7298" s="104">
        <v>12</v>
      </c>
    </row>
    <row r="7299" spans="1:5" x14ac:dyDescent="0.2">
      <c r="A7299" s="102">
        <v>44235</v>
      </c>
      <c r="B7299" s="103">
        <v>44235</v>
      </c>
      <c r="C7299" s="104" t="s">
        <v>892</v>
      </c>
      <c r="D7299" s="105">
        <f>VLOOKUP(Pag_Inicio_Corr_mas_casos[[#This Row],[Corregimiento]],Hoja3!$A$2:$D$676,4,0)</f>
        <v>80812</v>
      </c>
      <c r="E7299" s="104">
        <v>11</v>
      </c>
    </row>
    <row r="7300" spans="1:5" x14ac:dyDescent="0.2">
      <c r="A7300" s="102">
        <v>44235</v>
      </c>
      <c r="B7300" s="103">
        <v>44235</v>
      </c>
      <c r="C7300" s="104" t="s">
        <v>853</v>
      </c>
      <c r="D7300" s="105">
        <f>VLOOKUP(Pag_Inicio_Corr_mas_casos[[#This Row],[Corregimiento]],Hoja3!$A$2:$D$676,4,0)</f>
        <v>40612</v>
      </c>
      <c r="E7300" s="104">
        <v>9</v>
      </c>
    </row>
    <row r="7301" spans="1:5" x14ac:dyDescent="0.2">
      <c r="A7301" s="102">
        <v>44235</v>
      </c>
      <c r="B7301" s="103">
        <v>44235</v>
      </c>
      <c r="C7301" s="104" t="s">
        <v>816</v>
      </c>
      <c r="D7301" s="105">
        <f>VLOOKUP(Pag_Inicio_Corr_mas_casos[[#This Row],[Corregimiento]],Hoja3!$A$2:$D$676,4,0)</f>
        <v>40606</v>
      </c>
      <c r="E7301" s="104">
        <v>9</v>
      </c>
    </row>
    <row r="7302" spans="1:5" x14ac:dyDescent="0.2">
      <c r="A7302" s="102">
        <v>44235</v>
      </c>
      <c r="B7302" s="103">
        <v>44235</v>
      </c>
      <c r="C7302" s="104" t="s">
        <v>858</v>
      </c>
      <c r="D7302" s="105">
        <f>VLOOKUP(Pag_Inicio_Corr_mas_casos[[#This Row],[Corregimiento]],Hoja3!$A$2:$D$676,4,0)</f>
        <v>80819</v>
      </c>
      <c r="E7302" s="104">
        <v>9</v>
      </c>
    </row>
    <row r="7303" spans="1:5" x14ac:dyDescent="0.2">
      <c r="A7303" s="102">
        <v>44235</v>
      </c>
      <c r="B7303" s="103">
        <v>44235</v>
      </c>
      <c r="C7303" s="104" t="s">
        <v>994</v>
      </c>
      <c r="D7303" s="105">
        <f>VLOOKUP(Pag_Inicio_Corr_mas_casos[[#This Row],[Corregimiento]],Hoja3!$A$2:$D$676,4,0)</f>
        <v>40205</v>
      </c>
      <c r="E7303" s="104">
        <v>8</v>
      </c>
    </row>
    <row r="7304" spans="1:5" x14ac:dyDescent="0.2">
      <c r="A7304" s="102">
        <v>44235</v>
      </c>
      <c r="B7304" s="103">
        <v>44235</v>
      </c>
      <c r="C7304" s="104" t="s">
        <v>799</v>
      </c>
      <c r="D7304" s="105">
        <f>VLOOKUP(Pag_Inicio_Corr_mas_casos[[#This Row],[Corregimiento]],Hoja3!$A$2:$D$676,4,0)</f>
        <v>80817</v>
      </c>
      <c r="E7304" s="104">
        <v>8</v>
      </c>
    </row>
    <row r="7305" spans="1:5" x14ac:dyDescent="0.2">
      <c r="A7305" s="102">
        <v>44235</v>
      </c>
      <c r="B7305" s="103">
        <v>44235</v>
      </c>
      <c r="C7305" s="104" t="s">
        <v>995</v>
      </c>
      <c r="D7305" s="105">
        <f>VLOOKUP(Pag_Inicio_Corr_mas_casos[[#This Row],[Corregimiento]],Hoja3!$A$2:$D$676,4,0)</f>
        <v>91202</v>
      </c>
      <c r="E7305" s="104">
        <v>8</v>
      </c>
    </row>
    <row r="7306" spans="1:5" x14ac:dyDescent="0.2">
      <c r="A7306" s="102">
        <v>44235</v>
      </c>
      <c r="B7306" s="103">
        <v>44235</v>
      </c>
      <c r="C7306" s="104" t="s">
        <v>955</v>
      </c>
      <c r="D7306" s="105">
        <f>VLOOKUP(Pag_Inicio_Corr_mas_casos[[#This Row],[Corregimiento]],Hoja3!$A$2:$D$676,4,0)</f>
        <v>40301</v>
      </c>
      <c r="E7306" s="104">
        <v>8</v>
      </c>
    </row>
    <row r="7307" spans="1:5" x14ac:dyDescent="0.2">
      <c r="A7307" s="102">
        <v>44235</v>
      </c>
      <c r="B7307" s="103">
        <v>44235</v>
      </c>
      <c r="C7307" s="104" t="s">
        <v>898</v>
      </c>
      <c r="D7307" s="105">
        <f>VLOOKUP(Pag_Inicio_Corr_mas_casos[[#This Row],[Corregimiento]],Hoja3!$A$2:$D$676,4,0)</f>
        <v>40201</v>
      </c>
      <c r="E7307" s="104">
        <v>8</v>
      </c>
    </row>
    <row r="7308" spans="1:5" x14ac:dyDescent="0.2">
      <c r="A7308" s="102">
        <v>44235</v>
      </c>
      <c r="B7308" s="103">
        <v>44235</v>
      </c>
      <c r="C7308" s="104" t="s">
        <v>890</v>
      </c>
      <c r="D7308" s="105">
        <f>VLOOKUP(Pag_Inicio_Corr_mas_casos[[#This Row],[Corregimiento]],Hoja3!$A$2:$D$676,4,0)</f>
        <v>90301</v>
      </c>
      <c r="E7308" s="104">
        <v>8</v>
      </c>
    </row>
    <row r="7309" spans="1:5" x14ac:dyDescent="0.2">
      <c r="A7309" s="102">
        <v>44235</v>
      </c>
      <c r="B7309" s="103">
        <v>44235</v>
      </c>
      <c r="C7309" s="104" t="s">
        <v>996</v>
      </c>
      <c r="D7309" s="105">
        <f>VLOOKUP(Pag_Inicio_Corr_mas_casos[[#This Row],[Corregimiento]],Hoja3!$A$2:$D$676,4,0)</f>
        <v>10206</v>
      </c>
      <c r="E7309" s="104">
        <v>8</v>
      </c>
    </row>
    <row r="7310" spans="1:5" x14ac:dyDescent="0.2">
      <c r="A7310" s="102">
        <v>44235</v>
      </c>
      <c r="B7310" s="103">
        <v>44235</v>
      </c>
      <c r="C7310" s="104" t="s">
        <v>857</v>
      </c>
      <c r="D7310" s="105">
        <f>VLOOKUP(Pag_Inicio_Corr_mas_casos[[#This Row],[Corregimiento]],Hoja3!$A$2:$D$676,4,0)</f>
        <v>80809</v>
      </c>
      <c r="E7310" s="104">
        <v>8</v>
      </c>
    </row>
    <row r="7311" spans="1:5" x14ac:dyDescent="0.2">
      <c r="A7311" s="102">
        <v>44235</v>
      </c>
      <c r="B7311" s="103">
        <v>44235</v>
      </c>
      <c r="C7311" s="104" t="s">
        <v>797</v>
      </c>
      <c r="D7311" s="105">
        <f>VLOOKUP(Pag_Inicio_Corr_mas_casos[[#This Row],[Corregimiento]],Hoja3!$A$2:$D$676,4,0)</f>
        <v>80813</v>
      </c>
      <c r="E7311" s="104">
        <v>7</v>
      </c>
    </row>
    <row r="7312" spans="1:5" x14ac:dyDescent="0.2">
      <c r="A7312" s="102">
        <v>44235</v>
      </c>
      <c r="B7312" s="103">
        <v>44235</v>
      </c>
      <c r="C7312" s="104" t="s">
        <v>849</v>
      </c>
      <c r="D7312" s="105">
        <f>VLOOKUP(Pag_Inicio_Corr_mas_casos[[#This Row],[Corregimiento]],Hoja3!$A$2:$D$676,4,0)</f>
        <v>40611</v>
      </c>
      <c r="E7312" s="104">
        <v>7</v>
      </c>
    </row>
    <row r="7313" spans="1:5" x14ac:dyDescent="0.2">
      <c r="A7313" s="102">
        <v>44235</v>
      </c>
      <c r="B7313" s="103">
        <v>44235</v>
      </c>
      <c r="C7313" s="104" t="s">
        <v>785</v>
      </c>
      <c r="D7313" s="105">
        <f>VLOOKUP(Pag_Inicio_Corr_mas_casos[[#This Row],[Corregimiento]],Hoja3!$A$2:$D$676,4,0)</f>
        <v>81009</v>
      </c>
      <c r="E7313" s="104">
        <v>7</v>
      </c>
    </row>
    <row r="7314" spans="1:5" x14ac:dyDescent="0.2">
      <c r="A7314" s="102">
        <v>44235</v>
      </c>
      <c r="B7314" s="103">
        <v>44235</v>
      </c>
      <c r="C7314" s="104" t="s">
        <v>861</v>
      </c>
      <c r="D7314" s="105">
        <f>VLOOKUP(Pag_Inicio_Corr_mas_casos[[#This Row],[Corregimiento]],Hoja3!$A$2:$D$676,4,0)</f>
        <v>130702</v>
      </c>
      <c r="E7314" s="104">
        <v>7</v>
      </c>
    </row>
    <row r="7315" spans="1:5" x14ac:dyDescent="0.2">
      <c r="A7315" s="73">
        <v>44236</v>
      </c>
      <c r="B7315" s="70">
        <v>44236</v>
      </c>
      <c r="C7315" s="71" t="s">
        <v>906</v>
      </c>
      <c r="D7315" s="72">
        <f>VLOOKUP(Pag_Inicio_Corr_mas_casos[[#This Row],[Corregimiento]],Hoja3!$A$2:$D$676,4,0)</f>
        <v>40601</v>
      </c>
      <c r="E7315" s="71">
        <v>31</v>
      </c>
    </row>
    <row r="7316" spans="1:5" x14ac:dyDescent="0.2">
      <c r="A7316" s="73">
        <v>44236</v>
      </c>
      <c r="B7316" s="70">
        <v>44236</v>
      </c>
      <c r="C7316" s="71" t="s">
        <v>739</v>
      </c>
      <c r="D7316" s="72">
        <f>VLOOKUP(Pag_Inicio_Corr_mas_casos[[#This Row],[Corregimiento]],Hoja3!$A$2:$D$676,4,0)</f>
        <v>91001</v>
      </c>
      <c r="E7316" s="71">
        <v>25</v>
      </c>
    </row>
    <row r="7317" spans="1:5" x14ac:dyDescent="0.2">
      <c r="A7317" s="73">
        <v>44236</v>
      </c>
      <c r="B7317" s="70">
        <v>44236</v>
      </c>
      <c r="C7317" s="71" t="s">
        <v>643</v>
      </c>
      <c r="D7317" s="72">
        <f>VLOOKUP(Pag_Inicio_Corr_mas_casos[[#This Row],[Corregimiento]],Hoja3!$A$2:$D$676,4,0)</f>
        <v>40612</v>
      </c>
      <c r="E7317" s="71">
        <v>18</v>
      </c>
    </row>
    <row r="7318" spans="1:5" x14ac:dyDescent="0.2">
      <c r="A7318" s="73">
        <v>44236</v>
      </c>
      <c r="B7318" s="70">
        <v>44236</v>
      </c>
      <c r="C7318" s="71" t="s">
        <v>858</v>
      </c>
      <c r="D7318" s="72">
        <f>VLOOKUP(Pag_Inicio_Corr_mas_casos[[#This Row],[Corregimiento]],Hoja3!$A$2:$D$676,4,0)</f>
        <v>80819</v>
      </c>
      <c r="E7318" s="71">
        <v>16</v>
      </c>
    </row>
    <row r="7319" spans="1:5" x14ac:dyDescent="0.2">
      <c r="A7319" s="73">
        <v>44236</v>
      </c>
      <c r="B7319" s="70">
        <v>44236</v>
      </c>
      <c r="C7319" s="71" t="s">
        <v>799</v>
      </c>
      <c r="D7319" s="72">
        <f>VLOOKUP(Pag_Inicio_Corr_mas_casos[[#This Row],[Corregimiento]],Hoja3!$A$2:$D$676,4,0)</f>
        <v>80817</v>
      </c>
      <c r="E7319" s="71">
        <v>15</v>
      </c>
    </row>
    <row r="7320" spans="1:5" x14ac:dyDescent="0.2">
      <c r="A7320" s="73">
        <v>44236</v>
      </c>
      <c r="B7320" s="70">
        <v>44236</v>
      </c>
      <c r="C7320" s="71" t="s">
        <v>800</v>
      </c>
      <c r="D7320" s="72">
        <f>VLOOKUP(Pag_Inicio_Corr_mas_casos[[#This Row],[Corregimiento]],Hoja3!$A$2:$D$676,4,0)</f>
        <v>80822</v>
      </c>
      <c r="E7320" s="71">
        <v>15</v>
      </c>
    </row>
    <row r="7321" spans="1:5" x14ac:dyDescent="0.2">
      <c r="A7321" s="73">
        <v>44236</v>
      </c>
      <c r="B7321" s="70">
        <v>44236</v>
      </c>
      <c r="C7321" s="71" t="s">
        <v>914</v>
      </c>
      <c r="D7321" s="72">
        <f>VLOOKUP(Pag_Inicio_Corr_mas_casos[[#This Row],[Corregimiento]],Hoja3!$A$2:$D$676,4,0)</f>
        <v>130101</v>
      </c>
      <c r="E7321" s="71">
        <v>14</v>
      </c>
    </row>
    <row r="7322" spans="1:5" x14ac:dyDescent="0.2">
      <c r="A7322" s="73">
        <v>44236</v>
      </c>
      <c r="B7322" s="70">
        <v>44236</v>
      </c>
      <c r="C7322" s="71" t="s">
        <v>786</v>
      </c>
      <c r="D7322" s="72">
        <f>VLOOKUP(Pag_Inicio_Corr_mas_casos[[#This Row],[Corregimiento]],Hoja3!$A$2:$D$676,4,0)</f>
        <v>80806</v>
      </c>
      <c r="E7322" s="71">
        <v>14</v>
      </c>
    </row>
    <row r="7323" spans="1:5" x14ac:dyDescent="0.2">
      <c r="A7323" s="73">
        <v>44236</v>
      </c>
      <c r="B7323" s="70">
        <v>44236</v>
      </c>
      <c r="C7323" s="71" t="s">
        <v>789</v>
      </c>
      <c r="D7323" s="72">
        <f>VLOOKUP(Pag_Inicio_Corr_mas_casos[[#This Row],[Corregimiento]],Hoja3!$A$2:$D$676,4,0)</f>
        <v>80816</v>
      </c>
      <c r="E7323" s="71">
        <v>13</v>
      </c>
    </row>
    <row r="7324" spans="1:5" x14ac:dyDescent="0.2">
      <c r="A7324" s="73">
        <v>44236</v>
      </c>
      <c r="B7324" s="70">
        <v>44236</v>
      </c>
      <c r="C7324" s="71" t="s">
        <v>819</v>
      </c>
      <c r="D7324" s="72">
        <f>VLOOKUP(Pag_Inicio_Corr_mas_casos[[#This Row],[Corregimiento]],Hoja3!$A$2:$D$676,4,0)</f>
        <v>20606</v>
      </c>
      <c r="E7324" s="71">
        <v>12</v>
      </c>
    </row>
    <row r="7325" spans="1:5" x14ac:dyDescent="0.2">
      <c r="A7325" s="73">
        <v>44236</v>
      </c>
      <c r="B7325" s="70">
        <v>44236</v>
      </c>
      <c r="C7325" s="71" t="s">
        <v>849</v>
      </c>
      <c r="D7325" s="72">
        <f>VLOOKUP(Pag_Inicio_Corr_mas_casos[[#This Row],[Corregimiento]],Hoja3!$A$2:$D$676,4,0)</f>
        <v>40611</v>
      </c>
      <c r="E7325" s="71">
        <v>12</v>
      </c>
    </row>
    <row r="7326" spans="1:5" x14ac:dyDescent="0.2">
      <c r="A7326" s="73">
        <v>44236</v>
      </c>
      <c r="B7326" s="70">
        <v>44236</v>
      </c>
      <c r="C7326" s="71" t="s">
        <v>991</v>
      </c>
      <c r="D7326" s="72">
        <f>VLOOKUP(Pag_Inicio_Corr_mas_casos[[#This Row],[Corregimiento]],Hoja3!$A$2:$D$676,4,0)</f>
        <v>40506</v>
      </c>
      <c r="E7326" s="71">
        <v>12</v>
      </c>
    </row>
    <row r="7327" spans="1:5" x14ac:dyDescent="0.2">
      <c r="A7327" s="73">
        <v>44236</v>
      </c>
      <c r="B7327" s="70">
        <v>44236</v>
      </c>
      <c r="C7327" s="71" t="s">
        <v>784</v>
      </c>
      <c r="D7327" s="72">
        <f>VLOOKUP(Pag_Inicio_Corr_mas_casos[[#This Row],[Corregimiento]],Hoja3!$A$2:$D$676,4,0)</f>
        <v>130717</v>
      </c>
      <c r="E7327" s="71">
        <v>11</v>
      </c>
    </row>
    <row r="7328" spans="1:5" x14ac:dyDescent="0.2">
      <c r="A7328" s="73">
        <v>44236</v>
      </c>
      <c r="B7328" s="70">
        <v>44236</v>
      </c>
      <c r="C7328" s="71" t="s">
        <v>797</v>
      </c>
      <c r="D7328" s="72">
        <f>VLOOKUP(Pag_Inicio_Corr_mas_casos[[#This Row],[Corregimiento]],Hoja3!$A$2:$D$676,4,0)</f>
        <v>80813</v>
      </c>
      <c r="E7328" s="71">
        <v>11</v>
      </c>
    </row>
    <row r="7329" spans="1:5" x14ac:dyDescent="0.2">
      <c r="A7329" s="73">
        <v>44236</v>
      </c>
      <c r="B7329" s="70">
        <v>44236</v>
      </c>
      <c r="C7329" s="71" t="s">
        <v>787</v>
      </c>
      <c r="D7329" s="72">
        <f>VLOOKUP(Pag_Inicio_Corr_mas_casos[[#This Row],[Corregimiento]],Hoja3!$A$2:$D$676,4,0)</f>
        <v>80823</v>
      </c>
      <c r="E7329" s="71">
        <v>10</v>
      </c>
    </row>
    <row r="7330" spans="1:5" x14ac:dyDescent="0.2">
      <c r="A7330" s="73">
        <v>44236</v>
      </c>
      <c r="B7330" s="70">
        <v>44236</v>
      </c>
      <c r="C7330" s="71" t="s">
        <v>997</v>
      </c>
      <c r="D7330" s="72">
        <f>VLOOKUP(Pag_Inicio_Corr_mas_casos[[#This Row],[Corregimiento]],Hoja3!$A$2:$D$676,4,0)</f>
        <v>41001</v>
      </c>
      <c r="E7330" s="71">
        <v>10</v>
      </c>
    </row>
    <row r="7331" spans="1:5" x14ac:dyDescent="0.2">
      <c r="A7331" s="73">
        <v>44236</v>
      </c>
      <c r="B7331" s="70">
        <v>44236</v>
      </c>
      <c r="C7331" s="71" t="s">
        <v>861</v>
      </c>
      <c r="D7331" s="72">
        <f>VLOOKUP(Pag_Inicio_Corr_mas_casos[[#This Row],[Corregimiento]],Hoja3!$A$2:$D$676,4,0)</f>
        <v>130702</v>
      </c>
      <c r="E7331" s="71">
        <v>10</v>
      </c>
    </row>
    <row r="7332" spans="1:5" x14ac:dyDescent="0.2">
      <c r="A7332" s="73">
        <v>44236</v>
      </c>
      <c r="B7332" s="70">
        <v>44236</v>
      </c>
      <c r="C7332" s="71" t="s">
        <v>790</v>
      </c>
      <c r="D7332" s="72">
        <f>VLOOKUP(Pag_Inicio_Corr_mas_casos[[#This Row],[Corregimiento]],Hoja3!$A$2:$D$676,4,0)</f>
        <v>130708</v>
      </c>
      <c r="E7332" s="71">
        <v>9</v>
      </c>
    </row>
    <row r="7333" spans="1:5" x14ac:dyDescent="0.2">
      <c r="A7333" s="73">
        <v>44236</v>
      </c>
      <c r="B7333" s="70">
        <v>44236</v>
      </c>
      <c r="C7333" s="71" t="s">
        <v>837</v>
      </c>
      <c r="D7333" s="72">
        <f>VLOOKUP(Pag_Inicio_Corr_mas_casos[[#This Row],[Corregimiento]],Hoja3!$A$2:$D$676,4,0)</f>
        <v>130706</v>
      </c>
      <c r="E7333" s="71">
        <v>9</v>
      </c>
    </row>
    <row r="7334" spans="1:5" x14ac:dyDescent="0.2">
      <c r="A7334" s="73">
        <v>44236</v>
      </c>
      <c r="B7334" s="70">
        <v>44236</v>
      </c>
      <c r="C7334" s="71" t="s">
        <v>788</v>
      </c>
      <c r="D7334" s="72">
        <f>VLOOKUP(Pag_Inicio_Corr_mas_casos[[#This Row],[Corregimiento]],Hoja3!$A$2:$D$676,4,0)</f>
        <v>80807</v>
      </c>
      <c r="E7334" s="71">
        <v>9</v>
      </c>
    </row>
    <row r="7335" spans="1:5" x14ac:dyDescent="0.2">
      <c r="A7335" s="139">
        <v>44237</v>
      </c>
      <c r="B7335" s="140">
        <v>44237</v>
      </c>
      <c r="C7335" s="141" t="s">
        <v>906</v>
      </c>
      <c r="D7335" s="142">
        <f>VLOOKUP(Pag_Inicio_Corr_mas_casos[[#This Row],[Corregimiento]],Hoja3!$A$2:$D$676,4,0)</f>
        <v>40601</v>
      </c>
      <c r="E7335" s="141">
        <v>40</v>
      </c>
    </row>
    <row r="7336" spans="1:5" x14ac:dyDescent="0.2">
      <c r="A7336" s="139">
        <v>44237</v>
      </c>
      <c r="B7336" s="140">
        <v>44237</v>
      </c>
      <c r="C7336" s="141" t="s">
        <v>998</v>
      </c>
      <c r="D7336" s="142">
        <f>VLOOKUP(Pag_Inicio_Corr_mas_casos[[#This Row],[Corregimiento]],Hoja3!$A$2:$D$676,4,0)</f>
        <v>80602</v>
      </c>
      <c r="E7336" s="141">
        <v>19</v>
      </c>
    </row>
    <row r="7337" spans="1:5" x14ac:dyDescent="0.2">
      <c r="A7337" s="139">
        <v>44237</v>
      </c>
      <c r="B7337" s="140">
        <v>44237</v>
      </c>
      <c r="C7337" s="141" t="s">
        <v>901</v>
      </c>
      <c r="D7337" s="142">
        <f>VLOOKUP(Pag_Inicio_Corr_mas_casos[[#This Row],[Corregimiento]],Hoja3!$A$2:$D$676,4,0)</f>
        <v>90301</v>
      </c>
      <c r="E7337" s="141">
        <v>18</v>
      </c>
    </row>
    <row r="7338" spans="1:5" x14ac:dyDescent="0.2">
      <c r="A7338" s="139">
        <v>44237</v>
      </c>
      <c r="B7338" s="140">
        <v>44237</v>
      </c>
      <c r="C7338" s="141" t="s">
        <v>858</v>
      </c>
      <c r="D7338" s="142">
        <f>VLOOKUP(Pag_Inicio_Corr_mas_casos[[#This Row],[Corregimiento]],Hoja3!$A$2:$D$676,4,0)</f>
        <v>80819</v>
      </c>
      <c r="E7338" s="141">
        <v>17</v>
      </c>
    </row>
    <row r="7339" spans="1:5" x14ac:dyDescent="0.2">
      <c r="A7339" s="139">
        <v>44237</v>
      </c>
      <c r="B7339" s="140">
        <v>44237</v>
      </c>
      <c r="C7339" s="141" t="s">
        <v>944</v>
      </c>
      <c r="D7339" s="142">
        <f>VLOOKUP(Pag_Inicio_Corr_mas_casos[[#This Row],[Corregimiento]],Hoja3!$A$2:$D$676,4,0)</f>
        <v>40205</v>
      </c>
      <c r="E7339" s="141">
        <v>16</v>
      </c>
    </row>
    <row r="7340" spans="1:5" x14ac:dyDescent="0.2">
      <c r="A7340" s="139">
        <v>44237</v>
      </c>
      <c r="B7340" s="140">
        <v>44237</v>
      </c>
      <c r="C7340" s="141" t="s">
        <v>813</v>
      </c>
      <c r="D7340" s="142">
        <f>VLOOKUP(Pag_Inicio_Corr_mas_casos[[#This Row],[Corregimiento]],Hoja3!$A$2:$D$676,4,0)</f>
        <v>30107</v>
      </c>
      <c r="E7340" s="141">
        <v>16</v>
      </c>
    </row>
    <row r="7341" spans="1:5" x14ac:dyDescent="0.2">
      <c r="A7341" s="139">
        <v>44237</v>
      </c>
      <c r="B7341" s="140">
        <v>44237</v>
      </c>
      <c r="C7341" s="141" t="s">
        <v>900</v>
      </c>
      <c r="D7341" s="142">
        <f>VLOOKUP(Pag_Inicio_Corr_mas_casos[[#This Row],[Corregimiento]],Hoja3!$A$2:$D$676,4,0)</f>
        <v>130102</v>
      </c>
      <c r="E7341" s="141">
        <v>16</v>
      </c>
    </row>
    <row r="7342" spans="1:5" x14ac:dyDescent="0.2">
      <c r="A7342" s="139">
        <v>44237</v>
      </c>
      <c r="B7342" s="140">
        <v>44237</v>
      </c>
      <c r="C7342" s="141" t="s">
        <v>924</v>
      </c>
      <c r="D7342" s="142">
        <f>VLOOKUP(Pag_Inicio_Corr_mas_casos[[#This Row],[Corregimiento]],Hoja3!$A$2:$D$676,4,0)</f>
        <v>40503</v>
      </c>
      <c r="E7342" s="141">
        <v>15</v>
      </c>
    </row>
    <row r="7343" spans="1:5" x14ac:dyDescent="0.2">
      <c r="A7343" s="139">
        <v>44237</v>
      </c>
      <c r="B7343" s="140">
        <v>44237</v>
      </c>
      <c r="C7343" s="141" t="s">
        <v>618</v>
      </c>
      <c r="D7343" s="142">
        <f>VLOOKUP(Pag_Inicio_Corr_mas_casos[[#This Row],[Corregimiento]],Hoja3!$A$2:$D$676,4,0)</f>
        <v>80821</v>
      </c>
      <c r="E7343" s="141">
        <v>15</v>
      </c>
    </row>
    <row r="7344" spans="1:5" x14ac:dyDescent="0.2">
      <c r="A7344" s="139">
        <v>44237</v>
      </c>
      <c r="B7344" s="140">
        <v>44237</v>
      </c>
      <c r="C7344" s="141" t="s">
        <v>916</v>
      </c>
      <c r="D7344" s="142">
        <f>VLOOKUP(Pag_Inicio_Corr_mas_casos[[#This Row],[Corregimiento]],Hoja3!$A$2:$D$676,4,0)</f>
        <v>91011</v>
      </c>
      <c r="E7344" s="141">
        <v>14</v>
      </c>
    </row>
    <row r="7345" spans="1:5" x14ac:dyDescent="0.2">
      <c r="A7345" s="139">
        <v>44237</v>
      </c>
      <c r="B7345" s="140">
        <v>44237</v>
      </c>
      <c r="C7345" s="141" t="s">
        <v>955</v>
      </c>
      <c r="D7345" s="142">
        <f>VLOOKUP(Pag_Inicio_Corr_mas_casos[[#This Row],[Corregimiento]],Hoja3!$A$2:$D$676,4,0)</f>
        <v>40301</v>
      </c>
      <c r="E7345" s="141">
        <v>13</v>
      </c>
    </row>
    <row r="7346" spans="1:5" x14ac:dyDescent="0.2">
      <c r="A7346" s="139">
        <v>44237</v>
      </c>
      <c r="B7346" s="140">
        <v>44237</v>
      </c>
      <c r="C7346" s="141" t="s">
        <v>799</v>
      </c>
      <c r="D7346" s="142">
        <f>VLOOKUP(Pag_Inicio_Corr_mas_casos[[#This Row],[Corregimiento]],Hoja3!$A$2:$D$676,4,0)</f>
        <v>80817</v>
      </c>
      <c r="E7346" s="141">
        <v>13</v>
      </c>
    </row>
    <row r="7347" spans="1:5" x14ac:dyDescent="0.2">
      <c r="A7347" s="139">
        <v>44237</v>
      </c>
      <c r="B7347" s="140">
        <v>44237</v>
      </c>
      <c r="C7347" s="141" t="s">
        <v>868</v>
      </c>
      <c r="D7347" s="142">
        <f>VLOOKUP(Pag_Inicio_Corr_mas_casos[[#This Row],[Corregimiento]],Hoja3!$A$2:$D$676,4,0)</f>
        <v>91001</v>
      </c>
      <c r="E7347" s="141">
        <v>12</v>
      </c>
    </row>
    <row r="7348" spans="1:5" x14ac:dyDescent="0.2">
      <c r="A7348" s="139">
        <v>44237</v>
      </c>
      <c r="B7348" s="140">
        <v>44237</v>
      </c>
      <c r="C7348" s="141" t="s">
        <v>864</v>
      </c>
      <c r="D7348" s="142">
        <f>VLOOKUP(Pag_Inicio_Corr_mas_casos[[#This Row],[Corregimiento]],Hoja3!$A$2:$D$676,4,0)</f>
        <v>81008</v>
      </c>
      <c r="E7348" s="141">
        <v>12</v>
      </c>
    </row>
    <row r="7349" spans="1:5" x14ac:dyDescent="0.2">
      <c r="A7349" s="139">
        <v>44237</v>
      </c>
      <c r="B7349" s="140">
        <v>44237</v>
      </c>
      <c r="C7349" s="141" t="s">
        <v>882</v>
      </c>
      <c r="D7349" s="142">
        <f>VLOOKUP(Pag_Inicio_Corr_mas_casos[[#This Row],[Corregimiento]],Hoja3!$A$2:$D$676,4,0)</f>
        <v>130106</v>
      </c>
      <c r="E7349" s="141">
        <v>11</v>
      </c>
    </row>
    <row r="7350" spans="1:5" x14ac:dyDescent="0.2">
      <c r="A7350" s="139">
        <v>44237</v>
      </c>
      <c r="B7350" s="140">
        <v>44237</v>
      </c>
      <c r="C7350" s="141" t="s">
        <v>869</v>
      </c>
      <c r="D7350" s="142">
        <f>VLOOKUP(Pag_Inicio_Corr_mas_casos[[#This Row],[Corregimiento]],Hoja3!$A$2:$D$676,4,0)</f>
        <v>30111</v>
      </c>
      <c r="E7350" s="141">
        <v>11</v>
      </c>
    </row>
    <row r="7351" spans="1:5" x14ac:dyDescent="0.2">
      <c r="A7351" s="139">
        <v>44237</v>
      </c>
      <c r="B7351" s="140">
        <v>44237</v>
      </c>
      <c r="C7351" s="141" t="s">
        <v>861</v>
      </c>
      <c r="D7351" s="142">
        <f>VLOOKUP(Pag_Inicio_Corr_mas_casos[[#This Row],[Corregimiento]],Hoja3!$A$2:$D$676,4,0)</f>
        <v>130702</v>
      </c>
      <c r="E7351" s="141">
        <v>11</v>
      </c>
    </row>
    <row r="7352" spans="1:5" x14ac:dyDescent="0.2">
      <c r="A7352" s="139">
        <v>44237</v>
      </c>
      <c r="B7352" s="140">
        <v>44237</v>
      </c>
      <c r="C7352" s="141" t="s">
        <v>920</v>
      </c>
      <c r="D7352" s="142">
        <f>VLOOKUP(Pag_Inicio_Corr_mas_casos[[#This Row],[Corregimiento]],Hoja3!$A$2:$D$676,4,0)</f>
        <v>90101</v>
      </c>
      <c r="E7352" s="141">
        <v>11</v>
      </c>
    </row>
    <row r="7353" spans="1:5" x14ac:dyDescent="0.2">
      <c r="A7353" s="139">
        <v>44237</v>
      </c>
      <c r="B7353" s="140">
        <v>44237</v>
      </c>
      <c r="C7353" s="141" t="s">
        <v>787</v>
      </c>
      <c r="D7353" s="142">
        <f>VLOOKUP(Pag_Inicio_Corr_mas_casos[[#This Row],[Corregimiento]],Hoja3!$A$2:$D$676,4,0)</f>
        <v>80823</v>
      </c>
      <c r="E7353" s="141">
        <v>11</v>
      </c>
    </row>
    <row r="7354" spans="1:5" x14ac:dyDescent="0.2">
      <c r="A7354" s="139">
        <v>44237</v>
      </c>
      <c r="B7354" s="140">
        <v>44237</v>
      </c>
      <c r="C7354" s="141" t="s">
        <v>783</v>
      </c>
      <c r="D7354" s="142">
        <f>VLOOKUP(Pag_Inicio_Corr_mas_casos[[#This Row],[Corregimiento]],Hoja3!$A$2:$D$676,4,0)</f>
        <v>80810</v>
      </c>
      <c r="E7354" s="141">
        <v>11</v>
      </c>
    </row>
    <row r="7355" spans="1:5" x14ac:dyDescent="0.2">
      <c r="A7355" s="209">
        <v>44238</v>
      </c>
      <c r="B7355" s="210">
        <v>44238</v>
      </c>
      <c r="C7355" s="211" t="s">
        <v>906</v>
      </c>
      <c r="D7355" s="212">
        <f>VLOOKUP(Pag_Inicio_Corr_mas_casos[[#This Row],[Corregimiento]],Hoja3!$A$2:$D$676,4,0)</f>
        <v>40601</v>
      </c>
      <c r="E7355" s="211">
        <v>28</v>
      </c>
    </row>
    <row r="7356" spans="1:5" x14ac:dyDescent="0.2">
      <c r="A7356" s="209">
        <v>44238</v>
      </c>
      <c r="B7356" s="210">
        <v>44238</v>
      </c>
      <c r="C7356" s="211" t="s">
        <v>868</v>
      </c>
      <c r="D7356" s="212">
        <f>VLOOKUP(Pag_Inicio_Corr_mas_casos[[#This Row],[Corregimiento]],Hoja3!$A$2:$D$676,4,0)</f>
        <v>91001</v>
      </c>
      <c r="E7356" s="211">
        <v>25</v>
      </c>
    </row>
    <row r="7357" spans="1:5" x14ac:dyDescent="0.2">
      <c r="A7357" s="209">
        <v>44238</v>
      </c>
      <c r="B7357" s="210">
        <v>44238</v>
      </c>
      <c r="C7357" s="211" t="s">
        <v>898</v>
      </c>
      <c r="D7357" s="212">
        <f>VLOOKUP(Pag_Inicio_Corr_mas_casos[[#This Row],[Corregimiento]],Hoja3!$A$2:$D$676,4,0)</f>
        <v>40201</v>
      </c>
      <c r="E7357" s="211">
        <v>19</v>
      </c>
    </row>
    <row r="7358" spans="1:5" x14ac:dyDescent="0.2">
      <c r="A7358" s="209">
        <v>44238</v>
      </c>
      <c r="B7358" s="210">
        <v>44238</v>
      </c>
      <c r="C7358" s="211" t="s">
        <v>999</v>
      </c>
      <c r="D7358" s="212">
        <f>VLOOKUP(Pag_Inicio_Corr_mas_casos[[#This Row],[Corregimiento]],Hoja3!$A$2:$D$676,4,0)</f>
        <v>20601</v>
      </c>
      <c r="E7358" s="211">
        <v>15</v>
      </c>
    </row>
    <row r="7359" spans="1:5" x14ac:dyDescent="0.2">
      <c r="A7359" s="209">
        <v>44238</v>
      </c>
      <c r="B7359" s="210">
        <v>44238</v>
      </c>
      <c r="C7359" s="211" t="s">
        <v>890</v>
      </c>
      <c r="D7359" s="212">
        <f>VLOOKUP(Pag_Inicio_Corr_mas_casos[[#This Row],[Corregimiento]],Hoja3!$A$2:$D$676,4,0)</f>
        <v>90301</v>
      </c>
      <c r="E7359" s="211">
        <v>15</v>
      </c>
    </row>
    <row r="7360" spans="1:5" x14ac:dyDescent="0.2">
      <c r="A7360" s="209">
        <v>44238</v>
      </c>
      <c r="B7360" s="210">
        <v>44238</v>
      </c>
      <c r="C7360" s="211" t="s">
        <v>1000</v>
      </c>
      <c r="D7360" s="212">
        <f>VLOOKUP(Pag_Inicio_Corr_mas_casos[[#This Row],[Corregimiento]],Hoja3!$A$2:$D$676,4,0)</f>
        <v>40612</v>
      </c>
      <c r="E7360" s="211">
        <v>14</v>
      </c>
    </row>
    <row r="7361" spans="1:5" x14ac:dyDescent="0.2">
      <c r="A7361" s="209">
        <v>44238</v>
      </c>
      <c r="B7361" s="210">
        <v>44238</v>
      </c>
      <c r="C7361" s="211" t="s">
        <v>858</v>
      </c>
      <c r="D7361" s="212">
        <f>VLOOKUP(Pag_Inicio_Corr_mas_casos[[#This Row],[Corregimiento]],Hoja3!$A$2:$D$676,4,0)</f>
        <v>80819</v>
      </c>
      <c r="E7361" s="211">
        <v>14</v>
      </c>
    </row>
    <row r="7362" spans="1:5" x14ac:dyDescent="0.2">
      <c r="A7362" s="209">
        <v>44238</v>
      </c>
      <c r="B7362" s="210">
        <v>44238</v>
      </c>
      <c r="C7362" s="211" t="s">
        <v>849</v>
      </c>
      <c r="D7362" s="212">
        <f>VLOOKUP(Pag_Inicio_Corr_mas_casos[[#This Row],[Corregimiento]],Hoja3!$A$2:$D$676,4,0)</f>
        <v>40611</v>
      </c>
      <c r="E7362" s="211">
        <v>14</v>
      </c>
    </row>
    <row r="7363" spans="1:5" x14ac:dyDescent="0.2">
      <c r="A7363" s="209">
        <v>44238</v>
      </c>
      <c r="B7363" s="210">
        <v>44238</v>
      </c>
      <c r="C7363" s="211" t="s">
        <v>543</v>
      </c>
      <c r="D7363" s="212">
        <f>VLOOKUP(Pag_Inicio_Corr_mas_casos[[#This Row],[Corregimiento]],Hoja3!$A$2:$D$676,4,0)</f>
        <v>80806</v>
      </c>
      <c r="E7363" s="211">
        <v>11</v>
      </c>
    </row>
    <row r="7364" spans="1:5" x14ac:dyDescent="0.2">
      <c r="A7364" s="209">
        <v>44238</v>
      </c>
      <c r="B7364" s="210">
        <v>44238</v>
      </c>
      <c r="C7364" s="211" t="s">
        <v>797</v>
      </c>
      <c r="D7364" s="212">
        <f>VLOOKUP(Pag_Inicio_Corr_mas_casos[[#This Row],[Corregimiento]],Hoja3!$A$2:$D$676,4,0)</f>
        <v>80813</v>
      </c>
      <c r="E7364" s="211">
        <v>11</v>
      </c>
    </row>
    <row r="7365" spans="1:5" x14ac:dyDescent="0.2">
      <c r="A7365" s="209">
        <v>44238</v>
      </c>
      <c r="B7365" s="210">
        <v>44238</v>
      </c>
      <c r="C7365" s="211" t="s">
        <v>1001</v>
      </c>
      <c r="D7365" s="212">
        <f>VLOOKUP(Pag_Inicio_Corr_mas_casos[[#This Row],[Corregimiento]],Hoja3!$A$2:$D$676,4,0)</f>
        <v>30103</v>
      </c>
      <c r="E7365" s="211">
        <v>10</v>
      </c>
    </row>
    <row r="7366" spans="1:5" x14ac:dyDescent="0.2">
      <c r="A7366" s="209">
        <v>44238</v>
      </c>
      <c r="B7366" s="210">
        <v>44238</v>
      </c>
      <c r="C7366" s="211" t="s">
        <v>857</v>
      </c>
      <c r="D7366" s="212">
        <f>VLOOKUP(Pag_Inicio_Corr_mas_casos[[#This Row],[Corregimiento]],Hoja3!$A$2:$D$676,4,0)</f>
        <v>80809</v>
      </c>
      <c r="E7366" s="211">
        <v>9</v>
      </c>
    </row>
    <row r="7367" spans="1:5" x14ac:dyDescent="0.2">
      <c r="A7367" s="209">
        <v>44238</v>
      </c>
      <c r="B7367" s="210">
        <v>44238</v>
      </c>
      <c r="C7367" s="211" t="s">
        <v>618</v>
      </c>
      <c r="D7367" s="212">
        <f>VLOOKUP(Pag_Inicio_Corr_mas_casos[[#This Row],[Corregimiento]],Hoja3!$A$2:$D$676,4,0)</f>
        <v>80821</v>
      </c>
      <c r="E7367" s="211">
        <v>9</v>
      </c>
    </row>
    <row r="7368" spans="1:5" x14ac:dyDescent="0.2">
      <c r="A7368" s="209">
        <v>44238</v>
      </c>
      <c r="B7368" s="210">
        <v>44238</v>
      </c>
      <c r="C7368" s="211" t="s">
        <v>829</v>
      </c>
      <c r="D7368" s="212">
        <f>VLOOKUP(Pag_Inicio_Corr_mas_casos[[#This Row],[Corregimiento]],Hoja3!$A$2:$D$676,4,0)</f>
        <v>130716</v>
      </c>
      <c r="E7368" s="211">
        <v>8</v>
      </c>
    </row>
    <row r="7369" spans="1:5" x14ac:dyDescent="0.2">
      <c r="A7369" s="209">
        <v>44238</v>
      </c>
      <c r="B7369" s="210">
        <v>44238</v>
      </c>
      <c r="C7369" s="211" t="s">
        <v>1002</v>
      </c>
      <c r="D7369" s="212">
        <f>VLOOKUP(Pag_Inicio_Corr_mas_casos[[#This Row],[Corregimiento]],Hoja3!$A$2:$D$676,4,0)</f>
        <v>20203</v>
      </c>
      <c r="E7369" s="211">
        <v>8</v>
      </c>
    </row>
    <row r="7370" spans="1:5" x14ac:dyDescent="0.2">
      <c r="A7370" s="209">
        <v>44238</v>
      </c>
      <c r="B7370" s="210">
        <v>44238</v>
      </c>
      <c r="C7370" s="211" t="s">
        <v>1003</v>
      </c>
      <c r="D7370" s="212">
        <f>VLOOKUP(Pag_Inicio_Corr_mas_casos[[#This Row],[Corregimiento]],Hoja3!$A$2:$D$676,4,0)</f>
        <v>60101</v>
      </c>
      <c r="E7370" s="211">
        <v>8</v>
      </c>
    </row>
    <row r="7371" spans="1:5" x14ac:dyDescent="0.2">
      <c r="A7371" s="209">
        <v>44238</v>
      </c>
      <c r="B7371" s="210">
        <v>44238</v>
      </c>
      <c r="C7371" s="211" t="s">
        <v>1004</v>
      </c>
      <c r="D7371" s="212">
        <f>VLOOKUP(Pag_Inicio_Corr_mas_casos[[#This Row],[Corregimiento]],Hoja3!$A$2:$D$676,4,0)</f>
        <v>10201</v>
      </c>
      <c r="E7371" s="211">
        <v>7</v>
      </c>
    </row>
    <row r="7372" spans="1:5" x14ac:dyDescent="0.2">
      <c r="A7372" s="209">
        <v>44238</v>
      </c>
      <c r="B7372" s="210">
        <v>44238</v>
      </c>
      <c r="C7372" s="211" t="s">
        <v>1005</v>
      </c>
      <c r="D7372" s="212">
        <f>VLOOKUP(Pag_Inicio_Corr_mas_casos[[#This Row],[Corregimiento]],Hoja3!$A$2:$D$676,4,0)</f>
        <v>40606</v>
      </c>
      <c r="E7372" s="211">
        <v>7</v>
      </c>
    </row>
    <row r="7373" spans="1:5" x14ac:dyDescent="0.2">
      <c r="A7373" s="209">
        <v>44238</v>
      </c>
      <c r="B7373" s="210">
        <v>44238</v>
      </c>
      <c r="C7373" s="211" t="s">
        <v>1006</v>
      </c>
      <c r="D7373" s="212">
        <f>VLOOKUP(Pag_Inicio_Corr_mas_casos[[#This Row],[Corregimiento]],Hoja3!$A$2:$D$676,4,0)</f>
        <v>81008</v>
      </c>
      <c r="E7373" s="211">
        <v>7</v>
      </c>
    </row>
    <row r="7374" spans="1:5" x14ac:dyDescent="0.2">
      <c r="A7374" s="209">
        <v>44238</v>
      </c>
      <c r="B7374" s="210">
        <v>44238</v>
      </c>
      <c r="C7374" s="211" t="s">
        <v>674</v>
      </c>
      <c r="D7374" s="212">
        <f>VLOOKUP(Pag_Inicio_Corr_mas_casos[[#This Row],[Corregimiento]],Hoja3!$A$2:$D$676,4,0)</f>
        <v>40514</v>
      </c>
      <c r="E7374" s="211">
        <v>7</v>
      </c>
    </row>
    <row r="7375" spans="1:5" x14ac:dyDescent="0.2">
      <c r="A7375" s="90">
        <v>44239</v>
      </c>
      <c r="B7375" s="91">
        <v>44239</v>
      </c>
      <c r="C7375" s="92" t="s">
        <v>825</v>
      </c>
      <c r="D7375" s="93">
        <f>VLOOKUP(Pag_Inicio_Corr_mas_casos[[#This Row],[Corregimiento]],Hoja3!$A$2:$D$676,4,0)</f>
        <v>81002</v>
      </c>
      <c r="E7375" s="92">
        <v>49</v>
      </c>
    </row>
    <row r="7376" spans="1:5" x14ac:dyDescent="0.2">
      <c r="A7376" s="90">
        <v>44239</v>
      </c>
      <c r="B7376" s="91">
        <v>44239</v>
      </c>
      <c r="C7376" s="92" t="s">
        <v>906</v>
      </c>
      <c r="D7376" s="93">
        <f>VLOOKUP(Pag_Inicio_Corr_mas_casos[[#This Row],[Corregimiento]],Hoja3!$A$2:$D$676,4,0)</f>
        <v>40601</v>
      </c>
      <c r="E7376" s="92">
        <v>34</v>
      </c>
    </row>
    <row r="7377" spans="1:5" x14ac:dyDescent="0.2">
      <c r="A7377" s="90">
        <v>44239</v>
      </c>
      <c r="B7377" s="91">
        <v>44239</v>
      </c>
      <c r="C7377" s="92" t="s">
        <v>868</v>
      </c>
      <c r="D7377" s="93">
        <f>VLOOKUP(Pag_Inicio_Corr_mas_casos[[#This Row],[Corregimiento]],Hoja3!$A$2:$D$676,4,0)</f>
        <v>91001</v>
      </c>
      <c r="E7377" s="92">
        <v>24</v>
      </c>
    </row>
    <row r="7378" spans="1:5" x14ac:dyDescent="0.2">
      <c r="A7378" s="90">
        <v>44239</v>
      </c>
      <c r="B7378" s="91">
        <v>44239</v>
      </c>
      <c r="C7378" s="92" t="s">
        <v>537</v>
      </c>
      <c r="D7378" s="93">
        <f>VLOOKUP(Pag_Inicio_Corr_mas_casos[[#This Row],[Corregimiento]],Hoja3!$A$2:$D$676,4,0)</f>
        <v>80819</v>
      </c>
      <c r="E7378" s="92">
        <v>22</v>
      </c>
    </row>
    <row r="7379" spans="1:5" x14ac:dyDescent="0.2">
      <c r="A7379" s="90">
        <v>44239</v>
      </c>
      <c r="B7379" s="91">
        <v>44239</v>
      </c>
      <c r="C7379" s="92" t="s">
        <v>861</v>
      </c>
      <c r="D7379" s="93">
        <f>VLOOKUP(Pag_Inicio_Corr_mas_casos[[#This Row],[Corregimiento]],Hoja3!$A$2:$D$676,4,0)</f>
        <v>130702</v>
      </c>
      <c r="E7379" s="92">
        <v>22</v>
      </c>
    </row>
    <row r="7380" spans="1:5" x14ac:dyDescent="0.2">
      <c r="A7380" s="90">
        <v>44239</v>
      </c>
      <c r="B7380" s="91">
        <v>44239</v>
      </c>
      <c r="C7380" s="92" t="s">
        <v>808</v>
      </c>
      <c r="D7380" s="93">
        <f>VLOOKUP(Pag_Inicio_Corr_mas_casos[[#This Row],[Corregimiento]],Hoja3!$A$2:$D$676,4,0)</f>
        <v>81006</v>
      </c>
      <c r="E7380" s="92">
        <v>18</v>
      </c>
    </row>
    <row r="7381" spans="1:5" x14ac:dyDescent="0.2">
      <c r="A7381" s="90">
        <v>44239</v>
      </c>
      <c r="B7381" s="91">
        <v>44239</v>
      </c>
      <c r="C7381" s="92" t="s">
        <v>867</v>
      </c>
      <c r="D7381" s="93">
        <f>VLOOKUP(Pag_Inicio_Corr_mas_casos[[#This Row],[Corregimiento]],Hoja3!$A$2:$D$676,4,0)</f>
        <v>81003</v>
      </c>
      <c r="E7381" s="92">
        <v>14</v>
      </c>
    </row>
    <row r="7382" spans="1:5" x14ac:dyDescent="0.2">
      <c r="A7382" s="90">
        <v>44239</v>
      </c>
      <c r="B7382" s="91">
        <v>44239</v>
      </c>
      <c r="C7382" s="92" t="s">
        <v>865</v>
      </c>
      <c r="D7382" s="93">
        <f>VLOOKUP(Pag_Inicio_Corr_mas_casos[[#This Row],[Corregimiento]],Hoja3!$A$2:$D$676,4,0)</f>
        <v>81001</v>
      </c>
      <c r="E7382" s="92">
        <v>14</v>
      </c>
    </row>
    <row r="7383" spans="1:5" x14ac:dyDescent="0.2">
      <c r="A7383" s="90">
        <v>44239</v>
      </c>
      <c r="B7383" s="91">
        <v>44239</v>
      </c>
      <c r="C7383" s="92" t="s">
        <v>853</v>
      </c>
      <c r="D7383" s="93">
        <f>VLOOKUP(Pag_Inicio_Corr_mas_casos[[#This Row],[Corregimiento]],Hoja3!$A$2:$D$676,4,0)</f>
        <v>40612</v>
      </c>
      <c r="E7383" s="92">
        <v>14</v>
      </c>
    </row>
    <row r="7384" spans="1:5" x14ac:dyDescent="0.2">
      <c r="A7384" s="90">
        <v>44239</v>
      </c>
      <c r="B7384" s="91">
        <v>44239</v>
      </c>
      <c r="C7384" s="92" t="s">
        <v>914</v>
      </c>
      <c r="D7384" s="93">
        <f>VLOOKUP(Pag_Inicio_Corr_mas_casos[[#This Row],[Corregimiento]],Hoja3!$A$2:$D$676,4,0)</f>
        <v>130101</v>
      </c>
      <c r="E7384" s="92">
        <v>13</v>
      </c>
    </row>
    <row r="7385" spans="1:5" x14ac:dyDescent="0.2">
      <c r="A7385" s="90">
        <v>44239</v>
      </c>
      <c r="B7385" s="91">
        <v>44239</v>
      </c>
      <c r="C7385" s="92" t="s">
        <v>618</v>
      </c>
      <c r="D7385" s="93">
        <f>VLOOKUP(Pag_Inicio_Corr_mas_casos[[#This Row],[Corregimiento]],Hoja3!$A$2:$D$676,4,0)</f>
        <v>80821</v>
      </c>
      <c r="E7385" s="92">
        <v>13</v>
      </c>
    </row>
    <row r="7386" spans="1:5" x14ac:dyDescent="0.2">
      <c r="A7386" s="90">
        <v>44239</v>
      </c>
      <c r="B7386" s="91">
        <v>44239</v>
      </c>
      <c r="C7386" s="92" t="s">
        <v>849</v>
      </c>
      <c r="D7386" s="93">
        <f>VLOOKUP(Pag_Inicio_Corr_mas_casos[[#This Row],[Corregimiento]],Hoja3!$A$2:$D$676,4,0)</f>
        <v>40611</v>
      </c>
      <c r="E7386" s="92">
        <v>12</v>
      </c>
    </row>
    <row r="7387" spans="1:5" x14ac:dyDescent="0.2">
      <c r="A7387" s="90">
        <v>44239</v>
      </c>
      <c r="B7387" s="91">
        <v>44239</v>
      </c>
      <c r="C7387" s="92" t="s">
        <v>787</v>
      </c>
      <c r="D7387" s="93">
        <f>VLOOKUP(Pag_Inicio_Corr_mas_casos[[#This Row],[Corregimiento]],Hoja3!$A$2:$D$676,4,0)</f>
        <v>80823</v>
      </c>
      <c r="E7387" s="92">
        <v>11</v>
      </c>
    </row>
    <row r="7388" spans="1:5" x14ac:dyDescent="0.2">
      <c r="A7388" s="90">
        <v>44239</v>
      </c>
      <c r="B7388" s="91">
        <v>44239</v>
      </c>
      <c r="C7388" s="92" t="s">
        <v>786</v>
      </c>
      <c r="D7388" s="93">
        <f>VLOOKUP(Pag_Inicio_Corr_mas_casos[[#This Row],[Corregimiento]],Hoja3!$A$2:$D$676,4,0)</f>
        <v>80806</v>
      </c>
      <c r="E7388" s="92">
        <v>11</v>
      </c>
    </row>
    <row r="7389" spans="1:5" x14ac:dyDescent="0.2">
      <c r="A7389" s="90">
        <v>44239</v>
      </c>
      <c r="B7389" s="91">
        <v>44239</v>
      </c>
      <c r="C7389" s="92" t="s">
        <v>864</v>
      </c>
      <c r="D7389" s="93">
        <f>VLOOKUP(Pag_Inicio_Corr_mas_casos[[#This Row],[Corregimiento]],Hoja3!$A$2:$D$676,4,0)</f>
        <v>81008</v>
      </c>
      <c r="E7389" s="92">
        <v>10</v>
      </c>
    </row>
    <row r="7390" spans="1:5" x14ac:dyDescent="0.2">
      <c r="A7390" s="90">
        <v>44239</v>
      </c>
      <c r="B7390" s="91">
        <v>44239</v>
      </c>
      <c r="C7390" s="92" t="s">
        <v>897</v>
      </c>
      <c r="D7390" s="93">
        <f>VLOOKUP(Pag_Inicio_Corr_mas_casos[[#This Row],[Corregimiento]],Hoja3!$A$2:$D$676,4,0)</f>
        <v>20105</v>
      </c>
      <c r="E7390" s="92">
        <v>10</v>
      </c>
    </row>
    <row r="7391" spans="1:5" x14ac:dyDescent="0.2">
      <c r="A7391" s="90">
        <v>44239</v>
      </c>
      <c r="B7391" s="91">
        <v>44239</v>
      </c>
      <c r="C7391" s="92" t="s">
        <v>904</v>
      </c>
      <c r="D7391" s="93">
        <f>VLOOKUP(Pag_Inicio_Corr_mas_casos[[#This Row],[Corregimiento]],Hoja3!$A$2:$D$676,4,0)</f>
        <v>40501</v>
      </c>
      <c r="E7391" s="92">
        <v>10</v>
      </c>
    </row>
    <row r="7392" spans="1:5" x14ac:dyDescent="0.2">
      <c r="A7392" s="90">
        <v>44239</v>
      </c>
      <c r="B7392" s="91">
        <v>44239</v>
      </c>
      <c r="C7392" s="92" t="s">
        <v>1007</v>
      </c>
      <c r="D7392" s="93">
        <f>VLOOKUP(Pag_Inicio_Corr_mas_casos[[#This Row],[Corregimiento]],Hoja3!$A$2:$D$676,4,0)</f>
        <v>10214</v>
      </c>
      <c r="E7392" s="92">
        <v>9</v>
      </c>
    </row>
    <row r="7393" spans="1:5" x14ac:dyDescent="0.2">
      <c r="A7393" s="90">
        <v>44239</v>
      </c>
      <c r="B7393" s="91">
        <v>44239</v>
      </c>
      <c r="C7393" s="92" t="s">
        <v>788</v>
      </c>
      <c r="D7393" s="93">
        <f>VLOOKUP(Pag_Inicio_Corr_mas_casos[[#This Row],[Corregimiento]],Hoja3!$A$2:$D$676,4,0)</f>
        <v>80807</v>
      </c>
      <c r="E7393" s="92">
        <v>9</v>
      </c>
    </row>
    <row r="7394" spans="1:5" x14ac:dyDescent="0.2">
      <c r="A7394" s="90">
        <v>44239</v>
      </c>
      <c r="B7394" s="91">
        <v>44239</v>
      </c>
      <c r="C7394" s="92" t="s">
        <v>791</v>
      </c>
      <c r="D7394" s="93">
        <f>VLOOKUP(Pag_Inicio_Corr_mas_casos[[#This Row],[Corregimiento]],Hoja3!$A$2:$D$676,4,0)</f>
        <v>81007</v>
      </c>
      <c r="E7394" s="92">
        <v>9</v>
      </c>
    </row>
    <row r="7395" spans="1:5" x14ac:dyDescent="0.2">
      <c r="A7395" s="98">
        <v>44240</v>
      </c>
      <c r="B7395" s="99">
        <v>44240</v>
      </c>
      <c r="C7395" s="100" t="s">
        <v>739</v>
      </c>
      <c r="D7395" s="101">
        <f>VLOOKUP(Pag_Inicio_Corr_mas_casos[[#This Row],[Corregimiento]],Hoja3!$A$2:$D$676,4,0)</f>
        <v>91001</v>
      </c>
      <c r="E7395" s="100">
        <v>20</v>
      </c>
    </row>
    <row r="7396" spans="1:5" x14ac:dyDescent="0.2">
      <c r="A7396" s="98">
        <v>44240</v>
      </c>
      <c r="B7396" s="99">
        <v>44240</v>
      </c>
      <c r="C7396" s="100" t="s">
        <v>1008</v>
      </c>
      <c r="D7396" s="101">
        <f>VLOOKUP(Pag_Inicio_Corr_mas_casos[[#This Row],[Corregimiento]],Hoja3!$A$2:$D$676,4,0)</f>
        <v>40601</v>
      </c>
      <c r="E7396" s="100">
        <v>19</v>
      </c>
    </row>
    <row r="7397" spans="1:5" x14ac:dyDescent="0.2">
      <c r="A7397" s="98">
        <v>44240</v>
      </c>
      <c r="B7397" s="99">
        <v>44240</v>
      </c>
      <c r="C7397" s="100" t="s">
        <v>618</v>
      </c>
      <c r="D7397" s="101">
        <f>VLOOKUP(Pag_Inicio_Corr_mas_casos[[#This Row],[Corregimiento]],Hoja3!$A$2:$D$676,4,0)</f>
        <v>80821</v>
      </c>
      <c r="E7397" s="100">
        <v>15</v>
      </c>
    </row>
    <row r="7398" spans="1:5" x14ac:dyDescent="0.2">
      <c r="A7398" s="98">
        <v>44240</v>
      </c>
      <c r="B7398" s="99">
        <v>44240</v>
      </c>
      <c r="C7398" s="100" t="s">
        <v>537</v>
      </c>
      <c r="D7398" s="101">
        <f>VLOOKUP(Pag_Inicio_Corr_mas_casos[[#This Row],[Corregimiento]],Hoja3!$A$2:$D$676,4,0)</f>
        <v>80819</v>
      </c>
      <c r="E7398" s="100">
        <v>14</v>
      </c>
    </row>
    <row r="7399" spans="1:5" x14ac:dyDescent="0.2">
      <c r="A7399" s="98">
        <v>44240</v>
      </c>
      <c r="B7399" s="99">
        <v>44240</v>
      </c>
      <c r="C7399" s="100" t="s">
        <v>533</v>
      </c>
      <c r="D7399" s="101">
        <f>VLOOKUP(Pag_Inicio_Corr_mas_casos[[#This Row],[Corregimiento]],Hoja3!$A$2:$D$676,4,0)</f>
        <v>80817</v>
      </c>
      <c r="E7399" s="100">
        <v>14</v>
      </c>
    </row>
    <row r="7400" spans="1:5" x14ac:dyDescent="0.2">
      <c r="A7400" s="98">
        <v>44240</v>
      </c>
      <c r="B7400" s="99">
        <v>44240</v>
      </c>
      <c r="C7400" s="100" t="s">
        <v>1009</v>
      </c>
      <c r="D7400" s="101">
        <f>VLOOKUP(Pag_Inicio_Corr_mas_casos[[#This Row],[Corregimiento]],Hoja3!$A$2:$D$676,4,0)</f>
        <v>90301</v>
      </c>
      <c r="E7400" s="100">
        <v>14</v>
      </c>
    </row>
    <row r="7401" spans="1:5" x14ac:dyDescent="0.2">
      <c r="A7401" s="98">
        <v>44240</v>
      </c>
      <c r="B7401" s="99">
        <v>44240</v>
      </c>
      <c r="C7401" s="100" t="s">
        <v>550</v>
      </c>
      <c r="D7401" s="101">
        <f>VLOOKUP(Pag_Inicio_Corr_mas_casos[[#This Row],[Corregimiento]],Hoja3!$A$2:$D$676,4,0)</f>
        <v>80813</v>
      </c>
      <c r="E7401" s="100">
        <v>12</v>
      </c>
    </row>
    <row r="7402" spans="1:5" x14ac:dyDescent="0.2">
      <c r="A7402" s="98">
        <v>44240</v>
      </c>
      <c r="B7402" s="99">
        <v>44240</v>
      </c>
      <c r="C7402" s="100" t="s">
        <v>1010</v>
      </c>
      <c r="D7402" s="101">
        <f>VLOOKUP(Pag_Inicio_Corr_mas_casos[[#This Row],[Corregimiento]],Hoja3!$A$2:$D$676,4,0)</f>
        <v>91109</v>
      </c>
      <c r="E7402" s="100">
        <v>11</v>
      </c>
    </row>
    <row r="7403" spans="1:5" x14ac:dyDescent="0.2">
      <c r="A7403" s="98">
        <v>44240</v>
      </c>
      <c r="B7403" s="99">
        <v>44240</v>
      </c>
      <c r="C7403" s="100" t="s">
        <v>1011</v>
      </c>
      <c r="D7403" s="101">
        <f>VLOOKUP(Pag_Inicio_Corr_mas_casos[[#This Row],[Corregimiento]],Hoja3!$A$2:$D$676,4,0)</f>
        <v>40201</v>
      </c>
      <c r="E7403" s="100">
        <v>10</v>
      </c>
    </row>
    <row r="7404" spans="1:5" x14ac:dyDescent="0.2">
      <c r="A7404" s="98">
        <v>44240</v>
      </c>
      <c r="B7404" s="99">
        <v>44240</v>
      </c>
      <c r="C7404" s="100" t="s">
        <v>1012</v>
      </c>
      <c r="D7404" s="101">
        <f>VLOOKUP(Pag_Inicio_Corr_mas_casos[[#This Row],[Corregimiento]],Hoja3!$A$2:$D$676,4,0)</f>
        <v>40205</v>
      </c>
      <c r="E7404" s="100">
        <v>10</v>
      </c>
    </row>
    <row r="7405" spans="1:5" x14ac:dyDescent="0.2">
      <c r="A7405" s="98">
        <v>44240</v>
      </c>
      <c r="B7405" s="99">
        <v>44240</v>
      </c>
      <c r="C7405" s="100" t="s">
        <v>999</v>
      </c>
      <c r="D7405" s="101">
        <f>VLOOKUP(Pag_Inicio_Corr_mas_casos[[#This Row],[Corregimiento]],Hoja3!$A$2:$D$676,4,0)</f>
        <v>20601</v>
      </c>
      <c r="E7405" s="100">
        <v>9</v>
      </c>
    </row>
    <row r="7406" spans="1:5" x14ac:dyDescent="0.2">
      <c r="A7406" s="98">
        <v>44240</v>
      </c>
      <c r="B7406" s="99">
        <v>44240</v>
      </c>
      <c r="C7406" s="100" t="s">
        <v>594</v>
      </c>
      <c r="D7406" s="101">
        <f>VLOOKUP(Pag_Inicio_Corr_mas_casos[[#This Row],[Corregimiento]],Hoja3!$A$2:$D$676,4,0)</f>
        <v>40503</v>
      </c>
      <c r="E7406" s="100">
        <v>9</v>
      </c>
    </row>
    <row r="7407" spans="1:5" x14ac:dyDescent="0.2">
      <c r="A7407" s="98">
        <v>44240</v>
      </c>
      <c r="B7407" s="99">
        <v>44240</v>
      </c>
      <c r="C7407" s="100" t="s">
        <v>555</v>
      </c>
      <c r="D7407" s="101">
        <f>VLOOKUP(Pag_Inicio_Corr_mas_casos[[#This Row],[Corregimiento]],Hoja3!$A$2:$D$676,4,0)</f>
        <v>80815</v>
      </c>
      <c r="E7407" s="100">
        <v>9</v>
      </c>
    </row>
    <row r="7408" spans="1:5" x14ac:dyDescent="0.2">
      <c r="A7408" s="98">
        <v>44240</v>
      </c>
      <c r="B7408" s="99">
        <v>44240</v>
      </c>
      <c r="C7408" s="100" t="s">
        <v>981</v>
      </c>
      <c r="D7408" s="101">
        <f>VLOOKUP(Pag_Inicio_Corr_mas_casos[[#This Row],[Corregimiento]],Hoja3!$A$2:$D$676,4,0)</f>
        <v>130101</v>
      </c>
      <c r="E7408" s="100">
        <v>9</v>
      </c>
    </row>
    <row r="7409" spans="1:5" x14ac:dyDescent="0.2">
      <c r="A7409" s="98">
        <v>44240</v>
      </c>
      <c r="B7409" s="99">
        <v>44240</v>
      </c>
      <c r="C7409" s="100" t="s">
        <v>669</v>
      </c>
      <c r="D7409" s="101">
        <f>VLOOKUP(Pag_Inicio_Corr_mas_casos[[#This Row],[Corregimiento]],Hoja3!$A$2:$D$676,4,0)</f>
        <v>130310</v>
      </c>
      <c r="E7409" s="100">
        <v>9</v>
      </c>
    </row>
    <row r="7410" spans="1:5" x14ac:dyDescent="0.2">
      <c r="A7410" s="98">
        <v>44240</v>
      </c>
      <c r="B7410" s="99">
        <v>44240</v>
      </c>
      <c r="C7410" s="100" t="s">
        <v>603</v>
      </c>
      <c r="D7410" s="101">
        <f>VLOOKUP(Pag_Inicio_Corr_mas_casos[[#This Row],[Corregimiento]],Hoja3!$A$2:$D$676,4,0)</f>
        <v>40611</v>
      </c>
      <c r="E7410" s="100">
        <v>9</v>
      </c>
    </row>
    <row r="7411" spans="1:5" x14ac:dyDescent="0.2">
      <c r="A7411" s="98">
        <v>44240</v>
      </c>
      <c r="B7411" s="99">
        <v>44240</v>
      </c>
      <c r="C7411" s="100" t="s">
        <v>546</v>
      </c>
      <c r="D7411" s="101">
        <f>VLOOKUP(Pag_Inicio_Corr_mas_casos[[#This Row],[Corregimiento]],Hoja3!$A$2:$D$676,4,0)</f>
        <v>30107</v>
      </c>
      <c r="E7411" s="100">
        <v>8</v>
      </c>
    </row>
    <row r="7412" spans="1:5" x14ac:dyDescent="0.2">
      <c r="A7412" s="98">
        <v>44240</v>
      </c>
      <c r="B7412" s="99">
        <v>44240</v>
      </c>
      <c r="C7412" s="100" t="s">
        <v>831</v>
      </c>
      <c r="D7412" s="101">
        <f>VLOOKUP(Pag_Inicio_Corr_mas_casos[[#This Row],[Corregimiento]],Hoja3!$A$2:$D$676,4,0)</f>
        <v>80822</v>
      </c>
      <c r="E7412" s="100">
        <v>8</v>
      </c>
    </row>
    <row r="7413" spans="1:5" x14ac:dyDescent="0.2">
      <c r="A7413" s="98">
        <v>44240</v>
      </c>
      <c r="B7413" s="99">
        <v>44240</v>
      </c>
      <c r="C7413" s="100" t="s">
        <v>543</v>
      </c>
      <c r="D7413" s="101">
        <f>VLOOKUP(Pag_Inicio_Corr_mas_casos[[#This Row],[Corregimiento]],Hoja3!$A$2:$D$676,4,0)</f>
        <v>80806</v>
      </c>
      <c r="E7413" s="100">
        <v>8</v>
      </c>
    </row>
    <row r="7414" spans="1:5" x14ac:dyDescent="0.2">
      <c r="A7414" s="98">
        <v>44240</v>
      </c>
      <c r="B7414" s="99">
        <v>44240</v>
      </c>
      <c r="C7414" s="100" t="s">
        <v>528</v>
      </c>
      <c r="D7414" s="101">
        <f>VLOOKUP(Pag_Inicio_Corr_mas_casos[[#This Row],[Corregimiento]],Hoja3!$A$2:$D$676,4,0)</f>
        <v>130102</v>
      </c>
      <c r="E7414" s="100">
        <v>8</v>
      </c>
    </row>
    <row r="7415" spans="1:5" x14ac:dyDescent="0.2">
      <c r="A7415" s="169">
        <v>44241</v>
      </c>
      <c r="B7415" s="170">
        <v>44241</v>
      </c>
      <c r="C7415" s="171" t="s">
        <v>906</v>
      </c>
      <c r="D7415" s="172">
        <f>VLOOKUP(Pag_Inicio_Corr_mas_casos[[#This Row],[Corregimiento]],Hoja3!$A$2:$D$676,4,0)</f>
        <v>40601</v>
      </c>
      <c r="E7415" s="171">
        <v>20</v>
      </c>
    </row>
    <row r="7416" spans="1:5" x14ac:dyDescent="0.2">
      <c r="A7416" s="169">
        <v>44241</v>
      </c>
      <c r="B7416" s="170">
        <v>44241</v>
      </c>
      <c r="C7416" s="171" t="s">
        <v>866</v>
      </c>
      <c r="D7416" s="172">
        <f>VLOOKUP(Pag_Inicio_Corr_mas_casos[[#This Row],[Corregimiento]],Hoja3!$A$2:$D$676,4,0)</f>
        <v>81002</v>
      </c>
      <c r="E7416" s="171">
        <v>15</v>
      </c>
    </row>
    <row r="7417" spans="1:5" x14ac:dyDescent="0.2">
      <c r="A7417" s="169">
        <v>44241</v>
      </c>
      <c r="B7417" s="170">
        <v>44241</v>
      </c>
      <c r="C7417" s="171" t="s">
        <v>784</v>
      </c>
      <c r="D7417" s="172">
        <f>VLOOKUP(Pag_Inicio_Corr_mas_casos[[#This Row],[Corregimiento]],Hoja3!$A$2:$D$676,4,0)</f>
        <v>130717</v>
      </c>
      <c r="E7417" s="171">
        <v>14</v>
      </c>
    </row>
    <row r="7418" spans="1:5" x14ac:dyDescent="0.2">
      <c r="A7418" s="169">
        <v>44241</v>
      </c>
      <c r="B7418" s="170">
        <v>44241</v>
      </c>
      <c r="C7418" s="171" t="s">
        <v>879</v>
      </c>
      <c r="D7418" s="172">
        <f>VLOOKUP(Pag_Inicio_Corr_mas_casos[[#This Row],[Corregimiento]],Hoja3!$A$2:$D$676,4,0)</f>
        <v>91008</v>
      </c>
      <c r="E7418" s="171">
        <v>12</v>
      </c>
    </row>
    <row r="7419" spans="1:5" x14ac:dyDescent="0.2">
      <c r="A7419" s="169">
        <v>44241</v>
      </c>
      <c r="B7419" s="170">
        <v>44241</v>
      </c>
      <c r="C7419" s="171" t="s">
        <v>618</v>
      </c>
      <c r="D7419" s="172">
        <f>VLOOKUP(Pag_Inicio_Corr_mas_casos[[#This Row],[Corregimiento]],Hoja3!$A$2:$D$676,4,0)</f>
        <v>80821</v>
      </c>
      <c r="E7419" s="171">
        <v>12</v>
      </c>
    </row>
    <row r="7420" spans="1:5" x14ac:dyDescent="0.2">
      <c r="A7420" s="169">
        <v>44241</v>
      </c>
      <c r="B7420" s="170">
        <v>44241</v>
      </c>
      <c r="C7420" s="171" t="s">
        <v>875</v>
      </c>
      <c r="D7420" s="172">
        <f>VLOOKUP(Pag_Inicio_Corr_mas_casos[[#This Row],[Corregimiento]],Hoja3!$A$2:$D$676,4,0)</f>
        <v>20609</v>
      </c>
      <c r="E7420" s="171">
        <v>11</v>
      </c>
    </row>
    <row r="7421" spans="1:5" x14ac:dyDescent="0.2">
      <c r="A7421" s="169">
        <v>44241</v>
      </c>
      <c r="B7421" s="170">
        <v>44241</v>
      </c>
      <c r="C7421" s="171" t="s">
        <v>797</v>
      </c>
      <c r="D7421" s="172">
        <f>VLOOKUP(Pag_Inicio_Corr_mas_casos[[#This Row],[Corregimiento]],Hoja3!$A$2:$D$676,4,0)</f>
        <v>80813</v>
      </c>
      <c r="E7421" s="171">
        <v>10</v>
      </c>
    </row>
    <row r="7422" spans="1:5" x14ac:dyDescent="0.2">
      <c r="A7422" s="169">
        <v>44241</v>
      </c>
      <c r="B7422" s="170">
        <v>44241</v>
      </c>
      <c r="C7422" s="171" t="s">
        <v>849</v>
      </c>
      <c r="D7422" s="172">
        <f>VLOOKUP(Pag_Inicio_Corr_mas_casos[[#This Row],[Corregimiento]],Hoja3!$A$2:$D$676,4,0)</f>
        <v>40611</v>
      </c>
      <c r="E7422" s="171">
        <v>10</v>
      </c>
    </row>
    <row r="7423" spans="1:5" x14ac:dyDescent="0.2">
      <c r="A7423" s="169">
        <v>44241</v>
      </c>
      <c r="B7423" s="170">
        <v>44241</v>
      </c>
      <c r="C7423" s="171" t="s">
        <v>858</v>
      </c>
      <c r="D7423" s="172">
        <f>VLOOKUP(Pag_Inicio_Corr_mas_casos[[#This Row],[Corregimiento]],Hoja3!$A$2:$D$676,4,0)</f>
        <v>80819</v>
      </c>
      <c r="E7423" s="171">
        <v>9</v>
      </c>
    </row>
    <row r="7424" spans="1:5" x14ac:dyDescent="0.2">
      <c r="A7424" s="169">
        <v>44241</v>
      </c>
      <c r="B7424" s="170">
        <v>44241</v>
      </c>
      <c r="C7424" s="171" t="s">
        <v>791</v>
      </c>
      <c r="D7424" s="172">
        <f>VLOOKUP(Pag_Inicio_Corr_mas_casos[[#This Row],[Corregimiento]],Hoja3!$A$2:$D$676,4,0)</f>
        <v>81007</v>
      </c>
      <c r="E7424" s="171">
        <v>8</v>
      </c>
    </row>
    <row r="7425" spans="1:5" x14ac:dyDescent="0.2">
      <c r="A7425" s="169">
        <v>44241</v>
      </c>
      <c r="B7425" s="170">
        <v>44241</v>
      </c>
      <c r="C7425" s="171" t="s">
        <v>864</v>
      </c>
      <c r="D7425" s="172">
        <f>VLOOKUP(Pag_Inicio_Corr_mas_casos[[#This Row],[Corregimiento]],Hoja3!$A$2:$D$676,4,0)</f>
        <v>81008</v>
      </c>
      <c r="E7425" s="171">
        <v>8</v>
      </c>
    </row>
    <row r="7426" spans="1:5" x14ac:dyDescent="0.2">
      <c r="A7426" s="169">
        <v>44241</v>
      </c>
      <c r="B7426" s="170">
        <v>44241</v>
      </c>
      <c r="C7426" s="171" t="s">
        <v>898</v>
      </c>
      <c r="D7426" s="172">
        <f>VLOOKUP(Pag_Inicio_Corr_mas_casos[[#This Row],[Corregimiento]],Hoja3!$A$2:$D$676,4,0)</f>
        <v>40201</v>
      </c>
      <c r="E7426" s="171">
        <v>7</v>
      </c>
    </row>
    <row r="7427" spans="1:5" x14ac:dyDescent="0.2">
      <c r="A7427" s="169">
        <v>44241</v>
      </c>
      <c r="B7427" s="170">
        <v>44241</v>
      </c>
      <c r="C7427" s="171" t="s">
        <v>837</v>
      </c>
      <c r="D7427" s="172">
        <f>VLOOKUP(Pag_Inicio_Corr_mas_casos[[#This Row],[Corregimiento]],Hoja3!$A$2:$D$676,4,0)</f>
        <v>130706</v>
      </c>
      <c r="E7427" s="171">
        <v>7</v>
      </c>
    </row>
    <row r="7428" spans="1:5" x14ac:dyDescent="0.2">
      <c r="A7428" s="169">
        <v>44241</v>
      </c>
      <c r="B7428" s="170">
        <v>44241</v>
      </c>
      <c r="C7428" s="171" t="s">
        <v>807</v>
      </c>
      <c r="D7428" s="172">
        <f>VLOOKUP(Pag_Inicio_Corr_mas_casos[[#This Row],[Corregimiento]],Hoja3!$A$2:$D$676,4,0)</f>
        <v>20601</v>
      </c>
      <c r="E7428" s="171">
        <v>7</v>
      </c>
    </row>
    <row r="7429" spans="1:5" x14ac:dyDescent="0.2">
      <c r="A7429" s="169">
        <v>44241</v>
      </c>
      <c r="B7429" s="170">
        <v>44241</v>
      </c>
      <c r="C7429" s="171" t="s">
        <v>787</v>
      </c>
      <c r="D7429" s="172">
        <f>VLOOKUP(Pag_Inicio_Corr_mas_casos[[#This Row],[Corregimiento]],Hoja3!$A$2:$D$676,4,0)</f>
        <v>80823</v>
      </c>
      <c r="E7429" s="171">
        <v>7</v>
      </c>
    </row>
    <row r="7430" spans="1:5" x14ac:dyDescent="0.2">
      <c r="A7430" s="169">
        <v>44241</v>
      </c>
      <c r="B7430" s="170">
        <v>44241</v>
      </c>
      <c r="C7430" s="171" t="s">
        <v>944</v>
      </c>
      <c r="D7430" s="172">
        <f>VLOOKUP(Pag_Inicio_Corr_mas_casos[[#This Row],[Corregimiento]],Hoja3!$A$2:$D$676,4,0)</f>
        <v>40205</v>
      </c>
      <c r="E7430" s="171">
        <v>7</v>
      </c>
    </row>
    <row r="7431" spans="1:5" x14ac:dyDescent="0.2">
      <c r="A7431" s="169">
        <v>44241</v>
      </c>
      <c r="B7431" s="170">
        <v>44241</v>
      </c>
      <c r="C7431" s="171" t="s">
        <v>988</v>
      </c>
      <c r="D7431" s="172">
        <f>VLOOKUP(Pag_Inicio_Corr_mas_casos[[#This Row],[Corregimiento]],Hoja3!$A$2:$D$676,4,0)</f>
        <v>40104</v>
      </c>
      <c r="E7431" s="171">
        <v>7</v>
      </c>
    </row>
    <row r="7432" spans="1:5" x14ac:dyDescent="0.2">
      <c r="A7432" s="169">
        <v>44241</v>
      </c>
      <c r="B7432" s="170">
        <v>44241</v>
      </c>
      <c r="C7432" s="171" t="s">
        <v>789</v>
      </c>
      <c r="D7432" s="172">
        <f>VLOOKUP(Pag_Inicio_Corr_mas_casos[[#This Row],[Corregimiento]],Hoja3!$A$2:$D$676,4,0)</f>
        <v>80816</v>
      </c>
      <c r="E7432" s="171">
        <v>7</v>
      </c>
    </row>
    <row r="7433" spans="1:5" x14ac:dyDescent="0.2">
      <c r="A7433" s="169">
        <v>44241</v>
      </c>
      <c r="B7433" s="170">
        <v>44241</v>
      </c>
      <c r="C7433" s="171" t="s">
        <v>794</v>
      </c>
      <c r="D7433" s="172">
        <f>VLOOKUP(Pag_Inicio_Corr_mas_casos[[#This Row],[Corregimiento]],Hoja3!$A$2:$D$676,4,0)</f>
        <v>80811</v>
      </c>
      <c r="E7433" s="171">
        <v>6</v>
      </c>
    </row>
    <row r="7434" spans="1:5" x14ac:dyDescent="0.2">
      <c r="A7434" s="169">
        <v>44241</v>
      </c>
      <c r="B7434" s="170">
        <v>44241</v>
      </c>
      <c r="C7434" s="171" t="s">
        <v>793</v>
      </c>
      <c r="D7434" s="172">
        <f>VLOOKUP(Pag_Inicio_Corr_mas_casos[[#This Row],[Corregimiento]],Hoja3!$A$2:$D$676,4,0)</f>
        <v>80826</v>
      </c>
      <c r="E7434" s="171">
        <v>6</v>
      </c>
    </row>
    <row r="7435" spans="1:5" x14ac:dyDescent="0.2">
      <c r="A7435" s="86">
        <v>44242</v>
      </c>
      <c r="B7435" s="87">
        <v>44242</v>
      </c>
      <c r="C7435" s="88" t="s">
        <v>906</v>
      </c>
      <c r="D7435" s="89">
        <f>VLOOKUP(Pag_Inicio_Corr_mas_casos[[#This Row],[Corregimiento]],Hoja3!$A$2:$D$676,4,0)</f>
        <v>40601</v>
      </c>
      <c r="E7435" s="88">
        <v>19</v>
      </c>
    </row>
    <row r="7436" spans="1:5" x14ac:dyDescent="0.2">
      <c r="A7436" s="86">
        <v>44242</v>
      </c>
      <c r="B7436" s="87">
        <v>44242</v>
      </c>
      <c r="C7436" s="88" t="s">
        <v>901</v>
      </c>
      <c r="D7436" s="89">
        <f>VLOOKUP(Pag_Inicio_Corr_mas_casos[[#This Row],[Corregimiento]],Hoja3!$A$2:$D$676,4,0)</f>
        <v>90301</v>
      </c>
      <c r="E7436" s="88">
        <v>15</v>
      </c>
    </row>
    <row r="7437" spans="1:5" x14ac:dyDescent="0.2">
      <c r="A7437" s="86">
        <v>44242</v>
      </c>
      <c r="B7437" s="87">
        <v>44242</v>
      </c>
      <c r="C7437" s="88" t="s">
        <v>853</v>
      </c>
      <c r="D7437" s="89">
        <f>VLOOKUP(Pag_Inicio_Corr_mas_casos[[#This Row],[Corregimiento]],Hoja3!$A$2:$D$676,4,0)</f>
        <v>40612</v>
      </c>
      <c r="E7437" s="88">
        <v>12</v>
      </c>
    </row>
    <row r="7438" spans="1:5" x14ac:dyDescent="0.2">
      <c r="A7438" s="86">
        <v>44242</v>
      </c>
      <c r="B7438" s="87">
        <v>44242</v>
      </c>
      <c r="C7438" s="88" t="s">
        <v>849</v>
      </c>
      <c r="D7438" s="89">
        <f>VLOOKUP(Pag_Inicio_Corr_mas_casos[[#This Row],[Corregimiento]],Hoja3!$A$2:$D$676,4,0)</f>
        <v>40611</v>
      </c>
      <c r="E7438" s="88">
        <v>12</v>
      </c>
    </row>
    <row r="7439" spans="1:5" x14ac:dyDescent="0.2">
      <c r="A7439" s="86">
        <v>44242</v>
      </c>
      <c r="B7439" s="87">
        <v>44242</v>
      </c>
      <c r="C7439" s="88" t="s">
        <v>787</v>
      </c>
      <c r="D7439" s="89">
        <f>VLOOKUP(Pag_Inicio_Corr_mas_casos[[#This Row],[Corregimiento]],Hoja3!$A$2:$D$676,4,0)</f>
        <v>80823</v>
      </c>
      <c r="E7439" s="88">
        <v>11</v>
      </c>
    </row>
    <row r="7440" spans="1:5" x14ac:dyDescent="0.2">
      <c r="A7440" s="86">
        <v>44242</v>
      </c>
      <c r="B7440" s="87">
        <v>44242</v>
      </c>
      <c r="C7440" s="88" t="s">
        <v>794</v>
      </c>
      <c r="D7440" s="89">
        <f>VLOOKUP(Pag_Inicio_Corr_mas_casos[[#This Row],[Corregimiento]],Hoja3!$A$2:$D$676,4,0)</f>
        <v>80811</v>
      </c>
      <c r="E7440" s="88">
        <v>11</v>
      </c>
    </row>
    <row r="7441" spans="1:5" x14ac:dyDescent="0.2">
      <c r="A7441" s="86">
        <v>44242</v>
      </c>
      <c r="B7441" s="87">
        <v>44242</v>
      </c>
      <c r="C7441" s="88" t="s">
        <v>868</v>
      </c>
      <c r="D7441" s="89">
        <f>VLOOKUP(Pag_Inicio_Corr_mas_casos[[#This Row],[Corregimiento]],Hoja3!$A$2:$D$676,4,0)</f>
        <v>91001</v>
      </c>
      <c r="E7441" s="88">
        <v>10</v>
      </c>
    </row>
    <row r="7442" spans="1:5" x14ac:dyDescent="0.2">
      <c r="A7442" s="86">
        <v>44242</v>
      </c>
      <c r="B7442" s="87">
        <v>44242</v>
      </c>
      <c r="C7442" s="88" t="s">
        <v>898</v>
      </c>
      <c r="D7442" s="89">
        <f>VLOOKUP(Pag_Inicio_Corr_mas_casos[[#This Row],[Corregimiento]],Hoja3!$A$2:$D$676,4,0)</f>
        <v>40201</v>
      </c>
      <c r="E7442" s="88">
        <v>9</v>
      </c>
    </row>
    <row r="7443" spans="1:5" x14ac:dyDescent="0.2">
      <c r="A7443" s="86">
        <v>44242</v>
      </c>
      <c r="B7443" s="87">
        <v>44242</v>
      </c>
      <c r="C7443" s="88" t="s">
        <v>820</v>
      </c>
      <c r="D7443" s="89">
        <f>VLOOKUP(Pag_Inicio_Corr_mas_casos[[#This Row],[Corregimiento]],Hoja3!$A$2:$D$676,4,0)</f>
        <v>40203</v>
      </c>
      <c r="E7443" s="88">
        <v>8</v>
      </c>
    </row>
    <row r="7444" spans="1:5" x14ac:dyDescent="0.2">
      <c r="A7444" s="86">
        <v>44242</v>
      </c>
      <c r="B7444" s="87">
        <v>44242</v>
      </c>
      <c r="C7444" s="88" t="s">
        <v>797</v>
      </c>
      <c r="D7444" s="89">
        <f>VLOOKUP(Pag_Inicio_Corr_mas_casos[[#This Row],[Corregimiento]],Hoja3!$A$2:$D$676,4,0)</f>
        <v>80813</v>
      </c>
      <c r="E7444" s="88">
        <v>8</v>
      </c>
    </row>
    <row r="7445" spans="1:5" x14ac:dyDescent="0.2">
      <c r="A7445" s="86">
        <v>44242</v>
      </c>
      <c r="B7445" s="87">
        <v>44242</v>
      </c>
      <c r="C7445" s="88" t="s">
        <v>837</v>
      </c>
      <c r="D7445" s="89">
        <f>VLOOKUP(Pag_Inicio_Corr_mas_casos[[#This Row],[Corregimiento]],Hoja3!$A$2:$D$676,4,0)</f>
        <v>130706</v>
      </c>
      <c r="E7445" s="88">
        <v>8</v>
      </c>
    </row>
    <row r="7446" spans="1:5" x14ac:dyDescent="0.2">
      <c r="A7446" s="86">
        <v>44242</v>
      </c>
      <c r="B7446" s="87">
        <v>44242</v>
      </c>
      <c r="C7446" s="88" t="s">
        <v>813</v>
      </c>
      <c r="D7446" s="89">
        <f>VLOOKUP(Pag_Inicio_Corr_mas_casos[[#This Row],[Corregimiento]],Hoja3!$A$2:$D$676,4,0)</f>
        <v>30107</v>
      </c>
      <c r="E7446" s="88">
        <v>8</v>
      </c>
    </row>
    <row r="7447" spans="1:5" x14ac:dyDescent="0.2">
      <c r="A7447" s="86">
        <v>44242</v>
      </c>
      <c r="B7447" s="87">
        <v>44242</v>
      </c>
      <c r="C7447" s="88" t="s">
        <v>810</v>
      </c>
      <c r="D7447" s="89">
        <f>VLOOKUP(Pag_Inicio_Corr_mas_casos[[#This Row],[Corregimiento]],Hoja3!$A$2:$D$676,4,0)</f>
        <v>30113</v>
      </c>
      <c r="E7447" s="88">
        <v>7</v>
      </c>
    </row>
    <row r="7448" spans="1:5" x14ac:dyDescent="0.2">
      <c r="A7448" s="86">
        <v>44242</v>
      </c>
      <c r="B7448" s="87">
        <v>44242</v>
      </c>
      <c r="C7448" s="88" t="s">
        <v>914</v>
      </c>
      <c r="D7448" s="89">
        <f>VLOOKUP(Pag_Inicio_Corr_mas_casos[[#This Row],[Corregimiento]],Hoja3!$A$2:$D$676,4,0)</f>
        <v>130101</v>
      </c>
      <c r="E7448" s="88">
        <v>7</v>
      </c>
    </row>
    <row r="7449" spans="1:5" x14ac:dyDescent="0.2">
      <c r="A7449" s="86">
        <v>44242</v>
      </c>
      <c r="B7449" s="87">
        <v>44242</v>
      </c>
      <c r="C7449" s="88" t="s">
        <v>879</v>
      </c>
      <c r="D7449" s="89">
        <f>VLOOKUP(Pag_Inicio_Corr_mas_casos[[#This Row],[Corregimiento]],Hoja3!$A$2:$D$676,4,0)</f>
        <v>91008</v>
      </c>
      <c r="E7449" s="88">
        <v>7</v>
      </c>
    </row>
    <row r="7450" spans="1:5" x14ac:dyDescent="0.2">
      <c r="A7450" s="86">
        <v>44242</v>
      </c>
      <c r="B7450" s="87">
        <v>44242</v>
      </c>
      <c r="C7450" s="88" t="s">
        <v>793</v>
      </c>
      <c r="D7450" s="89">
        <f>VLOOKUP(Pag_Inicio_Corr_mas_casos[[#This Row],[Corregimiento]],Hoja3!$A$2:$D$676,4,0)</f>
        <v>80826</v>
      </c>
      <c r="E7450" s="88">
        <v>7</v>
      </c>
    </row>
    <row r="7451" spans="1:5" x14ac:dyDescent="0.2">
      <c r="A7451" s="86">
        <v>44242</v>
      </c>
      <c r="B7451" s="87">
        <v>44242</v>
      </c>
      <c r="C7451" s="88" t="s">
        <v>802</v>
      </c>
      <c r="D7451" s="89">
        <f>VLOOKUP(Pag_Inicio_Corr_mas_casos[[#This Row],[Corregimiento]],Hoja3!$A$2:$D$676,4,0)</f>
        <v>80815</v>
      </c>
      <c r="E7451" s="88">
        <v>7</v>
      </c>
    </row>
    <row r="7452" spans="1:5" x14ac:dyDescent="0.2">
      <c r="A7452" s="86">
        <v>44242</v>
      </c>
      <c r="B7452" s="87">
        <v>44242</v>
      </c>
      <c r="C7452" s="88" t="s">
        <v>925</v>
      </c>
      <c r="D7452" s="89">
        <f>VLOOKUP(Pag_Inicio_Corr_mas_casos[[#This Row],[Corregimiento]],Hoja3!$A$2:$D$676,4,0)</f>
        <v>91101</v>
      </c>
      <c r="E7452" s="88">
        <v>7</v>
      </c>
    </row>
    <row r="7453" spans="1:5" x14ac:dyDescent="0.2">
      <c r="A7453" s="86">
        <v>44242</v>
      </c>
      <c r="B7453" s="87">
        <v>44242</v>
      </c>
      <c r="C7453" s="88" t="s">
        <v>783</v>
      </c>
      <c r="D7453" s="89">
        <f>VLOOKUP(Pag_Inicio_Corr_mas_casos[[#This Row],[Corregimiento]],Hoja3!$A$2:$D$676,4,0)</f>
        <v>80810</v>
      </c>
      <c r="E7453" s="88">
        <v>6</v>
      </c>
    </row>
    <row r="7454" spans="1:5" x14ac:dyDescent="0.2">
      <c r="A7454" s="86">
        <v>44242</v>
      </c>
      <c r="B7454" s="87">
        <v>44242</v>
      </c>
      <c r="C7454" s="88" t="s">
        <v>964</v>
      </c>
      <c r="D7454" s="89">
        <f>VLOOKUP(Pag_Inicio_Corr_mas_casos[[#This Row],[Corregimiento]],Hoja3!$A$2:$D$676,4,0)</f>
        <v>30401</v>
      </c>
      <c r="E7454" s="88">
        <v>6</v>
      </c>
    </row>
    <row r="7455" spans="1:5" x14ac:dyDescent="0.2">
      <c r="A7455" s="90">
        <v>44243</v>
      </c>
      <c r="B7455" s="91">
        <v>44243</v>
      </c>
      <c r="C7455" s="92" t="s">
        <v>906</v>
      </c>
      <c r="D7455" s="93">
        <f>VLOOKUP(Pag_Inicio_Corr_mas_casos[[#This Row],[Corregimiento]],Hoja3!$A$2:$D$676,4,0)</f>
        <v>40601</v>
      </c>
      <c r="E7455" s="92">
        <v>33</v>
      </c>
    </row>
    <row r="7456" spans="1:5" x14ac:dyDescent="0.2">
      <c r="A7456" s="90">
        <v>44243</v>
      </c>
      <c r="B7456" s="91">
        <v>44243</v>
      </c>
      <c r="C7456" s="92" t="s">
        <v>858</v>
      </c>
      <c r="D7456" s="93">
        <f>VLOOKUP(Pag_Inicio_Corr_mas_casos[[#This Row],[Corregimiento]],Hoja3!$A$2:$D$676,4,0)</f>
        <v>80819</v>
      </c>
      <c r="E7456" s="92">
        <v>15</v>
      </c>
    </row>
    <row r="7457" spans="1:6" x14ac:dyDescent="0.2">
      <c r="A7457" s="90">
        <v>44243</v>
      </c>
      <c r="B7457" s="91">
        <v>44243</v>
      </c>
      <c r="C7457" s="92" t="s">
        <v>797</v>
      </c>
      <c r="D7457" s="93">
        <f>VLOOKUP(Pag_Inicio_Corr_mas_casos[[#This Row],[Corregimiento]],Hoja3!$A$2:$D$676,4,0)</f>
        <v>80813</v>
      </c>
      <c r="E7457" s="92">
        <v>12</v>
      </c>
    </row>
    <row r="7458" spans="1:6" x14ac:dyDescent="0.2">
      <c r="A7458" s="90">
        <v>44243</v>
      </c>
      <c r="B7458" s="91">
        <v>44243</v>
      </c>
      <c r="C7458" s="92" t="s">
        <v>868</v>
      </c>
      <c r="D7458" s="93">
        <f>VLOOKUP(Pag_Inicio_Corr_mas_casos[[#This Row],[Corregimiento]],Hoja3!$A$2:$D$676,4,0)</f>
        <v>91001</v>
      </c>
      <c r="E7458" s="92">
        <v>12</v>
      </c>
    </row>
    <row r="7459" spans="1:6" x14ac:dyDescent="0.2">
      <c r="A7459" s="90">
        <v>44243</v>
      </c>
      <c r="B7459" s="91">
        <v>44243</v>
      </c>
      <c r="C7459" s="92" t="s">
        <v>853</v>
      </c>
      <c r="D7459" s="93">
        <f>VLOOKUP(Pag_Inicio_Corr_mas_casos[[#This Row],[Corregimiento]],Hoja3!$A$2:$D$676,4,0)</f>
        <v>40612</v>
      </c>
      <c r="E7459" s="92">
        <v>11</v>
      </c>
    </row>
    <row r="7460" spans="1:6" x14ac:dyDescent="0.2">
      <c r="A7460" s="90">
        <v>44243</v>
      </c>
      <c r="B7460" s="91">
        <v>44243</v>
      </c>
      <c r="C7460" s="92" t="s">
        <v>799</v>
      </c>
      <c r="D7460" s="93">
        <f>VLOOKUP(Pag_Inicio_Corr_mas_casos[[#This Row],[Corregimiento]],Hoja3!$A$2:$D$676,4,0)</f>
        <v>80817</v>
      </c>
      <c r="E7460" s="92">
        <v>10</v>
      </c>
    </row>
    <row r="7461" spans="1:6" x14ac:dyDescent="0.2">
      <c r="A7461" s="90">
        <v>44243</v>
      </c>
      <c r="B7461" s="91">
        <v>44243</v>
      </c>
      <c r="C7461" s="92" t="s">
        <v>904</v>
      </c>
      <c r="D7461" s="93">
        <f>VLOOKUP(Pag_Inicio_Corr_mas_casos[[#This Row],[Corregimiento]],Hoja3!$A$2:$D$676,4,0)</f>
        <v>40501</v>
      </c>
      <c r="E7461" s="92">
        <v>10</v>
      </c>
    </row>
    <row r="7462" spans="1:6" x14ac:dyDescent="0.2">
      <c r="A7462" s="90">
        <v>44243</v>
      </c>
      <c r="B7462" s="91">
        <v>44243</v>
      </c>
      <c r="C7462" s="92" t="s">
        <v>784</v>
      </c>
      <c r="D7462" s="93">
        <f>VLOOKUP(Pag_Inicio_Corr_mas_casos[[#This Row],[Corregimiento]],Hoja3!$A$2:$D$676,4,0)</f>
        <v>130717</v>
      </c>
      <c r="E7462" s="92">
        <v>10</v>
      </c>
    </row>
    <row r="7463" spans="1:6" x14ac:dyDescent="0.2">
      <c r="A7463" s="90">
        <v>44243</v>
      </c>
      <c r="B7463" s="91">
        <v>44243</v>
      </c>
      <c r="C7463" s="92" t="s">
        <v>799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 x14ac:dyDescent="0.2">
      <c r="A7464" s="90">
        <v>44243</v>
      </c>
      <c r="B7464" s="91">
        <v>44243</v>
      </c>
      <c r="C7464" s="92" t="s">
        <v>618</v>
      </c>
      <c r="D7464" s="93">
        <f>VLOOKUP(Pag_Inicio_Corr_mas_casos[[#This Row],[Corregimiento]],Hoja3!$A$2:$D$676,4,0)</f>
        <v>80821</v>
      </c>
      <c r="E7464" s="92">
        <v>9</v>
      </c>
    </row>
    <row r="7465" spans="1:6" x14ac:dyDescent="0.2">
      <c r="A7465" s="90">
        <v>44243</v>
      </c>
      <c r="B7465" s="91">
        <v>44243</v>
      </c>
      <c r="C7465" s="92" t="s">
        <v>800</v>
      </c>
      <c r="D7465" s="93">
        <f>VLOOKUP(Pag_Inicio_Corr_mas_casos[[#This Row],[Corregimiento]],Hoja3!$A$2:$D$676,4,0)</f>
        <v>80822</v>
      </c>
      <c r="E7465" s="92">
        <v>9</v>
      </c>
    </row>
    <row r="7466" spans="1:6" x14ac:dyDescent="0.2">
      <c r="A7466" s="90">
        <v>44243</v>
      </c>
      <c r="B7466" s="91">
        <v>44243</v>
      </c>
      <c r="C7466" s="92" t="s">
        <v>865</v>
      </c>
      <c r="D7466" s="93">
        <f>VLOOKUP(Pag_Inicio_Corr_mas_casos[[#This Row],[Corregimiento]],Hoja3!$A$2:$D$676,4,0)</f>
        <v>81001</v>
      </c>
      <c r="E7466" s="92">
        <v>7</v>
      </c>
    </row>
    <row r="7467" spans="1:6" x14ac:dyDescent="0.2">
      <c r="A7467" s="90">
        <v>44243</v>
      </c>
      <c r="B7467" s="91">
        <v>44243</v>
      </c>
      <c r="C7467" s="92" t="s">
        <v>816</v>
      </c>
      <c r="D7467" s="93">
        <f>VLOOKUP(Pag_Inicio_Corr_mas_casos[[#This Row],[Corregimiento]],Hoja3!$A$2:$D$676,4,0)</f>
        <v>40606</v>
      </c>
      <c r="E7467" s="92">
        <v>7</v>
      </c>
    </row>
    <row r="7468" spans="1:6" x14ac:dyDescent="0.2">
      <c r="A7468" s="90">
        <v>44243</v>
      </c>
      <c r="B7468" s="91">
        <v>44243</v>
      </c>
      <c r="C7468" s="92" t="s">
        <v>813</v>
      </c>
      <c r="D7468" s="93">
        <f>VLOOKUP(Pag_Inicio_Corr_mas_casos[[#This Row],[Corregimiento]],Hoja3!$A$2:$D$676,4,0)</f>
        <v>30107</v>
      </c>
      <c r="E7468" s="92">
        <v>7</v>
      </c>
    </row>
    <row r="7469" spans="1:6" x14ac:dyDescent="0.2">
      <c r="A7469" s="90">
        <v>44243</v>
      </c>
      <c r="B7469" s="91">
        <v>44243</v>
      </c>
      <c r="C7469" s="92" t="s">
        <v>944</v>
      </c>
      <c r="D7469" s="93">
        <f>VLOOKUP(Pag_Inicio_Corr_mas_casos[[#This Row],[Corregimiento]],Hoja3!$A$2:$D$676,4,0)</f>
        <v>40205</v>
      </c>
      <c r="E7469" s="92">
        <v>7</v>
      </c>
    </row>
    <row r="7470" spans="1:6" x14ac:dyDescent="0.2">
      <c r="A7470" s="90">
        <v>44243</v>
      </c>
      <c r="B7470" s="91">
        <v>44243</v>
      </c>
      <c r="C7470" s="92" t="s">
        <v>903</v>
      </c>
      <c r="D7470" s="93">
        <f>VLOOKUP(Pag_Inicio_Corr_mas_casos[[#This Row],[Corregimiento]],Hoja3!$A$2:$D$676,4,0)</f>
        <v>20101</v>
      </c>
      <c r="E7470" s="92">
        <v>7</v>
      </c>
    </row>
    <row r="7471" spans="1:6" x14ac:dyDescent="0.2">
      <c r="A7471" s="90">
        <v>44243</v>
      </c>
      <c r="B7471" s="91">
        <v>44243</v>
      </c>
      <c r="C7471" s="92" t="s">
        <v>786</v>
      </c>
      <c r="D7471" s="93">
        <f>VLOOKUP(Pag_Inicio_Corr_mas_casos[[#This Row],[Corregimiento]],Hoja3!$A$2:$D$676,4,0)</f>
        <v>80806</v>
      </c>
      <c r="E7471" s="92">
        <v>7</v>
      </c>
    </row>
    <row r="7472" spans="1:6" x14ac:dyDescent="0.2">
      <c r="A7472" s="90">
        <v>44243</v>
      </c>
      <c r="B7472" s="91">
        <v>44243</v>
      </c>
      <c r="C7472" s="92" t="s">
        <v>788</v>
      </c>
      <c r="D7472" s="93">
        <f>VLOOKUP(Pag_Inicio_Corr_mas_casos[[#This Row],[Corregimiento]],Hoja3!$A$2:$D$676,4,0)</f>
        <v>80807</v>
      </c>
      <c r="E7472" s="92">
        <v>7</v>
      </c>
    </row>
    <row r="7473" spans="1:5" x14ac:dyDescent="0.2">
      <c r="A7473" s="90">
        <v>44243</v>
      </c>
      <c r="B7473" s="91">
        <v>44243</v>
      </c>
      <c r="C7473" s="92" t="s">
        <v>1013</v>
      </c>
      <c r="D7473" s="93">
        <f>VLOOKUP(Pag_Inicio_Corr_mas_casos[[#This Row],[Corregimiento]],Hoja3!$A$2:$D$676,4,0)</f>
        <v>10201</v>
      </c>
      <c r="E7473" s="92">
        <v>7</v>
      </c>
    </row>
    <row r="7474" spans="1:5" x14ac:dyDescent="0.2">
      <c r="A7474" s="90">
        <v>44243</v>
      </c>
      <c r="B7474" s="91">
        <v>44243</v>
      </c>
      <c r="C7474" s="92" t="s">
        <v>792</v>
      </c>
      <c r="D7474" s="93">
        <f>VLOOKUP(Pag_Inicio_Corr_mas_casos[[#This Row],[Corregimiento]],Hoja3!$A$2:$D$676,4,0)</f>
        <v>80814</v>
      </c>
      <c r="E7474" s="92">
        <v>7</v>
      </c>
    </row>
    <row r="7475" spans="1:5" x14ac:dyDescent="0.2">
      <c r="A7475" s="102">
        <v>44244</v>
      </c>
      <c r="B7475" s="103">
        <v>44244</v>
      </c>
      <c r="C7475" s="104" t="s">
        <v>930</v>
      </c>
      <c r="D7475" s="105">
        <f>VLOOKUP(Pag_Inicio_Corr_mas_casos[[#This Row],[Corregimiento]],Hoja3!$A$2:$D$676,4,0)</f>
        <v>130104</v>
      </c>
      <c r="E7475" s="104">
        <v>53</v>
      </c>
    </row>
    <row r="7476" spans="1:5" x14ac:dyDescent="0.2">
      <c r="A7476" s="102">
        <v>44244</v>
      </c>
      <c r="B7476" s="103">
        <v>44244</v>
      </c>
      <c r="C7476" s="104" t="s">
        <v>906</v>
      </c>
      <c r="D7476" s="105">
        <f>VLOOKUP(Pag_Inicio_Corr_mas_casos[[#This Row],[Corregimiento]],Hoja3!$A$2:$D$676,4,0)</f>
        <v>40601</v>
      </c>
      <c r="E7476" s="104">
        <v>21</v>
      </c>
    </row>
    <row r="7477" spans="1:5" x14ac:dyDescent="0.2">
      <c r="A7477" s="102">
        <v>44244</v>
      </c>
      <c r="B7477" s="103">
        <v>44244</v>
      </c>
      <c r="C7477" s="104" t="s">
        <v>958</v>
      </c>
      <c r="D7477" s="105">
        <f>VLOOKUP(Pag_Inicio_Corr_mas_casos[[#This Row],[Corregimiento]],Hoja3!$A$2:$D$676,4,0)</f>
        <v>40801</v>
      </c>
      <c r="E7477" s="104">
        <v>14</v>
      </c>
    </row>
    <row r="7478" spans="1:5" x14ac:dyDescent="0.2">
      <c r="A7478" s="102">
        <v>44244</v>
      </c>
      <c r="B7478" s="103">
        <v>44244</v>
      </c>
      <c r="C7478" s="104" t="s">
        <v>820</v>
      </c>
      <c r="D7478" s="105">
        <f>VLOOKUP(Pag_Inicio_Corr_mas_casos[[#This Row],[Corregimiento]],Hoja3!$A$2:$D$676,4,0)</f>
        <v>40203</v>
      </c>
      <c r="E7478" s="104">
        <v>13</v>
      </c>
    </row>
    <row r="7479" spans="1:5" x14ac:dyDescent="0.2">
      <c r="A7479" s="102">
        <v>44244</v>
      </c>
      <c r="B7479" s="103">
        <v>44244</v>
      </c>
      <c r="C7479" s="104" t="s">
        <v>925</v>
      </c>
      <c r="D7479" s="105">
        <f>VLOOKUP(Pag_Inicio_Corr_mas_casos[[#This Row],[Corregimiento]],Hoja3!$A$2:$D$676,4,0)</f>
        <v>91101</v>
      </c>
      <c r="E7479" s="104">
        <v>13</v>
      </c>
    </row>
    <row r="7480" spans="1:5" x14ac:dyDescent="0.2">
      <c r="A7480" s="102">
        <v>44244</v>
      </c>
      <c r="B7480" s="103">
        <v>44244</v>
      </c>
      <c r="C7480" s="104" t="s">
        <v>853</v>
      </c>
      <c r="D7480" s="105">
        <f>VLOOKUP(Pag_Inicio_Corr_mas_casos[[#This Row],[Corregimiento]],Hoja3!$A$2:$D$676,4,0)</f>
        <v>40612</v>
      </c>
      <c r="E7480" s="104">
        <v>13</v>
      </c>
    </row>
    <row r="7481" spans="1:5" x14ac:dyDescent="0.2">
      <c r="A7481" s="102">
        <v>44244</v>
      </c>
      <c r="B7481" s="103">
        <v>44244</v>
      </c>
      <c r="C7481" s="104" t="s">
        <v>849</v>
      </c>
      <c r="D7481" s="105">
        <f>VLOOKUP(Pag_Inicio_Corr_mas_casos[[#This Row],[Corregimiento]],Hoja3!$A$2:$D$676,4,0)</f>
        <v>40611</v>
      </c>
      <c r="E7481" s="104">
        <v>9</v>
      </c>
    </row>
    <row r="7482" spans="1:5" x14ac:dyDescent="0.2">
      <c r="A7482" s="102">
        <v>44244</v>
      </c>
      <c r="B7482" s="103">
        <v>44244</v>
      </c>
      <c r="C7482" s="104" t="s">
        <v>794</v>
      </c>
      <c r="D7482" s="105">
        <f>VLOOKUP(Pag_Inicio_Corr_mas_casos[[#This Row],[Corregimiento]],Hoja3!$A$2:$D$676,4,0)</f>
        <v>80811</v>
      </c>
      <c r="E7482" s="104">
        <v>9</v>
      </c>
    </row>
    <row r="7483" spans="1:5" x14ac:dyDescent="0.2">
      <c r="A7483" s="102">
        <v>44244</v>
      </c>
      <c r="B7483" s="103">
        <v>44244</v>
      </c>
      <c r="C7483" s="104" t="s">
        <v>787</v>
      </c>
      <c r="D7483" s="105">
        <f>VLOOKUP(Pag_Inicio_Corr_mas_casos[[#This Row],[Corregimiento]],Hoja3!$A$2:$D$676,4,0)</f>
        <v>80823</v>
      </c>
      <c r="E7483" s="104">
        <v>9</v>
      </c>
    </row>
    <row r="7484" spans="1:5" x14ac:dyDescent="0.2">
      <c r="A7484" s="102">
        <v>44244</v>
      </c>
      <c r="B7484" s="103">
        <v>44244</v>
      </c>
      <c r="C7484" s="104" t="s">
        <v>840</v>
      </c>
      <c r="D7484" s="105">
        <f>VLOOKUP(Pag_Inicio_Corr_mas_casos[[#This Row],[Corregimiento]],Hoja3!$A$2:$D$676,4,0)</f>
        <v>130105</v>
      </c>
      <c r="E7484" s="104">
        <v>8</v>
      </c>
    </row>
    <row r="7485" spans="1:5" x14ac:dyDescent="0.2">
      <c r="A7485" s="102">
        <v>44244</v>
      </c>
      <c r="B7485" s="103">
        <v>44244</v>
      </c>
      <c r="C7485" s="104" t="s">
        <v>865</v>
      </c>
      <c r="D7485" s="105">
        <f>VLOOKUP(Pag_Inicio_Corr_mas_casos[[#This Row],[Corregimiento]],Hoja3!$A$2:$D$676,4,0)</f>
        <v>81001</v>
      </c>
      <c r="E7485" s="104">
        <v>8</v>
      </c>
    </row>
    <row r="7486" spans="1:5" x14ac:dyDescent="0.2">
      <c r="A7486" s="102">
        <v>44244</v>
      </c>
      <c r="B7486" s="103">
        <v>44244</v>
      </c>
      <c r="C7486" s="104" t="s">
        <v>955</v>
      </c>
      <c r="D7486" s="105">
        <f>VLOOKUP(Pag_Inicio_Corr_mas_casos[[#This Row],[Corregimiento]],Hoja3!$A$2:$D$676,4,0)</f>
        <v>40301</v>
      </c>
      <c r="E7486" s="104">
        <v>8</v>
      </c>
    </row>
    <row r="7487" spans="1:5" x14ac:dyDescent="0.2">
      <c r="A7487" s="102">
        <v>44244</v>
      </c>
      <c r="B7487" s="103">
        <v>44244</v>
      </c>
      <c r="C7487" s="104" t="s">
        <v>939</v>
      </c>
      <c r="D7487" s="105">
        <f>VLOOKUP(Pag_Inicio_Corr_mas_casos[[#This Row],[Corregimiento]],Hoja3!$A$2:$D$676,4,0)</f>
        <v>90601</v>
      </c>
      <c r="E7487" s="104">
        <v>7</v>
      </c>
    </row>
    <row r="7488" spans="1:5" x14ac:dyDescent="0.2">
      <c r="A7488" s="102">
        <v>44244</v>
      </c>
      <c r="B7488" s="103">
        <v>44244</v>
      </c>
      <c r="C7488" s="104" t="s">
        <v>816</v>
      </c>
      <c r="D7488" s="105">
        <f>VLOOKUP(Pag_Inicio_Corr_mas_casos[[#This Row],[Corregimiento]],Hoja3!$A$2:$D$676,4,0)</f>
        <v>40606</v>
      </c>
      <c r="E7488" s="104">
        <v>7</v>
      </c>
    </row>
    <row r="7489" spans="1:5" x14ac:dyDescent="0.2">
      <c r="A7489" s="102">
        <v>44244</v>
      </c>
      <c r="B7489" s="103">
        <v>44244</v>
      </c>
      <c r="C7489" s="104" t="s">
        <v>904</v>
      </c>
      <c r="D7489" s="105">
        <f>VLOOKUP(Pag_Inicio_Corr_mas_casos[[#This Row],[Corregimiento]],Hoja3!$A$2:$D$676,4,0)</f>
        <v>40501</v>
      </c>
      <c r="E7489" s="104">
        <v>7</v>
      </c>
    </row>
    <row r="7490" spans="1:5" x14ac:dyDescent="0.2">
      <c r="A7490" s="102">
        <v>44244</v>
      </c>
      <c r="B7490" s="103">
        <v>44244</v>
      </c>
      <c r="C7490" s="104" t="s">
        <v>1013</v>
      </c>
      <c r="D7490" s="105">
        <f>VLOOKUP(Pag_Inicio_Corr_mas_casos[[#This Row],[Corregimiento]],Hoja3!$A$2:$D$676,4,0)</f>
        <v>10201</v>
      </c>
      <c r="E7490" s="104">
        <v>7</v>
      </c>
    </row>
    <row r="7491" spans="1:5" x14ac:dyDescent="0.2">
      <c r="A7491" s="102">
        <v>44244</v>
      </c>
      <c r="B7491" s="103">
        <v>44244</v>
      </c>
      <c r="C7491" s="104" t="s">
        <v>1014</v>
      </c>
      <c r="D7491" s="105">
        <f>VLOOKUP(Pag_Inicio_Corr_mas_casos[[#This Row],[Corregimiento]],Hoja3!$A$2:$D$676,4,0)</f>
        <v>70707</v>
      </c>
      <c r="E7491" s="104">
        <v>7</v>
      </c>
    </row>
    <row r="7492" spans="1:5" x14ac:dyDescent="0.2">
      <c r="A7492" s="102">
        <v>44244</v>
      </c>
      <c r="B7492" s="103">
        <v>44244</v>
      </c>
      <c r="C7492" s="104" t="s">
        <v>799</v>
      </c>
      <c r="D7492" s="105">
        <f>VLOOKUP(Pag_Inicio_Corr_mas_casos[[#This Row],[Corregimiento]],Hoja3!$A$2:$D$676,4,0)</f>
        <v>80817</v>
      </c>
      <c r="E7492" s="104">
        <v>6</v>
      </c>
    </row>
    <row r="7493" spans="1:5" x14ac:dyDescent="0.2">
      <c r="A7493" s="102">
        <v>44244</v>
      </c>
      <c r="B7493" s="103">
        <v>44244</v>
      </c>
      <c r="C7493" s="104" t="s">
        <v>618</v>
      </c>
      <c r="D7493" s="105">
        <f>VLOOKUP(Pag_Inicio_Corr_mas_casos[[#This Row],[Corregimiento]],Hoja3!$A$2:$D$676,4,0)</f>
        <v>80821</v>
      </c>
      <c r="E7493" s="104">
        <v>6</v>
      </c>
    </row>
    <row r="7494" spans="1:5" x14ac:dyDescent="0.2">
      <c r="A7494" s="102">
        <v>44244</v>
      </c>
      <c r="B7494" s="103">
        <v>44244</v>
      </c>
      <c r="C7494" s="104" t="s">
        <v>868</v>
      </c>
      <c r="D7494" s="105">
        <f>VLOOKUP(Pag_Inicio_Corr_mas_casos[[#This Row],[Corregimiento]],Hoja3!$A$2:$D$676,4,0)</f>
        <v>91001</v>
      </c>
      <c r="E7494" s="104">
        <v>6</v>
      </c>
    </row>
    <row r="7495" spans="1:5" x14ac:dyDescent="0.2">
      <c r="A7495" s="98">
        <v>44245</v>
      </c>
      <c r="B7495" s="99">
        <v>44245</v>
      </c>
      <c r="C7495" s="100" t="s">
        <v>906</v>
      </c>
      <c r="D7495" s="101">
        <f>VLOOKUP(Pag_Inicio_Corr_mas_casos[[#This Row],[Corregimiento]],Hoja3!$A$2:$D$676,4,0)</f>
        <v>40601</v>
      </c>
      <c r="E7495" s="100">
        <v>34</v>
      </c>
    </row>
    <row r="7496" spans="1:5" x14ac:dyDescent="0.2">
      <c r="A7496" s="98">
        <v>44245</v>
      </c>
      <c r="B7496" s="99">
        <v>44245</v>
      </c>
      <c r="C7496" s="100" t="s">
        <v>904</v>
      </c>
      <c r="D7496" s="101">
        <f>VLOOKUP(Pag_Inicio_Corr_mas_casos[[#This Row],[Corregimiento]],Hoja3!$A$2:$D$676,4,0)</f>
        <v>40501</v>
      </c>
      <c r="E7496" s="100">
        <v>24</v>
      </c>
    </row>
    <row r="7497" spans="1:5" x14ac:dyDescent="0.2">
      <c r="A7497" s="98">
        <v>44245</v>
      </c>
      <c r="B7497" s="99">
        <v>44245</v>
      </c>
      <c r="C7497" s="100" t="s">
        <v>868</v>
      </c>
      <c r="D7497" s="101">
        <f>VLOOKUP(Pag_Inicio_Corr_mas_casos[[#This Row],[Corregimiento]],Hoja3!$A$2:$D$676,4,0)</f>
        <v>91001</v>
      </c>
      <c r="E7497" s="100">
        <v>21</v>
      </c>
    </row>
    <row r="7498" spans="1:5" x14ac:dyDescent="0.2">
      <c r="A7498" s="98">
        <v>44245</v>
      </c>
      <c r="B7498" s="99">
        <v>44245</v>
      </c>
      <c r="C7498" s="100" t="s">
        <v>924</v>
      </c>
      <c r="D7498" s="101">
        <f>VLOOKUP(Pag_Inicio_Corr_mas_casos[[#This Row],[Corregimiento]],Hoja3!$A$2:$D$676,4,0)</f>
        <v>40503</v>
      </c>
      <c r="E7498" s="100">
        <v>21</v>
      </c>
    </row>
    <row r="7499" spans="1:5" x14ac:dyDescent="0.2">
      <c r="A7499" s="98">
        <v>44245</v>
      </c>
      <c r="B7499" s="99">
        <v>44245</v>
      </c>
      <c r="C7499" s="100" t="s">
        <v>849</v>
      </c>
      <c r="D7499" s="101">
        <f>VLOOKUP(Pag_Inicio_Corr_mas_casos[[#This Row],[Corregimiento]],Hoja3!$A$2:$D$676,4,0)</f>
        <v>40611</v>
      </c>
      <c r="E7499" s="100">
        <v>20</v>
      </c>
    </row>
    <row r="7500" spans="1:5" x14ac:dyDescent="0.2">
      <c r="A7500" s="98">
        <v>44245</v>
      </c>
      <c r="B7500" s="99">
        <v>44245</v>
      </c>
      <c r="C7500" s="100" t="s">
        <v>1015</v>
      </c>
      <c r="D7500" s="101">
        <f>VLOOKUP(Pag_Inicio_Corr_mas_casos[[#This Row],[Corregimiento]],Hoja3!$A$2:$D$676,4,0)</f>
        <v>100101</v>
      </c>
      <c r="E7500" s="100">
        <v>15</v>
      </c>
    </row>
    <row r="7501" spans="1:5" x14ac:dyDescent="0.2">
      <c r="A7501" s="98">
        <v>44245</v>
      </c>
      <c r="B7501" s="99">
        <v>44245</v>
      </c>
      <c r="C7501" s="100" t="s">
        <v>892</v>
      </c>
      <c r="D7501" s="101">
        <f>VLOOKUP(Pag_Inicio_Corr_mas_casos[[#This Row],[Corregimiento]],Hoja3!$A$2:$D$676,4,0)</f>
        <v>80812</v>
      </c>
      <c r="E7501" s="100">
        <v>13</v>
      </c>
    </row>
    <row r="7502" spans="1:5" x14ac:dyDescent="0.2">
      <c r="A7502" s="98">
        <v>44245</v>
      </c>
      <c r="B7502" s="99">
        <v>44245</v>
      </c>
      <c r="C7502" s="100" t="s">
        <v>944</v>
      </c>
      <c r="D7502" s="101">
        <f>VLOOKUP(Pag_Inicio_Corr_mas_casos[[#This Row],[Corregimiento]],Hoja3!$A$2:$D$676,4,0)</f>
        <v>40205</v>
      </c>
      <c r="E7502" s="100">
        <v>12</v>
      </c>
    </row>
    <row r="7503" spans="1:5" x14ac:dyDescent="0.2">
      <c r="A7503" s="98">
        <v>44245</v>
      </c>
      <c r="B7503" s="99">
        <v>44245</v>
      </c>
      <c r="C7503" s="100" t="s">
        <v>807</v>
      </c>
      <c r="D7503" s="101">
        <f>VLOOKUP(Pag_Inicio_Corr_mas_casos[[#This Row],[Corregimiento]],Hoja3!$A$2:$D$676,4,0)</f>
        <v>20601</v>
      </c>
      <c r="E7503" s="100">
        <v>12</v>
      </c>
    </row>
    <row r="7504" spans="1:5" x14ac:dyDescent="0.2">
      <c r="A7504" s="98">
        <v>44245</v>
      </c>
      <c r="B7504" s="99">
        <v>44245</v>
      </c>
      <c r="C7504" s="100" t="s">
        <v>1016</v>
      </c>
      <c r="D7504" s="101">
        <f>VLOOKUP(Pag_Inicio_Corr_mas_casos[[#This Row],[Corregimiento]],Hoja3!$A$2:$D$676,4,0)</f>
        <v>90405</v>
      </c>
      <c r="E7504" s="100">
        <v>12</v>
      </c>
    </row>
    <row r="7505" spans="1:5" x14ac:dyDescent="0.2">
      <c r="A7505" s="98">
        <v>44245</v>
      </c>
      <c r="B7505" s="99">
        <v>44245</v>
      </c>
      <c r="C7505" s="100" t="s">
        <v>898</v>
      </c>
      <c r="D7505" s="101">
        <f>VLOOKUP(Pag_Inicio_Corr_mas_casos[[#This Row],[Corregimiento]],Hoja3!$A$2:$D$676,4,0)</f>
        <v>40201</v>
      </c>
      <c r="E7505" s="100">
        <v>11</v>
      </c>
    </row>
    <row r="7506" spans="1:5" x14ac:dyDescent="0.2">
      <c r="A7506" s="98">
        <v>44245</v>
      </c>
      <c r="B7506" s="99">
        <v>44245</v>
      </c>
      <c r="C7506" s="100" t="s">
        <v>955</v>
      </c>
      <c r="D7506" s="101">
        <f>VLOOKUP(Pag_Inicio_Corr_mas_casos[[#This Row],[Corregimiento]],Hoja3!$A$2:$D$676,4,0)</f>
        <v>40301</v>
      </c>
      <c r="E7506" s="100">
        <v>11</v>
      </c>
    </row>
    <row r="7507" spans="1:5" x14ac:dyDescent="0.2">
      <c r="A7507" s="98">
        <v>44245</v>
      </c>
      <c r="B7507" s="99">
        <v>44245</v>
      </c>
      <c r="C7507" s="100" t="s">
        <v>861</v>
      </c>
      <c r="D7507" s="101">
        <f>VLOOKUP(Pag_Inicio_Corr_mas_casos[[#This Row],[Corregimiento]],Hoja3!$A$2:$D$676,4,0)</f>
        <v>130702</v>
      </c>
      <c r="E7507" s="100">
        <v>11</v>
      </c>
    </row>
    <row r="7508" spans="1:5" x14ac:dyDescent="0.2">
      <c r="A7508" s="98">
        <v>44245</v>
      </c>
      <c r="B7508" s="99">
        <v>44245</v>
      </c>
      <c r="C7508" s="100" t="s">
        <v>816</v>
      </c>
      <c r="D7508" s="101">
        <f>VLOOKUP(Pag_Inicio_Corr_mas_casos[[#This Row],[Corregimiento]],Hoja3!$A$2:$D$676,4,0)</f>
        <v>40606</v>
      </c>
      <c r="E7508" s="100">
        <v>10</v>
      </c>
    </row>
    <row r="7509" spans="1:5" x14ac:dyDescent="0.2">
      <c r="A7509" s="98">
        <v>44245</v>
      </c>
      <c r="B7509" s="99">
        <v>44245</v>
      </c>
      <c r="C7509" s="100" t="s">
        <v>797</v>
      </c>
      <c r="D7509" s="101">
        <f>VLOOKUP(Pag_Inicio_Corr_mas_casos[[#This Row],[Corregimiento]],Hoja3!$A$2:$D$676,4,0)</f>
        <v>80813</v>
      </c>
      <c r="E7509" s="100">
        <v>9</v>
      </c>
    </row>
    <row r="7510" spans="1:5" x14ac:dyDescent="0.2">
      <c r="A7510" s="98">
        <v>44245</v>
      </c>
      <c r="B7510" s="99">
        <v>44245</v>
      </c>
      <c r="C7510" s="100" t="s">
        <v>996</v>
      </c>
      <c r="D7510" s="101">
        <f>VLOOKUP(Pag_Inicio_Corr_mas_casos[[#This Row],[Corregimiento]],Hoja3!$A$2:$D$676,4,0)</f>
        <v>10206</v>
      </c>
      <c r="E7510" s="100">
        <v>9</v>
      </c>
    </row>
    <row r="7511" spans="1:5" x14ac:dyDescent="0.2">
      <c r="A7511" s="98">
        <v>44245</v>
      </c>
      <c r="B7511" s="99">
        <v>44245</v>
      </c>
      <c r="C7511" s="100" t="s">
        <v>925</v>
      </c>
      <c r="D7511" s="101">
        <f>VLOOKUP(Pag_Inicio_Corr_mas_casos[[#This Row],[Corregimiento]],Hoja3!$A$2:$D$676,4,0)</f>
        <v>91101</v>
      </c>
      <c r="E7511" s="100">
        <v>9</v>
      </c>
    </row>
    <row r="7512" spans="1:5" x14ac:dyDescent="0.2">
      <c r="A7512" s="98">
        <v>44245</v>
      </c>
      <c r="B7512" s="99">
        <v>44245</v>
      </c>
      <c r="C7512" s="100" t="s">
        <v>1017</v>
      </c>
      <c r="D7512" s="101">
        <f>VLOOKUP(Pag_Inicio_Corr_mas_casos[[#This Row],[Corregimiento]],Hoja3!$A$2:$D$676,4,0)</f>
        <v>10215</v>
      </c>
      <c r="E7512" s="100">
        <v>9</v>
      </c>
    </row>
    <row r="7513" spans="1:5" x14ac:dyDescent="0.2">
      <c r="A7513" s="98">
        <v>44245</v>
      </c>
      <c r="B7513" s="99">
        <v>44245</v>
      </c>
      <c r="C7513" s="100" t="s">
        <v>916</v>
      </c>
      <c r="D7513" s="101">
        <f>VLOOKUP(Pag_Inicio_Corr_mas_casos[[#This Row],[Corregimiento]],Hoja3!$A$2:$D$676,4,0)</f>
        <v>91011</v>
      </c>
      <c r="E7513" s="100">
        <v>8</v>
      </c>
    </row>
    <row r="7514" spans="1:5" x14ac:dyDescent="0.2">
      <c r="A7514" s="98">
        <v>44245</v>
      </c>
      <c r="B7514" s="99">
        <v>44245</v>
      </c>
      <c r="C7514" s="100" t="s">
        <v>858</v>
      </c>
      <c r="D7514" s="101">
        <f>VLOOKUP(Pag_Inicio_Corr_mas_casos[[#This Row],[Corregimiento]],Hoja3!$A$2:$D$676,4,0)</f>
        <v>80819</v>
      </c>
      <c r="E7514" s="100">
        <v>8</v>
      </c>
    </row>
    <row r="7515" spans="1:5" x14ac:dyDescent="0.2">
      <c r="A7515" s="169">
        <v>44246</v>
      </c>
      <c r="B7515" s="170">
        <v>44246</v>
      </c>
      <c r="C7515" s="171" t="s">
        <v>797</v>
      </c>
      <c r="D7515" s="172">
        <f>VLOOKUP(Pag_Inicio_Corr_mas_casos[[#This Row],[Corregimiento]],Hoja3!$A$2:$D$676,4,0)</f>
        <v>80813</v>
      </c>
      <c r="E7515" s="171">
        <v>41</v>
      </c>
    </row>
    <row r="7516" spans="1:5" x14ac:dyDescent="0.2">
      <c r="A7516" s="169">
        <v>44246</v>
      </c>
      <c r="B7516" s="170">
        <v>44246</v>
      </c>
      <c r="C7516" s="171" t="s">
        <v>906</v>
      </c>
      <c r="D7516" s="172">
        <f>VLOOKUP(Pag_Inicio_Corr_mas_casos[[#This Row],[Corregimiento]],Hoja3!$A$2:$D$676,4,0)</f>
        <v>40601</v>
      </c>
      <c r="E7516" s="171">
        <v>32</v>
      </c>
    </row>
    <row r="7517" spans="1:5" x14ac:dyDescent="0.2">
      <c r="A7517" s="169">
        <v>44246</v>
      </c>
      <c r="B7517" s="170">
        <v>44246</v>
      </c>
      <c r="C7517" s="171" t="s">
        <v>868</v>
      </c>
      <c r="D7517" s="172">
        <f>VLOOKUP(Pag_Inicio_Corr_mas_casos[[#This Row],[Corregimiento]],Hoja3!$A$2:$D$676,4,0)</f>
        <v>91001</v>
      </c>
      <c r="E7517" s="171">
        <v>24</v>
      </c>
    </row>
    <row r="7518" spans="1:5" x14ac:dyDescent="0.2">
      <c r="A7518" s="169">
        <v>44246</v>
      </c>
      <c r="B7518" s="170">
        <v>44246</v>
      </c>
      <c r="C7518" s="171" t="s">
        <v>925</v>
      </c>
      <c r="D7518" s="172">
        <f>VLOOKUP(Pag_Inicio_Corr_mas_casos[[#This Row],[Corregimiento]],Hoja3!$A$2:$D$676,4,0)</f>
        <v>91101</v>
      </c>
      <c r="E7518" s="171">
        <v>20</v>
      </c>
    </row>
    <row r="7519" spans="1:5" x14ac:dyDescent="0.2">
      <c r="A7519" s="169">
        <v>44246</v>
      </c>
      <c r="B7519" s="170">
        <v>44246</v>
      </c>
      <c r="C7519" s="171" t="s">
        <v>849</v>
      </c>
      <c r="D7519" s="172">
        <f>VLOOKUP(Pag_Inicio_Corr_mas_casos[[#This Row],[Corregimiento]],Hoja3!$A$2:$D$676,4,0)</f>
        <v>40611</v>
      </c>
      <c r="E7519" s="171">
        <v>16</v>
      </c>
    </row>
    <row r="7520" spans="1:5" x14ac:dyDescent="0.2">
      <c r="A7520" s="169">
        <v>44246</v>
      </c>
      <c r="B7520" s="170">
        <v>44246</v>
      </c>
      <c r="C7520" s="171" t="s">
        <v>853</v>
      </c>
      <c r="D7520" s="172">
        <f>VLOOKUP(Pag_Inicio_Corr_mas_casos[[#This Row],[Corregimiento]],Hoja3!$A$2:$D$676,4,0)</f>
        <v>40612</v>
      </c>
      <c r="E7520" s="171">
        <v>15</v>
      </c>
    </row>
    <row r="7521" spans="1:5" x14ac:dyDescent="0.2">
      <c r="A7521" s="169">
        <v>44246</v>
      </c>
      <c r="B7521" s="170">
        <v>44246</v>
      </c>
      <c r="C7521" s="171" t="s">
        <v>882</v>
      </c>
      <c r="D7521" s="172">
        <f>VLOOKUP(Pag_Inicio_Corr_mas_casos[[#This Row],[Corregimiento]],Hoja3!$A$2:$D$676,4,0)</f>
        <v>130106</v>
      </c>
      <c r="E7521" s="171">
        <v>14</v>
      </c>
    </row>
    <row r="7522" spans="1:5" x14ac:dyDescent="0.2">
      <c r="A7522" s="169">
        <v>44246</v>
      </c>
      <c r="B7522" s="170">
        <v>44246</v>
      </c>
      <c r="C7522" s="171" t="s">
        <v>996</v>
      </c>
      <c r="D7522" s="172">
        <f>VLOOKUP(Pag_Inicio_Corr_mas_casos[[#This Row],[Corregimiento]],Hoja3!$A$2:$D$676,4,0)</f>
        <v>10206</v>
      </c>
      <c r="E7522" s="171">
        <v>14</v>
      </c>
    </row>
    <row r="7523" spans="1:5" x14ac:dyDescent="0.2">
      <c r="A7523" s="169">
        <v>44246</v>
      </c>
      <c r="B7523" s="170">
        <v>44246</v>
      </c>
      <c r="C7523" s="171" t="s">
        <v>1018</v>
      </c>
      <c r="D7523" s="172">
        <f>VLOOKUP(Pag_Inicio_Corr_mas_casos[[#This Row],[Corregimiento]],Hoja3!$A$2:$D$676,4,0)</f>
        <v>41301</v>
      </c>
      <c r="E7523" s="171">
        <v>13</v>
      </c>
    </row>
    <row r="7524" spans="1:5" x14ac:dyDescent="0.2">
      <c r="A7524" s="169">
        <v>44246</v>
      </c>
      <c r="B7524" s="170">
        <v>44246</v>
      </c>
      <c r="C7524" s="171" t="s">
        <v>792</v>
      </c>
      <c r="D7524" s="172">
        <f>VLOOKUP(Pag_Inicio_Corr_mas_casos[[#This Row],[Corregimiento]],Hoja3!$A$2:$D$676,4,0)</f>
        <v>80814</v>
      </c>
      <c r="E7524" s="171">
        <v>13</v>
      </c>
    </row>
    <row r="7525" spans="1:5" x14ac:dyDescent="0.2">
      <c r="A7525" s="169">
        <v>44246</v>
      </c>
      <c r="B7525" s="170">
        <v>44246</v>
      </c>
      <c r="C7525" s="171" t="s">
        <v>900</v>
      </c>
      <c r="D7525" s="172">
        <f>VLOOKUP(Pag_Inicio_Corr_mas_casos[[#This Row],[Corregimiento]],Hoja3!$A$2:$D$676,4,0)</f>
        <v>130102</v>
      </c>
      <c r="E7525" s="171">
        <v>13</v>
      </c>
    </row>
    <row r="7526" spans="1:5" x14ac:dyDescent="0.2">
      <c r="A7526" s="169">
        <v>44246</v>
      </c>
      <c r="B7526" s="170">
        <v>44246</v>
      </c>
      <c r="C7526" s="171" t="s">
        <v>540</v>
      </c>
      <c r="D7526" s="172">
        <f>VLOOKUP(Pag_Inicio_Corr_mas_casos[[#This Row],[Corregimiento]],Hoja3!$A$2:$D$676,4,0)</f>
        <v>80812</v>
      </c>
      <c r="E7526" s="171">
        <v>13</v>
      </c>
    </row>
    <row r="7527" spans="1:5" x14ac:dyDescent="0.2">
      <c r="A7527" s="169">
        <v>44246</v>
      </c>
      <c r="B7527" s="170">
        <v>44246</v>
      </c>
      <c r="C7527" s="171" t="s">
        <v>799</v>
      </c>
      <c r="D7527" s="172">
        <f>VLOOKUP(Pag_Inicio_Corr_mas_casos[[#This Row],[Corregimiento]],Hoja3!$A$2:$D$676,4,0)</f>
        <v>80817</v>
      </c>
      <c r="E7527" s="171">
        <v>12</v>
      </c>
    </row>
    <row r="7528" spans="1:5" x14ac:dyDescent="0.2">
      <c r="A7528" s="169">
        <v>44246</v>
      </c>
      <c r="B7528" s="170">
        <v>44246</v>
      </c>
      <c r="C7528" s="171" t="s">
        <v>861</v>
      </c>
      <c r="D7528" s="172">
        <f>VLOOKUP(Pag_Inicio_Corr_mas_casos[[#This Row],[Corregimiento]],Hoja3!$A$2:$D$676,4,0)</f>
        <v>130702</v>
      </c>
      <c r="E7528" s="171">
        <v>12</v>
      </c>
    </row>
    <row r="7529" spans="1:5" x14ac:dyDescent="0.2">
      <c r="A7529" s="169">
        <v>44246</v>
      </c>
      <c r="B7529" s="170">
        <v>44246</v>
      </c>
      <c r="C7529" s="171" t="s">
        <v>1013</v>
      </c>
      <c r="D7529" s="172">
        <f>VLOOKUP(Pag_Inicio_Corr_mas_casos[[#This Row],[Corregimiento]],Hoja3!$A$2:$D$676,4,0)</f>
        <v>10201</v>
      </c>
      <c r="E7529" s="171">
        <v>11</v>
      </c>
    </row>
    <row r="7530" spans="1:5" x14ac:dyDescent="0.2">
      <c r="A7530" s="169">
        <v>44246</v>
      </c>
      <c r="B7530" s="170">
        <v>44246</v>
      </c>
      <c r="C7530" s="171" t="s">
        <v>790</v>
      </c>
      <c r="D7530" s="172">
        <f>VLOOKUP(Pag_Inicio_Corr_mas_casos[[#This Row],[Corregimiento]],Hoja3!$A$2:$D$676,4,0)</f>
        <v>130708</v>
      </c>
      <c r="E7530" s="171">
        <v>11</v>
      </c>
    </row>
    <row r="7531" spans="1:5" x14ac:dyDescent="0.2">
      <c r="A7531" s="169">
        <v>44246</v>
      </c>
      <c r="B7531" s="170">
        <v>44246</v>
      </c>
      <c r="C7531" s="171" t="s">
        <v>1014</v>
      </c>
      <c r="D7531" s="172">
        <f>VLOOKUP(Pag_Inicio_Corr_mas_casos[[#This Row],[Corregimiento]],Hoja3!$A$2:$D$676,4,0)</f>
        <v>70707</v>
      </c>
      <c r="E7531" s="171">
        <v>11</v>
      </c>
    </row>
    <row r="7532" spans="1:5" x14ac:dyDescent="0.2">
      <c r="A7532" s="169">
        <v>44246</v>
      </c>
      <c r="B7532" s="170">
        <v>44246</v>
      </c>
      <c r="C7532" s="171" t="s">
        <v>914</v>
      </c>
      <c r="D7532" s="172">
        <f>VLOOKUP(Pag_Inicio_Corr_mas_casos[[#This Row],[Corregimiento]],Hoja3!$A$2:$D$676,4,0)</f>
        <v>130101</v>
      </c>
      <c r="E7532" s="171">
        <v>10</v>
      </c>
    </row>
    <row r="7533" spans="1:5" x14ac:dyDescent="0.2">
      <c r="A7533" s="169">
        <v>44246</v>
      </c>
      <c r="B7533" s="170">
        <v>44246</v>
      </c>
      <c r="C7533" s="171" t="s">
        <v>1017</v>
      </c>
      <c r="D7533" s="172">
        <f>VLOOKUP(Pag_Inicio_Corr_mas_casos[[#This Row],[Corregimiento]],Hoja3!$A$2:$D$676,4,0)</f>
        <v>10215</v>
      </c>
      <c r="E7533" s="171">
        <v>10</v>
      </c>
    </row>
    <row r="7534" spans="1:5" x14ac:dyDescent="0.2">
      <c r="A7534" s="169">
        <v>44246</v>
      </c>
      <c r="B7534" s="170">
        <v>44246</v>
      </c>
      <c r="C7534" s="171" t="s">
        <v>813</v>
      </c>
      <c r="D7534" s="172">
        <f>VLOOKUP(Pag_Inicio_Corr_mas_casos[[#This Row],[Corregimiento]],Hoja3!$A$2:$D$676,4,0)</f>
        <v>30107</v>
      </c>
      <c r="E7534" s="171">
        <v>10</v>
      </c>
    </row>
    <row r="7535" spans="1:5" x14ac:dyDescent="0.2">
      <c r="A7535" s="94">
        <v>44247</v>
      </c>
      <c r="B7535" s="95">
        <v>44247</v>
      </c>
      <c r="C7535" s="96" t="s">
        <v>904</v>
      </c>
      <c r="D7535" s="97">
        <f>VLOOKUP(Pag_Inicio_Corr_mas_casos[[#This Row],[Corregimiento]],Hoja3!$A$2:$D$676,4,0)</f>
        <v>40501</v>
      </c>
      <c r="E7535" s="96">
        <v>17</v>
      </c>
    </row>
    <row r="7536" spans="1:5" x14ac:dyDescent="0.2">
      <c r="A7536" s="94">
        <v>44247</v>
      </c>
      <c r="B7536" s="95">
        <v>44247</v>
      </c>
      <c r="C7536" s="96" t="s">
        <v>868</v>
      </c>
      <c r="D7536" s="97">
        <f>VLOOKUP(Pag_Inicio_Corr_mas_casos[[#This Row],[Corregimiento]],Hoja3!$A$2:$D$676,4,0)</f>
        <v>91001</v>
      </c>
      <c r="E7536" s="96">
        <v>16</v>
      </c>
    </row>
    <row r="7537" spans="1:5" x14ac:dyDescent="0.2">
      <c r="A7537" s="94">
        <v>44247</v>
      </c>
      <c r="B7537" s="95">
        <v>44247</v>
      </c>
      <c r="C7537" s="96" t="s">
        <v>882</v>
      </c>
      <c r="D7537" s="97">
        <f>VLOOKUP(Pag_Inicio_Corr_mas_casos[[#This Row],[Corregimiento]],Hoja3!$A$2:$D$676,4,0)</f>
        <v>130106</v>
      </c>
      <c r="E7537" s="96">
        <v>16</v>
      </c>
    </row>
    <row r="7538" spans="1:5" x14ac:dyDescent="0.2">
      <c r="A7538" s="94">
        <v>44247</v>
      </c>
      <c r="B7538" s="95">
        <v>44247</v>
      </c>
      <c r="C7538" s="96" t="s">
        <v>906</v>
      </c>
      <c r="D7538" s="97">
        <f>VLOOKUP(Pag_Inicio_Corr_mas_casos[[#This Row],[Corregimiento]],Hoja3!$A$2:$D$676,4,0)</f>
        <v>40601</v>
      </c>
      <c r="E7538" s="96">
        <v>16</v>
      </c>
    </row>
    <row r="7539" spans="1:5" x14ac:dyDescent="0.2">
      <c r="A7539" s="94">
        <v>44247</v>
      </c>
      <c r="B7539" s="95">
        <v>44247</v>
      </c>
      <c r="C7539" s="96" t="s">
        <v>853</v>
      </c>
      <c r="D7539" s="97">
        <f>VLOOKUP(Pag_Inicio_Corr_mas_casos[[#This Row],[Corregimiento]],Hoja3!$A$2:$D$676,4,0)</f>
        <v>40612</v>
      </c>
      <c r="E7539" s="96">
        <v>15</v>
      </c>
    </row>
    <row r="7540" spans="1:5" x14ac:dyDescent="0.2">
      <c r="A7540" s="94">
        <v>44247</v>
      </c>
      <c r="B7540" s="95">
        <v>44247</v>
      </c>
      <c r="C7540" s="96" t="s">
        <v>901</v>
      </c>
      <c r="D7540" s="97">
        <f>VLOOKUP(Pag_Inicio_Corr_mas_casos[[#This Row],[Corregimiento]],Hoja3!$A$2:$D$676,4,0)</f>
        <v>90301</v>
      </c>
      <c r="E7540" s="96">
        <v>15</v>
      </c>
    </row>
    <row r="7541" spans="1:5" x14ac:dyDescent="0.2">
      <c r="A7541" s="94">
        <v>44247</v>
      </c>
      <c r="B7541" s="95">
        <v>44247</v>
      </c>
      <c r="C7541" s="96" t="s">
        <v>996</v>
      </c>
      <c r="D7541" s="97">
        <f>VLOOKUP(Pag_Inicio_Corr_mas_casos[[#This Row],[Corregimiento]],Hoja3!$A$2:$D$676,4,0)</f>
        <v>10206</v>
      </c>
      <c r="E7541" s="96">
        <v>14</v>
      </c>
    </row>
    <row r="7542" spans="1:5" x14ac:dyDescent="0.2">
      <c r="A7542" s="94">
        <v>44247</v>
      </c>
      <c r="B7542" s="95">
        <v>44247</v>
      </c>
      <c r="C7542" s="96" t="s">
        <v>969</v>
      </c>
      <c r="D7542" s="97">
        <f>VLOOKUP(Pag_Inicio_Corr_mas_casos[[#This Row],[Corregimiento]],Hoja3!$A$2:$D$676,4,0)</f>
        <v>20604</v>
      </c>
      <c r="E7542" s="96">
        <v>12</v>
      </c>
    </row>
    <row r="7543" spans="1:5" x14ac:dyDescent="0.2">
      <c r="A7543" s="94">
        <v>44247</v>
      </c>
      <c r="B7543" s="95">
        <v>44247</v>
      </c>
      <c r="C7543" s="96" t="s">
        <v>855</v>
      </c>
      <c r="D7543" s="97">
        <f>VLOOKUP(Pag_Inicio_Corr_mas_casos[[#This Row],[Corregimiento]],Hoja3!$A$2:$D$676,4,0)</f>
        <v>40608</v>
      </c>
      <c r="E7543" s="96">
        <v>11</v>
      </c>
    </row>
    <row r="7544" spans="1:5" x14ac:dyDescent="0.2">
      <c r="A7544" s="94">
        <v>44247</v>
      </c>
      <c r="B7544" s="95">
        <v>44247</v>
      </c>
      <c r="C7544" s="96" t="s">
        <v>785</v>
      </c>
      <c r="D7544" s="97">
        <f>VLOOKUP(Pag_Inicio_Corr_mas_casos[[#This Row],[Corregimiento]],Hoja3!$A$2:$D$676,4,0)</f>
        <v>81009</v>
      </c>
      <c r="E7544" s="96">
        <v>11</v>
      </c>
    </row>
    <row r="7545" spans="1:5" x14ac:dyDescent="0.2">
      <c r="A7545" s="94">
        <v>44247</v>
      </c>
      <c r="B7545" s="95">
        <v>44247</v>
      </c>
      <c r="C7545" s="96" t="s">
        <v>1013</v>
      </c>
      <c r="D7545" s="97">
        <f>VLOOKUP(Pag_Inicio_Corr_mas_casos[[#This Row],[Corregimiento]],Hoja3!$A$2:$D$676,4,0)</f>
        <v>10201</v>
      </c>
      <c r="E7545" s="96">
        <v>10</v>
      </c>
    </row>
    <row r="7546" spans="1:5" x14ac:dyDescent="0.2">
      <c r="A7546" s="94">
        <v>44247</v>
      </c>
      <c r="B7546" s="95">
        <v>44247</v>
      </c>
      <c r="C7546" s="96" t="s">
        <v>900</v>
      </c>
      <c r="D7546" s="97">
        <f>VLOOKUP(Pag_Inicio_Corr_mas_casos[[#This Row],[Corregimiento]],Hoja3!$A$2:$D$676,4,0)</f>
        <v>130102</v>
      </c>
      <c r="E7546" s="96">
        <v>10</v>
      </c>
    </row>
    <row r="7547" spans="1:5" x14ac:dyDescent="0.2">
      <c r="A7547" s="94">
        <v>44247</v>
      </c>
      <c r="B7547" s="95">
        <v>44247</v>
      </c>
      <c r="C7547" s="96" t="s">
        <v>618</v>
      </c>
      <c r="D7547" s="97">
        <f>VLOOKUP(Pag_Inicio_Corr_mas_casos[[#This Row],[Corregimiento]],Hoja3!$A$2:$D$676,4,0)</f>
        <v>80821</v>
      </c>
      <c r="E7547" s="96">
        <v>10</v>
      </c>
    </row>
    <row r="7548" spans="1:5" x14ac:dyDescent="0.2">
      <c r="A7548" s="94">
        <v>44247</v>
      </c>
      <c r="B7548" s="95">
        <v>44247</v>
      </c>
      <c r="C7548" s="96" t="s">
        <v>879</v>
      </c>
      <c r="D7548" s="97">
        <f>VLOOKUP(Pag_Inicio_Corr_mas_casos[[#This Row],[Corregimiento]],Hoja3!$A$2:$D$676,4,0)</f>
        <v>91008</v>
      </c>
      <c r="E7548" s="96">
        <v>9</v>
      </c>
    </row>
    <row r="7549" spans="1:5" x14ac:dyDescent="0.2">
      <c r="A7549" s="94">
        <v>44247</v>
      </c>
      <c r="B7549" s="95">
        <v>44247</v>
      </c>
      <c r="C7549" s="96" t="s">
        <v>799</v>
      </c>
      <c r="D7549" s="97">
        <f>VLOOKUP(Pag_Inicio_Corr_mas_casos[[#This Row],[Corregimiento]],Hoja3!$A$2:$D$676,4,0)</f>
        <v>80817</v>
      </c>
      <c r="E7549" s="96">
        <v>9</v>
      </c>
    </row>
    <row r="7550" spans="1:5" x14ac:dyDescent="0.2">
      <c r="A7550" s="94">
        <v>44247</v>
      </c>
      <c r="B7550" s="95">
        <v>44247</v>
      </c>
      <c r="C7550" s="96" t="s">
        <v>807</v>
      </c>
      <c r="D7550" s="97">
        <f>VLOOKUP(Pag_Inicio_Corr_mas_casos[[#This Row],[Corregimiento]],Hoja3!$A$2:$D$676,4,0)</f>
        <v>20601</v>
      </c>
      <c r="E7550" s="96">
        <v>9</v>
      </c>
    </row>
    <row r="7551" spans="1:5" x14ac:dyDescent="0.2">
      <c r="A7551" s="94">
        <v>44247</v>
      </c>
      <c r="B7551" s="95">
        <v>44247</v>
      </c>
      <c r="C7551" s="96" t="s">
        <v>865</v>
      </c>
      <c r="D7551" s="97">
        <f>VLOOKUP(Pag_Inicio_Corr_mas_casos[[#This Row],[Corregimiento]],Hoja3!$A$2:$D$676,4,0)</f>
        <v>81001</v>
      </c>
      <c r="E7551" s="96">
        <v>9</v>
      </c>
    </row>
    <row r="7552" spans="1:5" x14ac:dyDescent="0.2">
      <c r="A7552" s="94">
        <v>44247</v>
      </c>
      <c r="B7552" s="95">
        <v>44247</v>
      </c>
      <c r="C7552" s="96" t="s">
        <v>840</v>
      </c>
      <c r="D7552" s="97">
        <f>VLOOKUP(Pag_Inicio_Corr_mas_casos[[#This Row],[Corregimiento]],Hoja3!$A$2:$D$676,4,0)</f>
        <v>130105</v>
      </c>
      <c r="E7552" s="96">
        <v>9</v>
      </c>
    </row>
    <row r="7553" spans="1:5" x14ac:dyDescent="0.2">
      <c r="A7553" s="94">
        <v>44247</v>
      </c>
      <c r="B7553" s="95">
        <v>44247</v>
      </c>
      <c r="C7553" s="96" t="s">
        <v>955</v>
      </c>
      <c r="D7553" s="97">
        <f>VLOOKUP(Pag_Inicio_Corr_mas_casos[[#This Row],[Corregimiento]],Hoja3!$A$2:$D$676,4,0)</f>
        <v>40301</v>
      </c>
      <c r="E7553" s="96">
        <v>8</v>
      </c>
    </row>
    <row r="7554" spans="1:5" x14ac:dyDescent="0.2">
      <c r="A7554" s="94">
        <v>44247</v>
      </c>
      <c r="B7554" s="95">
        <v>44247</v>
      </c>
      <c r="C7554" s="96" t="s">
        <v>849</v>
      </c>
      <c r="D7554" s="97">
        <f>VLOOKUP(Pag_Inicio_Corr_mas_casos[[#This Row],[Corregimiento]],Hoja3!$A$2:$D$676,4,0)</f>
        <v>40611</v>
      </c>
      <c r="E7554" s="96">
        <v>8</v>
      </c>
    </row>
    <row r="7555" spans="1:5" x14ac:dyDescent="0.2">
      <c r="A7555" s="90">
        <v>44248</v>
      </c>
      <c r="B7555" s="91">
        <v>44248</v>
      </c>
      <c r="C7555" s="92" t="s">
        <v>1019</v>
      </c>
      <c r="D7555" s="93">
        <f>VLOOKUP(Pag_Inicio_Corr_mas_casos[[#This Row],[Corregimiento]],Hoja3!$A$2:$D$676,4,0)</f>
        <v>100101</v>
      </c>
      <c r="E7555" s="92">
        <v>49</v>
      </c>
    </row>
    <row r="7556" spans="1:5" x14ac:dyDescent="0.2">
      <c r="A7556" s="90">
        <v>44248</v>
      </c>
      <c r="B7556" s="91">
        <v>44248</v>
      </c>
      <c r="C7556" s="92" t="s">
        <v>906</v>
      </c>
      <c r="D7556" s="93">
        <f>VLOOKUP(Pag_Inicio_Corr_mas_casos[[#This Row],[Corregimiento]],Hoja3!$A$2:$D$676,4,0)</f>
        <v>40601</v>
      </c>
      <c r="E7556" s="92">
        <v>27</v>
      </c>
    </row>
    <row r="7557" spans="1:5" x14ac:dyDescent="0.2">
      <c r="A7557" s="90">
        <v>44248</v>
      </c>
      <c r="B7557" s="91">
        <v>44248</v>
      </c>
      <c r="C7557" s="92" t="s">
        <v>849</v>
      </c>
      <c r="D7557" s="93">
        <f>VLOOKUP(Pag_Inicio_Corr_mas_casos[[#This Row],[Corregimiento]],Hoja3!$A$2:$D$676,4,0)</f>
        <v>40611</v>
      </c>
      <c r="E7557" s="92">
        <v>14</v>
      </c>
    </row>
    <row r="7558" spans="1:5" x14ac:dyDescent="0.2">
      <c r="A7558" s="90">
        <v>44248</v>
      </c>
      <c r="B7558" s="91">
        <v>44248</v>
      </c>
      <c r="C7558" s="92" t="s">
        <v>853</v>
      </c>
      <c r="D7558" s="93">
        <f>VLOOKUP(Pag_Inicio_Corr_mas_casos[[#This Row],[Corregimiento]],Hoja3!$A$2:$D$676,4,0)</f>
        <v>40612</v>
      </c>
      <c r="E7558" s="92">
        <v>13</v>
      </c>
    </row>
    <row r="7559" spans="1:5" x14ac:dyDescent="0.2">
      <c r="A7559" s="90">
        <v>44248</v>
      </c>
      <c r="B7559" s="91">
        <v>44248</v>
      </c>
      <c r="C7559" s="92" t="s">
        <v>900</v>
      </c>
      <c r="D7559" s="93">
        <f>VLOOKUP(Pag_Inicio_Corr_mas_casos[[#This Row],[Corregimiento]],Hoja3!$A$2:$D$676,4,0)</f>
        <v>130102</v>
      </c>
      <c r="E7559" s="92">
        <v>9</v>
      </c>
    </row>
    <row r="7560" spans="1:5" x14ac:dyDescent="0.2">
      <c r="A7560" s="90">
        <v>44248</v>
      </c>
      <c r="B7560" s="91">
        <v>44248</v>
      </c>
      <c r="C7560" s="92" t="s">
        <v>784</v>
      </c>
      <c r="D7560" s="93">
        <f>VLOOKUP(Pag_Inicio_Corr_mas_casos[[#This Row],[Corregimiento]],Hoja3!$A$2:$D$676,4,0)</f>
        <v>130717</v>
      </c>
      <c r="E7560" s="92">
        <v>8</v>
      </c>
    </row>
    <row r="7561" spans="1:5" x14ac:dyDescent="0.2">
      <c r="A7561" s="90">
        <v>44248</v>
      </c>
      <c r="B7561" s="91">
        <v>44248</v>
      </c>
      <c r="C7561" s="92" t="s">
        <v>799</v>
      </c>
      <c r="D7561" s="93">
        <f>VLOOKUP(Pag_Inicio_Corr_mas_casos[[#This Row],[Corregimiento]],Hoja3!$A$2:$D$676,4,0)</f>
        <v>80817</v>
      </c>
      <c r="E7561" s="92">
        <v>8</v>
      </c>
    </row>
    <row r="7562" spans="1:5" x14ac:dyDescent="0.2">
      <c r="A7562" s="90">
        <v>44248</v>
      </c>
      <c r="B7562" s="91">
        <v>44248</v>
      </c>
      <c r="C7562" s="92" t="s">
        <v>850</v>
      </c>
      <c r="D7562" s="93">
        <f>VLOOKUP(Pag_Inicio_Corr_mas_casos[[#This Row],[Corregimiento]],Hoja3!$A$2:$D$676,4,0)</f>
        <v>130310</v>
      </c>
      <c r="E7562" s="92">
        <v>8</v>
      </c>
    </row>
    <row r="7563" spans="1:5" x14ac:dyDescent="0.2">
      <c r="A7563" s="90">
        <v>44248</v>
      </c>
      <c r="B7563" s="91">
        <v>44248</v>
      </c>
      <c r="C7563" s="92" t="s">
        <v>925</v>
      </c>
      <c r="D7563" s="93">
        <f>VLOOKUP(Pag_Inicio_Corr_mas_casos[[#This Row],[Corregimiento]],Hoja3!$A$2:$D$676,4,0)</f>
        <v>91101</v>
      </c>
      <c r="E7563" s="92">
        <v>8</v>
      </c>
    </row>
    <row r="7564" spans="1:5" x14ac:dyDescent="0.2">
      <c r="A7564" s="90">
        <v>44248</v>
      </c>
      <c r="B7564" s="91">
        <v>44248</v>
      </c>
      <c r="C7564" s="92" t="s">
        <v>618</v>
      </c>
      <c r="D7564" s="93">
        <f>VLOOKUP(Pag_Inicio_Corr_mas_casos[[#This Row],[Corregimiento]],Hoja3!$A$2:$D$676,4,0)</f>
        <v>80821</v>
      </c>
      <c r="E7564" s="92">
        <v>8</v>
      </c>
    </row>
    <row r="7565" spans="1:5" x14ac:dyDescent="0.2">
      <c r="A7565" s="90">
        <v>44248</v>
      </c>
      <c r="B7565" s="91">
        <v>44248</v>
      </c>
      <c r="C7565" s="92" t="s">
        <v>821</v>
      </c>
      <c r="D7565" s="93">
        <f>VLOOKUP(Pag_Inicio_Corr_mas_casos[[#This Row],[Corregimiento]],Hoja3!$A$2:$D$676,4,0)</f>
        <v>20207</v>
      </c>
      <c r="E7565" s="92">
        <v>7</v>
      </c>
    </row>
    <row r="7566" spans="1:5" x14ac:dyDescent="0.2">
      <c r="A7566" s="90">
        <v>44248</v>
      </c>
      <c r="B7566" s="91">
        <v>44248</v>
      </c>
      <c r="C7566" s="92" t="s">
        <v>858</v>
      </c>
      <c r="D7566" s="93">
        <f>VLOOKUP(Pag_Inicio_Corr_mas_casos[[#This Row],[Corregimiento]],Hoja3!$A$2:$D$676,4,0)</f>
        <v>80819</v>
      </c>
      <c r="E7566" s="92">
        <v>7</v>
      </c>
    </row>
    <row r="7567" spans="1:5" x14ac:dyDescent="0.2">
      <c r="A7567" s="90">
        <v>44248</v>
      </c>
      <c r="B7567" s="91">
        <v>44248</v>
      </c>
      <c r="C7567" s="92" t="s">
        <v>1014</v>
      </c>
      <c r="D7567" s="93">
        <f>VLOOKUP(Pag_Inicio_Corr_mas_casos[[#This Row],[Corregimiento]],Hoja3!$A$2:$D$676,4,0)</f>
        <v>70707</v>
      </c>
      <c r="E7567" s="92">
        <v>7</v>
      </c>
    </row>
    <row r="7568" spans="1:5" x14ac:dyDescent="0.2">
      <c r="A7568" s="90">
        <v>44248</v>
      </c>
      <c r="B7568" s="91">
        <v>44248</v>
      </c>
      <c r="C7568" s="92" t="s">
        <v>1020</v>
      </c>
      <c r="D7568" s="93">
        <f>VLOOKUP(Pag_Inicio_Corr_mas_casos[[#This Row],[Corregimiento]],Hoja3!$A$2:$D$676,4,0)</f>
        <v>90608</v>
      </c>
      <c r="E7568" s="92">
        <v>7</v>
      </c>
    </row>
    <row r="7569" spans="1:5" x14ac:dyDescent="0.2">
      <c r="A7569" s="90">
        <v>44248</v>
      </c>
      <c r="B7569" s="91">
        <v>44248</v>
      </c>
      <c r="C7569" s="92" t="s">
        <v>1013</v>
      </c>
      <c r="D7569" s="93">
        <f>VLOOKUP(Pag_Inicio_Corr_mas_casos[[#This Row],[Corregimiento]],Hoja3!$A$2:$D$676,4,0)</f>
        <v>10201</v>
      </c>
      <c r="E7569" s="92">
        <v>6</v>
      </c>
    </row>
    <row r="7570" spans="1:5" x14ac:dyDescent="0.2">
      <c r="A7570" s="90">
        <v>44248</v>
      </c>
      <c r="B7570" s="91">
        <v>44248</v>
      </c>
      <c r="C7570" s="92" t="s">
        <v>921</v>
      </c>
      <c r="D7570" s="93">
        <f>VLOOKUP(Pag_Inicio_Corr_mas_casos[[#This Row],[Corregimiento]],Hoja3!$A$2:$D$676,4,0)</f>
        <v>20205</v>
      </c>
      <c r="E7570" s="92">
        <v>6</v>
      </c>
    </row>
    <row r="7571" spans="1:5" x14ac:dyDescent="0.2">
      <c r="A7571" s="90">
        <v>44248</v>
      </c>
      <c r="B7571" s="91">
        <v>44248</v>
      </c>
      <c r="C7571" s="92" t="s">
        <v>1021</v>
      </c>
      <c r="D7571" s="93">
        <f>VLOOKUP(Pag_Inicio_Corr_mas_casos[[#This Row],[Corregimiento]],Hoja3!$A$2:$D$676,4,0)</f>
        <v>40701</v>
      </c>
      <c r="E7571" s="92">
        <v>6</v>
      </c>
    </row>
    <row r="7572" spans="1:5" x14ac:dyDescent="0.2">
      <c r="A7572" s="90">
        <v>44248</v>
      </c>
      <c r="B7572" s="91">
        <v>44248</v>
      </c>
      <c r="C7572" s="92" t="s">
        <v>1022</v>
      </c>
      <c r="D7572" s="93">
        <f>VLOOKUP(Pag_Inicio_Corr_mas_casos[[#This Row],[Corregimiento]],Hoja3!$A$2:$D$676,4,0)</f>
        <v>10203</v>
      </c>
      <c r="E7572" s="92">
        <v>5</v>
      </c>
    </row>
    <row r="7573" spans="1:5" x14ac:dyDescent="0.2">
      <c r="A7573" s="90">
        <v>44248</v>
      </c>
      <c r="B7573" s="91">
        <v>44248</v>
      </c>
      <c r="C7573" s="92" t="s">
        <v>944</v>
      </c>
      <c r="D7573" s="93">
        <f>VLOOKUP(Pag_Inicio_Corr_mas_casos[[#This Row],[Corregimiento]],Hoja3!$A$2:$D$676,4,0)</f>
        <v>40205</v>
      </c>
      <c r="E7573" s="92">
        <v>5</v>
      </c>
    </row>
    <row r="7574" spans="1:5" x14ac:dyDescent="0.2">
      <c r="A7574" s="90">
        <v>44248</v>
      </c>
      <c r="B7574" s="91">
        <v>44248</v>
      </c>
      <c r="C7574" s="92" t="s">
        <v>810</v>
      </c>
      <c r="D7574" s="93">
        <f>VLOOKUP(Pag_Inicio_Corr_mas_casos[[#This Row],[Corregimiento]],Hoja3!$A$2:$D$676,4,0)</f>
        <v>30113</v>
      </c>
      <c r="E7574" s="92">
        <v>5</v>
      </c>
    </row>
    <row r="7575" spans="1:5" x14ac:dyDescent="0.2">
      <c r="A7575" s="62">
        <v>44249</v>
      </c>
      <c r="B7575" s="63">
        <v>44249</v>
      </c>
      <c r="C7575" s="64" t="s">
        <v>584</v>
      </c>
      <c r="D7575" s="65">
        <f>VLOOKUP(Pag_Inicio_Corr_mas_casos[[#This Row],[Corregimiento]],Hoja3!$A$2:$D$676,4,0)</f>
        <v>100101</v>
      </c>
      <c r="E7575" s="64">
        <v>59</v>
      </c>
    </row>
    <row r="7576" spans="1:5" x14ac:dyDescent="0.2">
      <c r="A7576" s="62">
        <v>44249</v>
      </c>
      <c r="B7576" s="63">
        <v>44249</v>
      </c>
      <c r="C7576" s="64" t="s">
        <v>1008</v>
      </c>
      <c r="D7576" s="65">
        <f>VLOOKUP(Pag_Inicio_Corr_mas_casos[[#This Row],[Corregimiento]],Hoja3!$A$2:$D$676,4,0)</f>
        <v>40601</v>
      </c>
      <c r="E7576" s="64">
        <v>23</v>
      </c>
    </row>
    <row r="7577" spans="1:5" x14ac:dyDescent="0.2">
      <c r="A7577" s="62">
        <v>44249</v>
      </c>
      <c r="B7577" s="63">
        <v>44249</v>
      </c>
      <c r="C7577" s="64" t="s">
        <v>643</v>
      </c>
      <c r="D7577" s="65">
        <f>VLOOKUP(Pag_Inicio_Corr_mas_casos[[#This Row],[Corregimiento]],Hoja3!$A$2:$D$676,4,0)</f>
        <v>40612</v>
      </c>
      <c r="E7577" s="64">
        <v>14</v>
      </c>
    </row>
    <row r="7578" spans="1:5" x14ac:dyDescent="0.2">
      <c r="A7578" s="62">
        <v>44249</v>
      </c>
      <c r="B7578" s="63">
        <v>44249</v>
      </c>
      <c r="C7578" s="64" t="s">
        <v>566</v>
      </c>
      <c r="D7578" s="65">
        <f>VLOOKUP(Pag_Inicio_Corr_mas_casos[[#This Row],[Corregimiento]],Hoja3!$A$2:$D$676,4,0)</f>
        <v>40201</v>
      </c>
      <c r="E7578" s="64">
        <v>13</v>
      </c>
    </row>
    <row r="7579" spans="1:5" x14ac:dyDescent="0.2">
      <c r="A7579" s="62">
        <v>44249</v>
      </c>
      <c r="B7579" s="63">
        <v>44249</v>
      </c>
      <c r="C7579" s="64" t="s">
        <v>634</v>
      </c>
      <c r="D7579" s="65">
        <f>VLOOKUP(Pag_Inicio_Corr_mas_casos[[#This Row],[Corregimiento]],Hoja3!$A$2:$D$676,4,0)</f>
        <v>91008</v>
      </c>
      <c r="E7579" s="64">
        <v>12</v>
      </c>
    </row>
    <row r="7580" spans="1:5" x14ac:dyDescent="0.2">
      <c r="A7580" s="62">
        <v>44249</v>
      </c>
      <c r="B7580" s="63">
        <v>44249</v>
      </c>
      <c r="C7580" s="64" t="s">
        <v>1023</v>
      </c>
      <c r="D7580" s="65">
        <f>VLOOKUP(Pag_Inicio_Corr_mas_casos[[#This Row],[Corregimiento]],Hoja3!$A$2:$D$676,4,0)</f>
        <v>40501</v>
      </c>
      <c r="E7580" s="64">
        <v>11</v>
      </c>
    </row>
    <row r="7581" spans="1:5" x14ac:dyDescent="0.2">
      <c r="A7581" s="62">
        <v>44249</v>
      </c>
      <c r="B7581" s="63">
        <v>44249</v>
      </c>
      <c r="C7581" s="64" t="s">
        <v>555</v>
      </c>
      <c r="D7581" s="65">
        <f>VLOOKUP(Pag_Inicio_Corr_mas_casos[[#This Row],[Corregimiento]],Hoja3!$A$2:$D$676,4,0)</f>
        <v>80815</v>
      </c>
      <c r="E7581" s="64">
        <v>10</v>
      </c>
    </row>
    <row r="7582" spans="1:5" x14ac:dyDescent="0.2">
      <c r="A7582" s="62">
        <v>44249</v>
      </c>
      <c r="B7582" s="63">
        <v>44249</v>
      </c>
      <c r="C7582" s="64" t="s">
        <v>603</v>
      </c>
      <c r="D7582" s="65">
        <f>VLOOKUP(Pag_Inicio_Corr_mas_casos[[#This Row],[Corregimiento]],Hoja3!$A$2:$D$676,4,0)</f>
        <v>40611</v>
      </c>
      <c r="E7582" s="64">
        <v>10</v>
      </c>
    </row>
    <row r="7583" spans="1:5" x14ac:dyDescent="0.2">
      <c r="A7583" s="62">
        <v>44249</v>
      </c>
      <c r="B7583" s="63">
        <v>44249</v>
      </c>
      <c r="C7583" s="64" t="s">
        <v>942</v>
      </c>
      <c r="D7583" s="65">
        <f>VLOOKUP(Pag_Inicio_Corr_mas_casos[[#This Row],[Corregimiento]],Hoja3!$A$2:$D$676,4,0)</f>
        <v>130106</v>
      </c>
      <c r="E7583" s="64">
        <v>10</v>
      </c>
    </row>
    <row r="7584" spans="1:5" x14ac:dyDescent="0.2">
      <c r="A7584" s="62">
        <v>44249</v>
      </c>
      <c r="B7584" s="63">
        <v>44249</v>
      </c>
      <c r="C7584" s="64" t="s">
        <v>999</v>
      </c>
      <c r="D7584" s="65">
        <f>VLOOKUP(Pag_Inicio_Corr_mas_casos[[#This Row],[Corregimiento]],Hoja3!$A$2:$D$676,4,0)</f>
        <v>20601</v>
      </c>
      <c r="E7584" s="64">
        <v>9</v>
      </c>
    </row>
    <row r="7585" spans="1:5" x14ac:dyDescent="0.2">
      <c r="A7585" s="62">
        <v>44249</v>
      </c>
      <c r="B7585" s="63">
        <v>44249</v>
      </c>
      <c r="C7585" s="64" t="s">
        <v>617</v>
      </c>
      <c r="D7585" s="65">
        <f>VLOOKUP(Pag_Inicio_Corr_mas_casos[[#This Row],[Corregimiento]],Hoja3!$A$2:$D$676,4,0)</f>
        <v>40801</v>
      </c>
      <c r="E7585" s="64">
        <v>8</v>
      </c>
    </row>
    <row r="7586" spans="1:5" x14ac:dyDescent="0.2">
      <c r="A7586" s="62">
        <v>44249</v>
      </c>
      <c r="B7586" s="63">
        <v>44249</v>
      </c>
      <c r="C7586" s="64" t="s">
        <v>736</v>
      </c>
      <c r="D7586" s="65">
        <f>VLOOKUP(Pag_Inicio_Corr_mas_casos[[#This Row],[Corregimiento]],Hoja3!$A$2:$D$676,4,0)</f>
        <v>130402</v>
      </c>
      <c r="E7586" s="64">
        <v>8</v>
      </c>
    </row>
    <row r="7587" spans="1:5" x14ac:dyDescent="0.2">
      <c r="A7587" s="62">
        <v>44249</v>
      </c>
      <c r="B7587" s="63">
        <v>44249</v>
      </c>
      <c r="C7587" s="64" t="s">
        <v>594</v>
      </c>
      <c r="D7587" s="65">
        <f>VLOOKUP(Pag_Inicio_Corr_mas_casos[[#This Row],[Corregimiento]],Hoja3!$A$2:$D$676,4,0)</f>
        <v>40503</v>
      </c>
      <c r="E7587" s="64">
        <v>8</v>
      </c>
    </row>
    <row r="7588" spans="1:5" x14ac:dyDescent="0.2">
      <c r="A7588" s="62">
        <v>44249</v>
      </c>
      <c r="B7588" s="63">
        <v>44249</v>
      </c>
      <c r="C7588" s="64" t="s">
        <v>739</v>
      </c>
      <c r="D7588" s="65">
        <f>VLOOKUP(Pag_Inicio_Corr_mas_casos[[#This Row],[Corregimiento]],Hoja3!$A$2:$D$676,4,0)</f>
        <v>91001</v>
      </c>
      <c r="E7588" s="64">
        <v>8</v>
      </c>
    </row>
    <row r="7589" spans="1:5" x14ac:dyDescent="0.2">
      <c r="A7589" s="62">
        <v>44249</v>
      </c>
      <c r="B7589" s="63">
        <v>44249</v>
      </c>
      <c r="C7589" s="64" t="s">
        <v>1024</v>
      </c>
      <c r="D7589" s="65">
        <f>VLOOKUP(Pag_Inicio_Corr_mas_casos[[#This Row],[Corregimiento]],Hoja3!$A$2:$D$676,4,0)</f>
        <v>130102</v>
      </c>
      <c r="E7589" s="64">
        <v>8</v>
      </c>
    </row>
    <row r="7590" spans="1:5" x14ac:dyDescent="0.2">
      <c r="A7590" s="62">
        <v>44249</v>
      </c>
      <c r="B7590" s="63">
        <v>44249</v>
      </c>
      <c r="C7590" s="64" t="s">
        <v>627</v>
      </c>
      <c r="D7590" s="65">
        <f>VLOOKUP(Pag_Inicio_Corr_mas_casos[[#This Row],[Corregimiento]],Hoja3!$A$2:$D$676,4,0)</f>
        <v>40606</v>
      </c>
      <c r="E7590" s="64">
        <v>7</v>
      </c>
    </row>
    <row r="7591" spans="1:5" x14ac:dyDescent="0.2">
      <c r="A7591" s="62">
        <v>44249</v>
      </c>
      <c r="B7591" s="63">
        <v>44249</v>
      </c>
      <c r="C7591" s="64" t="s">
        <v>1025</v>
      </c>
      <c r="D7591" s="65">
        <f>VLOOKUP(Pag_Inicio_Corr_mas_casos[[#This Row],[Corregimiento]],Hoja3!$A$2:$D$676,4,0)</f>
        <v>91013</v>
      </c>
      <c r="E7591" s="64">
        <v>6</v>
      </c>
    </row>
    <row r="7592" spans="1:5" x14ac:dyDescent="0.2">
      <c r="A7592" s="62">
        <v>44249</v>
      </c>
      <c r="B7592" s="63">
        <v>44249</v>
      </c>
      <c r="C7592" s="64" t="s">
        <v>1012</v>
      </c>
      <c r="D7592" s="65">
        <f>VLOOKUP(Pag_Inicio_Corr_mas_casos[[#This Row],[Corregimiento]],Hoja3!$A$2:$D$676,4,0)</f>
        <v>40205</v>
      </c>
      <c r="E7592" s="64">
        <v>6</v>
      </c>
    </row>
    <row r="7593" spans="1:5" x14ac:dyDescent="0.2">
      <c r="A7593" s="62">
        <v>44249</v>
      </c>
      <c r="B7593" s="63">
        <v>44249</v>
      </c>
      <c r="C7593" s="64" t="s">
        <v>1026</v>
      </c>
      <c r="D7593" s="65">
        <f>VLOOKUP(Pag_Inicio_Corr_mas_casos[[#This Row],[Corregimiento]],Hoja3!$A$2:$D$676,4,0)</f>
        <v>41401</v>
      </c>
      <c r="E7593" s="64">
        <v>6</v>
      </c>
    </row>
    <row r="7594" spans="1:5" x14ac:dyDescent="0.2">
      <c r="A7594" s="62">
        <v>44249</v>
      </c>
      <c r="B7594" s="63">
        <v>44249</v>
      </c>
      <c r="C7594" s="64" t="s">
        <v>520</v>
      </c>
      <c r="D7594" s="65">
        <f>VLOOKUP(Pag_Inicio_Corr_mas_casos[[#This Row],[Corregimiento]],Hoja3!$A$2:$D$676,4,0)</f>
        <v>40604</v>
      </c>
      <c r="E7594" s="64">
        <v>6</v>
      </c>
    </row>
    <row r="7595" spans="1:5" x14ac:dyDescent="0.2">
      <c r="A7595" s="98">
        <v>44250</v>
      </c>
      <c r="B7595" s="99">
        <v>44250</v>
      </c>
      <c r="C7595" s="100" t="s">
        <v>1008</v>
      </c>
      <c r="D7595" s="101">
        <f>VLOOKUP(Pag_Inicio_Corr_mas_casos[[#This Row],[Corregimiento]],Hoja3!$A$2:$D$676,4,0)</f>
        <v>40601</v>
      </c>
      <c r="E7595" s="100">
        <v>31</v>
      </c>
    </row>
    <row r="7596" spans="1:5" x14ac:dyDescent="0.2">
      <c r="A7596" s="98">
        <v>44250</v>
      </c>
      <c r="B7596" s="99">
        <v>44250</v>
      </c>
      <c r="C7596" s="100" t="s">
        <v>526</v>
      </c>
      <c r="D7596" s="101">
        <f>VLOOKUP(Pag_Inicio_Corr_mas_casos[[#This Row],[Corregimiento]],Hoja3!$A$2:$D$676,4,0)</f>
        <v>130106</v>
      </c>
      <c r="E7596" s="100">
        <v>27</v>
      </c>
    </row>
    <row r="7597" spans="1:5" x14ac:dyDescent="0.2">
      <c r="A7597" s="98">
        <v>44250</v>
      </c>
      <c r="B7597" s="99">
        <v>44250</v>
      </c>
      <c r="C7597" s="100" t="s">
        <v>1000</v>
      </c>
      <c r="D7597" s="101">
        <f>VLOOKUP(Pag_Inicio_Corr_mas_casos[[#This Row],[Corregimiento]],Hoja3!$A$2:$D$676,4,0)</f>
        <v>40612</v>
      </c>
      <c r="E7597" s="100">
        <v>21</v>
      </c>
    </row>
    <row r="7598" spans="1:5" x14ac:dyDescent="0.2">
      <c r="A7598" s="98">
        <v>44250</v>
      </c>
      <c r="B7598" s="99">
        <v>44250</v>
      </c>
      <c r="C7598" s="100" t="s">
        <v>520</v>
      </c>
      <c r="D7598" s="101">
        <f>VLOOKUP(Pag_Inicio_Corr_mas_casos[[#This Row],[Corregimiento]],Hoja3!$A$2:$D$676,4,0)</f>
        <v>40604</v>
      </c>
      <c r="E7598" s="100">
        <v>18</v>
      </c>
    </row>
    <row r="7599" spans="1:5" x14ac:dyDescent="0.2">
      <c r="A7599" s="98">
        <v>44250</v>
      </c>
      <c r="B7599" s="99">
        <v>44250</v>
      </c>
      <c r="C7599" s="100" t="s">
        <v>567</v>
      </c>
      <c r="D7599" s="101">
        <f>VLOOKUP(Pag_Inicio_Corr_mas_casos[[#This Row],[Corregimiento]],Hoja3!$A$2:$D$676,4,0)</f>
        <v>80805</v>
      </c>
      <c r="E7599" s="100">
        <v>15</v>
      </c>
    </row>
    <row r="7600" spans="1:5" x14ac:dyDescent="0.2">
      <c r="A7600" s="98">
        <v>44250</v>
      </c>
      <c r="B7600" s="99">
        <v>44250</v>
      </c>
      <c r="C7600" s="100" t="s">
        <v>1027</v>
      </c>
      <c r="D7600" s="101">
        <f>VLOOKUP(Pag_Inicio_Corr_mas_casos[[#This Row],[Corregimiento]],Hoja3!$A$2:$D$676,4,0)</f>
        <v>20207</v>
      </c>
      <c r="E7600" s="100">
        <v>14</v>
      </c>
    </row>
    <row r="7601" spans="1:5" x14ac:dyDescent="0.2">
      <c r="A7601" s="98">
        <v>44250</v>
      </c>
      <c r="B7601" s="99">
        <v>44250</v>
      </c>
      <c r="C7601" s="100" t="s">
        <v>1028</v>
      </c>
      <c r="D7601" s="101">
        <f>VLOOKUP(Pag_Inicio_Corr_mas_casos[[#This Row],[Corregimiento]],Hoja3!$A$2:$D$676,4,0)</f>
        <v>70301</v>
      </c>
      <c r="E7601" s="100">
        <v>14</v>
      </c>
    </row>
    <row r="7602" spans="1:5" x14ac:dyDescent="0.2">
      <c r="A7602" s="98">
        <v>44250</v>
      </c>
      <c r="B7602" s="99">
        <v>44250</v>
      </c>
      <c r="C7602" s="100" t="s">
        <v>537</v>
      </c>
      <c r="D7602" s="101">
        <f>VLOOKUP(Pag_Inicio_Corr_mas_casos[[#This Row],[Corregimiento]],Hoja3!$A$2:$D$676,4,0)</f>
        <v>80819</v>
      </c>
      <c r="E7602" s="100">
        <v>13</v>
      </c>
    </row>
    <row r="7603" spans="1:5" x14ac:dyDescent="0.2">
      <c r="A7603" s="98">
        <v>44250</v>
      </c>
      <c r="B7603" s="99">
        <v>44250</v>
      </c>
      <c r="C7603" s="100" t="s">
        <v>572</v>
      </c>
      <c r="D7603" s="101">
        <f>VLOOKUP(Pag_Inicio_Corr_mas_casos[[#This Row],[Corregimiento]],Hoja3!$A$2:$D$676,4,0)</f>
        <v>130701</v>
      </c>
      <c r="E7603" s="100">
        <v>12</v>
      </c>
    </row>
    <row r="7604" spans="1:5" x14ac:dyDescent="0.2">
      <c r="A7604" s="98">
        <v>44250</v>
      </c>
      <c r="B7604" s="99">
        <v>44250</v>
      </c>
      <c r="C7604" s="100" t="s">
        <v>981</v>
      </c>
      <c r="D7604" s="101">
        <f>VLOOKUP(Pag_Inicio_Corr_mas_casos[[#This Row],[Corregimiento]],Hoja3!$A$2:$D$676,4,0)</f>
        <v>130101</v>
      </c>
      <c r="E7604" s="100">
        <v>12</v>
      </c>
    </row>
    <row r="7605" spans="1:5" x14ac:dyDescent="0.2">
      <c r="A7605" s="98">
        <v>44250</v>
      </c>
      <c r="B7605" s="99">
        <v>44250</v>
      </c>
      <c r="C7605" s="100" t="s">
        <v>579</v>
      </c>
      <c r="D7605" s="101">
        <f>VLOOKUP(Pag_Inicio_Corr_mas_casos[[#This Row],[Corregimiento]],Hoja3!$A$2:$D$676,4,0)</f>
        <v>130706</v>
      </c>
      <c r="E7605" s="100">
        <v>11</v>
      </c>
    </row>
    <row r="7606" spans="1:5" x14ac:dyDescent="0.2">
      <c r="A7606" s="98">
        <v>44250</v>
      </c>
      <c r="B7606" s="99">
        <v>44250</v>
      </c>
      <c r="C7606" s="100" t="s">
        <v>999</v>
      </c>
      <c r="D7606" s="101">
        <f>VLOOKUP(Pag_Inicio_Corr_mas_casos[[#This Row],[Corregimiento]],Hoja3!$A$2:$D$676,4,0)</f>
        <v>20601</v>
      </c>
      <c r="E7606" s="100">
        <v>10</v>
      </c>
    </row>
    <row r="7607" spans="1:5" x14ac:dyDescent="0.2">
      <c r="A7607" s="98">
        <v>44250</v>
      </c>
      <c r="B7607" s="99">
        <v>44250</v>
      </c>
      <c r="C7607" s="100" t="s">
        <v>550</v>
      </c>
      <c r="D7607" s="101">
        <f>VLOOKUP(Pag_Inicio_Corr_mas_casos[[#This Row],[Corregimiento]],Hoja3!$A$2:$D$676,4,0)</f>
        <v>80813</v>
      </c>
      <c r="E7607" s="100">
        <v>10</v>
      </c>
    </row>
    <row r="7608" spans="1:5" x14ac:dyDescent="0.2">
      <c r="A7608" s="98">
        <v>44250</v>
      </c>
      <c r="B7608" s="99">
        <v>44250</v>
      </c>
      <c r="C7608" s="100" t="s">
        <v>739</v>
      </c>
      <c r="D7608" s="101">
        <f>VLOOKUP(Pag_Inicio_Corr_mas_casos[[#This Row],[Corregimiento]],Hoja3!$A$2:$D$676,4,0)</f>
        <v>91001</v>
      </c>
      <c r="E7608" s="100">
        <v>9</v>
      </c>
    </row>
    <row r="7609" spans="1:5" x14ac:dyDescent="0.2">
      <c r="A7609" s="98">
        <v>44250</v>
      </c>
      <c r="B7609" s="99">
        <v>44250</v>
      </c>
      <c r="C7609" s="100" t="s">
        <v>565</v>
      </c>
      <c r="D7609" s="101">
        <f>VLOOKUP(Pag_Inicio_Corr_mas_casos[[#This Row],[Corregimiento]],Hoja3!$A$2:$D$676,4,0)</f>
        <v>80809</v>
      </c>
      <c r="E7609" s="100">
        <v>9</v>
      </c>
    </row>
    <row r="7610" spans="1:5" x14ac:dyDescent="0.2">
      <c r="A7610" s="98">
        <v>44250</v>
      </c>
      <c r="B7610" s="99">
        <v>44250</v>
      </c>
      <c r="C7610" s="100" t="s">
        <v>605</v>
      </c>
      <c r="D7610" s="101">
        <f>VLOOKUP(Pag_Inicio_Corr_mas_casos[[#This Row],[Corregimiento]],Hoja3!$A$2:$D$676,4,0)</f>
        <v>10206</v>
      </c>
      <c r="E7610" s="100">
        <v>9</v>
      </c>
    </row>
    <row r="7611" spans="1:5" x14ac:dyDescent="0.2">
      <c r="A7611" s="98">
        <v>44250</v>
      </c>
      <c r="B7611" s="99">
        <v>44250</v>
      </c>
      <c r="C7611" s="100" t="s">
        <v>541</v>
      </c>
      <c r="D7611" s="101">
        <f>VLOOKUP(Pag_Inicio_Corr_mas_casos[[#This Row],[Corregimiento]],Hoja3!$A$2:$D$676,4,0)</f>
        <v>130702</v>
      </c>
      <c r="E7611" s="100">
        <v>9</v>
      </c>
    </row>
    <row r="7612" spans="1:5" x14ac:dyDescent="0.2">
      <c r="A7612" s="98">
        <v>44250</v>
      </c>
      <c r="B7612" s="99">
        <v>44250</v>
      </c>
      <c r="C7612" s="100" t="s">
        <v>568</v>
      </c>
      <c r="D7612" s="101">
        <f>VLOOKUP(Pag_Inicio_Corr_mas_casos[[#This Row],[Corregimiento]],Hoja3!$A$2:$D$676,4,0)</f>
        <v>130717</v>
      </c>
      <c r="E7612" s="100">
        <v>8</v>
      </c>
    </row>
    <row r="7613" spans="1:5" x14ac:dyDescent="0.2">
      <c r="A7613" s="98">
        <v>44250</v>
      </c>
      <c r="B7613" s="99">
        <v>44250</v>
      </c>
      <c r="C7613" s="100" t="s">
        <v>545</v>
      </c>
      <c r="D7613" s="101">
        <f>VLOOKUP(Pag_Inicio_Corr_mas_casos[[#This Row],[Corregimiento]],Hoja3!$A$2:$D$676,4,0)</f>
        <v>80810</v>
      </c>
      <c r="E7613" s="100">
        <v>8</v>
      </c>
    </row>
    <row r="7614" spans="1:5" x14ac:dyDescent="0.2">
      <c r="A7614" s="98">
        <v>44250</v>
      </c>
      <c r="B7614" s="99">
        <v>44250</v>
      </c>
      <c r="C7614" s="100" t="s">
        <v>708</v>
      </c>
      <c r="D7614" s="101">
        <f>VLOOKUP(Pag_Inicio_Corr_mas_casos[[#This Row],[Corregimiento]],Hoja3!$A$2:$D$676,4,0)</f>
        <v>91007</v>
      </c>
      <c r="E7614" s="100">
        <v>8</v>
      </c>
    </row>
    <row r="7615" spans="1:5" x14ac:dyDescent="0.2">
      <c r="A7615" s="169">
        <v>44251</v>
      </c>
      <c r="B7615" s="170">
        <v>44251</v>
      </c>
      <c r="C7615" s="171" t="s">
        <v>1029</v>
      </c>
      <c r="D7615" s="172">
        <f>VLOOKUP(Pag_Inicio_Corr_mas_casos[[#This Row],[Corregimiento]],Hoja3!$A$2:$D$676,4,0)</f>
        <v>100101</v>
      </c>
      <c r="E7615" s="171">
        <v>115</v>
      </c>
    </row>
    <row r="7616" spans="1:5" x14ac:dyDescent="0.2">
      <c r="A7616" s="169">
        <v>44251</v>
      </c>
      <c r="B7616" s="171">
        <v>44251</v>
      </c>
      <c r="C7616" s="171" t="s">
        <v>542</v>
      </c>
      <c r="D7616" s="172">
        <f>VLOOKUP(Pag_Inicio_Corr_mas_casos[[#This Row],[Corregimiento]],Hoja3!$A$2:$D$676,4,0)</f>
        <v>40601</v>
      </c>
      <c r="E7616" s="171">
        <v>46</v>
      </c>
    </row>
    <row r="7617" spans="1:5" x14ac:dyDescent="0.2">
      <c r="A7617" s="169">
        <v>44251</v>
      </c>
      <c r="B7617" s="171">
        <v>44251</v>
      </c>
      <c r="C7617" s="171" t="s">
        <v>1030</v>
      </c>
      <c r="D7617" s="172">
        <f>VLOOKUP(Pag_Inicio_Corr_mas_casos[[#This Row],[Corregimiento]],Hoja3!$A$2:$D$676,4,0)</f>
        <v>90303</v>
      </c>
      <c r="E7617" s="171">
        <v>20</v>
      </c>
    </row>
    <row r="7618" spans="1:5" x14ac:dyDescent="0.2">
      <c r="A7618" s="169">
        <v>44251</v>
      </c>
      <c r="B7618" s="171">
        <v>44251</v>
      </c>
      <c r="C7618" s="171" t="s">
        <v>643</v>
      </c>
      <c r="D7618" s="172">
        <f>VLOOKUP(Pag_Inicio_Corr_mas_casos[[#This Row],[Corregimiento]],Hoja3!$A$2:$D$676,4,0)</f>
        <v>40612</v>
      </c>
      <c r="E7618" s="171">
        <v>18</v>
      </c>
    </row>
    <row r="7619" spans="1:5" x14ac:dyDescent="0.2">
      <c r="A7619" s="169">
        <v>44251</v>
      </c>
      <c r="B7619" s="171">
        <v>44251</v>
      </c>
      <c r="C7619" s="171" t="s">
        <v>622</v>
      </c>
      <c r="D7619" s="172">
        <f>VLOOKUP(Pag_Inicio_Corr_mas_casos[[#This Row],[Corregimiento]],Hoja3!$A$2:$D$676,4,0)</f>
        <v>10101</v>
      </c>
      <c r="E7619" s="171">
        <v>16</v>
      </c>
    </row>
    <row r="7620" spans="1:5" x14ac:dyDescent="0.2">
      <c r="A7620" s="169">
        <v>44251</v>
      </c>
      <c r="B7620" s="171">
        <v>44251</v>
      </c>
      <c r="C7620" s="171" t="s">
        <v>1027</v>
      </c>
      <c r="D7620" s="172">
        <f>VLOOKUP(Pag_Inicio_Corr_mas_casos[[#This Row],[Corregimiento]],Hoja3!$A$2:$D$676,4,0)</f>
        <v>20207</v>
      </c>
      <c r="E7620" s="171">
        <v>16</v>
      </c>
    </row>
    <row r="7621" spans="1:5" x14ac:dyDescent="0.2">
      <c r="A7621" s="169">
        <v>44251</v>
      </c>
      <c r="B7621" s="171">
        <v>44251</v>
      </c>
      <c r="C7621" s="171" t="s">
        <v>1031</v>
      </c>
      <c r="D7621" s="172">
        <f>VLOOKUP(Pag_Inicio_Corr_mas_casos[[#This Row],[Corregimiento]],Hoja3!$A$2:$D$676,4,0)</f>
        <v>91101</v>
      </c>
      <c r="E7621" s="171">
        <v>16</v>
      </c>
    </row>
    <row r="7622" spans="1:5" x14ac:dyDescent="0.2">
      <c r="A7622" s="169">
        <v>44251</v>
      </c>
      <c r="B7622" s="171">
        <v>44251</v>
      </c>
      <c r="C7622" s="171" t="s">
        <v>548</v>
      </c>
      <c r="D7622" s="172">
        <f>VLOOKUP(Pag_Inicio_Corr_mas_casos[[#This Row],[Corregimiento]],Hoja3!$A$2:$D$676,4,0)</f>
        <v>10201</v>
      </c>
      <c r="E7622" s="171">
        <v>15</v>
      </c>
    </row>
    <row r="7623" spans="1:5" x14ac:dyDescent="0.2">
      <c r="A7623" s="169">
        <v>44251</v>
      </c>
      <c r="B7623" s="171">
        <v>44251</v>
      </c>
      <c r="C7623" s="171" t="s">
        <v>605</v>
      </c>
      <c r="D7623" s="172">
        <f>VLOOKUP(Pag_Inicio_Corr_mas_casos[[#This Row],[Corregimiento]],Hoja3!$A$2:$D$676,4,0)</f>
        <v>10206</v>
      </c>
      <c r="E7623" s="171">
        <v>15</v>
      </c>
    </row>
    <row r="7624" spans="1:5" x14ac:dyDescent="0.2">
      <c r="A7624" s="169">
        <v>44251</v>
      </c>
      <c r="B7624" s="171">
        <v>44251</v>
      </c>
      <c r="C7624" s="171" t="s">
        <v>633</v>
      </c>
      <c r="D7624" s="172">
        <f>VLOOKUP(Pag_Inicio_Corr_mas_casos[[#This Row],[Corregimiento]],Hoja3!$A$2:$D$676,4,0)</f>
        <v>40501</v>
      </c>
      <c r="E7624" s="171">
        <v>14</v>
      </c>
    </row>
    <row r="7625" spans="1:5" x14ac:dyDescent="0.2">
      <c r="A7625" s="169">
        <v>44251</v>
      </c>
      <c r="B7625" s="171">
        <v>44251</v>
      </c>
      <c r="C7625" s="171" t="s">
        <v>526</v>
      </c>
      <c r="D7625" s="172">
        <f>VLOOKUP(Pag_Inicio_Corr_mas_casos[[#This Row],[Corregimiento]],Hoja3!$A$2:$D$676,4,0)</f>
        <v>130106</v>
      </c>
      <c r="E7625" s="171">
        <v>14</v>
      </c>
    </row>
    <row r="7626" spans="1:5" x14ac:dyDescent="0.2">
      <c r="A7626" s="169">
        <v>44251</v>
      </c>
      <c r="B7626" s="171">
        <v>44251</v>
      </c>
      <c r="C7626" s="171" t="s">
        <v>1032</v>
      </c>
      <c r="D7626" s="172">
        <f>VLOOKUP(Pag_Inicio_Corr_mas_casos[[#This Row],[Corregimiento]],Hoja3!$A$2:$D$676,4,0)</f>
        <v>40402</v>
      </c>
      <c r="E7626" s="171">
        <v>12</v>
      </c>
    </row>
    <row r="7627" spans="1:5" x14ac:dyDescent="0.2">
      <c r="A7627" s="169">
        <v>44251</v>
      </c>
      <c r="B7627" s="171">
        <v>44251</v>
      </c>
      <c r="C7627" s="171" t="s">
        <v>999</v>
      </c>
      <c r="D7627" s="172">
        <f>VLOOKUP(Pag_Inicio_Corr_mas_casos[[#This Row],[Corregimiento]],Hoja3!$A$2:$D$676,4,0)</f>
        <v>20601</v>
      </c>
      <c r="E7627" s="171">
        <v>12</v>
      </c>
    </row>
    <row r="7628" spans="1:5" x14ac:dyDescent="0.2">
      <c r="A7628" s="169">
        <v>44251</v>
      </c>
      <c r="B7628" s="171">
        <v>44251</v>
      </c>
      <c r="C7628" s="171" t="s">
        <v>533</v>
      </c>
      <c r="D7628" s="172">
        <f>VLOOKUP(Pag_Inicio_Corr_mas_casos[[#This Row],[Corregimiento]],Hoja3!$A$2:$D$676,4,0)</f>
        <v>80817</v>
      </c>
      <c r="E7628" s="171">
        <v>12</v>
      </c>
    </row>
    <row r="7629" spans="1:5" x14ac:dyDescent="0.2">
      <c r="A7629" s="169">
        <v>44251</v>
      </c>
      <c r="B7629" s="171">
        <v>44251</v>
      </c>
      <c r="C7629" s="171" t="s">
        <v>1033</v>
      </c>
      <c r="D7629" s="172">
        <f>VLOOKUP(Pag_Inicio_Corr_mas_casos[[#This Row],[Corregimiento]],Hoja3!$A$2:$D$676,4,0)</f>
        <v>80823</v>
      </c>
      <c r="E7629" s="171">
        <v>11</v>
      </c>
    </row>
    <row r="7630" spans="1:5" x14ac:dyDescent="0.2">
      <c r="A7630" s="169">
        <v>44251</v>
      </c>
      <c r="B7630" s="171">
        <v>44251</v>
      </c>
      <c r="C7630" s="171" t="s">
        <v>1034</v>
      </c>
      <c r="D7630" s="172">
        <f>VLOOKUP(Pag_Inicio_Corr_mas_casos[[#This Row],[Corregimiento]],Hoja3!$A$2:$D$676,4,0)</f>
        <v>20405</v>
      </c>
      <c r="E7630" s="171">
        <v>10</v>
      </c>
    </row>
    <row r="7631" spans="1:5" x14ac:dyDescent="0.2">
      <c r="A7631" s="169">
        <v>44251</v>
      </c>
      <c r="B7631" s="171">
        <v>44251</v>
      </c>
      <c r="C7631" s="171" t="s">
        <v>546</v>
      </c>
      <c r="D7631" s="172">
        <f>VLOOKUP(Pag_Inicio_Corr_mas_casos[[#This Row],[Corregimiento]],Hoja3!$A$2:$D$676,4,0)</f>
        <v>30107</v>
      </c>
      <c r="E7631" s="171">
        <v>10</v>
      </c>
    </row>
    <row r="7632" spans="1:5" x14ac:dyDescent="0.2">
      <c r="A7632" s="169">
        <v>44251</v>
      </c>
      <c r="B7632" s="171">
        <v>44251</v>
      </c>
      <c r="C7632" s="171" t="s">
        <v>1035</v>
      </c>
      <c r="D7632" s="172">
        <f>VLOOKUP(Pag_Inicio_Corr_mas_casos[[#This Row],[Corregimiento]],Hoja3!$A$2:$D$676,4,0)</f>
        <v>10215</v>
      </c>
      <c r="E7632" s="171">
        <v>10</v>
      </c>
    </row>
    <row r="7633" spans="1:5" x14ac:dyDescent="0.2">
      <c r="A7633" s="169">
        <v>44251</v>
      </c>
      <c r="B7633" s="171">
        <v>44251</v>
      </c>
      <c r="C7633" s="171" t="s">
        <v>1012</v>
      </c>
      <c r="D7633" s="172">
        <f>VLOOKUP(Pag_Inicio_Corr_mas_casos[[#This Row],[Corregimiento]],Hoja3!$A$2:$D$676,4,0)</f>
        <v>40205</v>
      </c>
      <c r="E7633" s="171">
        <v>9</v>
      </c>
    </row>
    <row r="7634" spans="1:5" x14ac:dyDescent="0.2">
      <c r="A7634" s="169">
        <v>44251</v>
      </c>
      <c r="B7634" s="171">
        <v>44251</v>
      </c>
      <c r="C7634" s="171" t="s">
        <v>532</v>
      </c>
      <c r="D7634" s="172">
        <f>VLOOKUP(Pag_Inicio_Corr_mas_casos[[#This Row],[Corregimiento]],Hoja3!$A$2:$D$676,4,0)</f>
        <v>80816</v>
      </c>
      <c r="E7634" s="171">
        <v>9</v>
      </c>
    </row>
    <row r="7635" spans="1:5" x14ac:dyDescent="0.2">
      <c r="A7635" s="94">
        <v>44252</v>
      </c>
      <c r="B7635" s="95">
        <v>44252</v>
      </c>
      <c r="C7635" s="96" t="s">
        <v>1029</v>
      </c>
      <c r="D7635" s="97">
        <f>VLOOKUP(Pag_Inicio_Corr_mas_casos[[#This Row],[Corregimiento]],Hoja3!$A$2:$D$676,4,0)</f>
        <v>100101</v>
      </c>
      <c r="E7635" s="96">
        <v>67</v>
      </c>
    </row>
    <row r="7636" spans="1:5" x14ac:dyDescent="0.2">
      <c r="A7636" s="94">
        <v>44252</v>
      </c>
      <c r="B7636" s="95">
        <v>44252</v>
      </c>
      <c r="C7636" s="96" t="s">
        <v>1008</v>
      </c>
      <c r="D7636" s="97">
        <f>VLOOKUP(Pag_Inicio_Corr_mas_casos[[#This Row],[Corregimiento]],Hoja3!$A$2:$D$676,4,0)</f>
        <v>40601</v>
      </c>
      <c r="E7636" s="96">
        <v>19</v>
      </c>
    </row>
    <row r="7637" spans="1:5" x14ac:dyDescent="0.2">
      <c r="A7637" s="94">
        <v>44252</v>
      </c>
      <c r="B7637" s="95">
        <v>44252</v>
      </c>
      <c r="C7637" s="96" t="s">
        <v>739</v>
      </c>
      <c r="D7637" s="97">
        <f>VLOOKUP(Pag_Inicio_Corr_mas_casos[[#This Row],[Corregimiento]],Hoja3!$A$2:$D$676,4,0)</f>
        <v>91001</v>
      </c>
      <c r="E7637" s="96">
        <v>15</v>
      </c>
    </row>
    <row r="7638" spans="1:5" x14ac:dyDescent="0.2">
      <c r="A7638" s="94">
        <v>44252</v>
      </c>
      <c r="B7638" s="95">
        <v>44252</v>
      </c>
      <c r="C7638" s="96" t="s">
        <v>1031</v>
      </c>
      <c r="D7638" s="97">
        <f>VLOOKUP(Pag_Inicio_Corr_mas_casos[[#This Row],[Corregimiento]],Hoja3!$A$2:$D$676,4,0)</f>
        <v>91101</v>
      </c>
      <c r="E7638" s="96">
        <v>14</v>
      </c>
    </row>
    <row r="7639" spans="1:5" x14ac:dyDescent="0.2">
      <c r="A7639" s="94">
        <v>44252</v>
      </c>
      <c r="B7639" s="95">
        <v>44252</v>
      </c>
      <c r="C7639" s="96" t="s">
        <v>634</v>
      </c>
      <c r="D7639" s="97">
        <f>VLOOKUP(Pag_Inicio_Corr_mas_casos[[#This Row],[Corregimiento]],Hoja3!$A$2:$D$676,4,0)</f>
        <v>91008</v>
      </c>
      <c r="E7639" s="96">
        <v>13</v>
      </c>
    </row>
    <row r="7640" spans="1:5" x14ac:dyDescent="0.2">
      <c r="A7640" s="94">
        <v>44252</v>
      </c>
      <c r="B7640" s="95">
        <v>44252</v>
      </c>
      <c r="C7640" s="96" t="s">
        <v>605</v>
      </c>
      <c r="D7640" s="97">
        <f>VLOOKUP(Pag_Inicio_Corr_mas_casos[[#This Row],[Corregimiento]],Hoja3!$A$2:$D$676,4,0)</f>
        <v>10206</v>
      </c>
      <c r="E7640" s="96">
        <v>12</v>
      </c>
    </row>
    <row r="7641" spans="1:5" x14ac:dyDescent="0.2">
      <c r="A7641" s="94">
        <v>44252</v>
      </c>
      <c r="B7641" s="95">
        <v>44252</v>
      </c>
      <c r="C7641" s="96" t="s">
        <v>697</v>
      </c>
      <c r="D7641" s="97">
        <f>VLOOKUP(Pag_Inicio_Corr_mas_casos[[#This Row],[Corregimiento]],Hoja3!$A$2:$D$676,4,0)</f>
        <v>91011</v>
      </c>
      <c r="E7641" s="96">
        <v>12</v>
      </c>
    </row>
    <row r="7642" spans="1:5" x14ac:dyDescent="0.2">
      <c r="A7642" s="94">
        <v>44252</v>
      </c>
      <c r="B7642" s="95">
        <v>44252</v>
      </c>
      <c r="C7642" s="96" t="s">
        <v>541</v>
      </c>
      <c r="D7642" s="97">
        <f>VLOOKUP(Pag_Inicio_Corr_mas_casos[[#This Row],[Corregimiento]],Hoja3!$A$2:$D$676,4,0)</f>
        <v>130702</v>
      </c>
      <c r="E7642" s="96">
        <v>11</v>
      </c>
    </row>
    <row r="7643" spans="1:5" x14ac:dyDescent="0.2">
      <c r="A7643" s="94">
        <v>44252</v>
      </c>
      <c r="B7643" s="95">
        <v>44252</v>
      </c>
      <c r="C7643" s="96" t="s">
        <v>999</v>
      </c>
      <c r="D7643" s="97">
        <f>VLOOKUP(Pag_Inicio_Corr_mas_casos[[#This Row],[Corregimiento]],Hoja3!$A$2:$D$676,4,0)</f>
        <v>20601</v>
      </c>
      <c r="E7643" s="96">
        <v>11</v>
      </c>
    </row>
    <row r="7644" spans="1:5" x14ac:dyDescent="0.2">
      <c r="A7644" s="94">
        <v>44252</v>
      </c>
      <c r="B7644" s="95">
        <v>44252</v>
      </c>
      <c r="C7644" s="96" t="s">
        <v>643</v>
      </c>
      <c r="D7644" s="97">
        <f>VLOOKUP(Pag_Inicio_Corr_mas_casos[[#This Row],[Corregimiento]],Hoja3!$A$2:$D$676,4,0)</f>
        <v>40612</v>
      </c>
      <c r="E7644" s="96">
        <v>11</v>
      </c>
    </row>
    <row r="7645" spans="1:5" x14ac:dyDescent="0.2">
      <c r="A7645" s="94">
        <v>44252</v>
      </c>
      <c r="B7645" s="95">
        <v>44252</v>
      </c>
      <c r="C7645" s="96" t="s">
        <v>526</v>
      </c>
      <c r="D7645" s="97">
        <f>VLOOKUP(Pag_Inicio_Corr_mas_casos[[#This Row],[Corregimiento]],Hoja3!$A$2:$D$676,4,0)</f>
        <v>130106</v>
      </c>
      <c r="E7645" s="96">
        <v>11</v>
      </c>
    </row>
    <row r="7646" spans="1:5" x14ac:dyDescent="0.2">
      <c r="A7646" s="94">
        <v>44252</v>
      </c>
      <c r="B7646" s="95">
        <v>44252</v>
      </c>
      <c r="C7646" s="96" t="s">
        <v>1035</v>
      </c>
      <c r="D7646" s="97">
        <f>VLOOKUP(Pag_Inicio_Corr_mas_casos[[#This Row],[Corregimiento]],Hoja3!$A$2:$D$676,4,0)</f>
        <v>10215</v>
      </c>
      <c r="E7646" s="96">
        <v>11</v>
      </c>
    </row>
    <row r="7647" spans="1:5" x14ac:dyDescent="0.2">
      <c r="A7647" s="94">
        <v>44252</v>
      </c>
      <c r="B7647" s="95">
        <v>44252</v>
      </c>
      <c r="C7647" s="96" t="s">
        <v>537</v>
      </c>
      <c r="D7647" s="97">
        <f>VLOOKUP(Pag_Inicio_Corr_mas_casos[[#This Row],[Corregimiento]],Hoja3!$A$2:$D$676,4,0)</f>
        <v>80819</v>
      </c>
      <c r="E7647" s="96">
        <v>11</v>
      </c>
    </row>
    <row r="7648" spans="1:5" x14ac:dyDescent="0.2">
      <c r="A7648" s="94">
        <v>44252</v>
      </c>
      <c r="B7648" s="95">
        <v>44252</v>
      </c>
      <c r="C7648" s="96" t="s">
        <v>662</v>
      </c>
      <c r="D7648" s="97">
        <f>VLOOKUP(Pag_Inicio_Corr_mas_casos[[#This Row],[Corregimiento]],Hoja3!$A$2:$D$676,4,0)</f>
        <v>40502</v>
      </c>
      <c r="E7648" s="96">
        <v>10</v>
      </c>
    </row>
    <row r="7649" spans="1:5" x14ac:dyDescent="0.2">
      <c r="A7649" s="94">
        <v>44252</v>
      </c>
      <c r="B7649" s="95">
        <v>44252</v>
      </c>
      <c r="C7649" s="96" t="s">
        <v>548</v>
      </c>
      <c r="D7649" s="97">
        <f>VLOOKUP(Pag_Inicio_Corr_mas_casos[[#This Row],[Corregimiento]],Hoja3!$A$2:$D$676,4,0)</f>
        <v>10201</v>
      </c>
      <c r="E7649" s="96">
        <v>10</v>
      </c>
    </row>
    <row r="7650" spans="1:5" x14ac:dyDescent="0.2">
      <c r="A7650" s="94">
        <v>44252</v>
      </c>
      <c r="B7650" s="95">
        <v>44252</v>
      </c>
      <c r="C7650" s="96" t="s">
        <v>529</v>
      </c>
      <c r="D7650" s="97">
        <f>VLOOKUP(Pag_Inicio_Corr_mas_casos[[#This Row],[Corregimiento]],Hoja3!$A$2:$D$676,4,0)</f>
        <v>80821</v>
      </c>
      <c r="E7650" s="96">
        <v>9</v>
      </c>
    </row>
    <row r="7651" spans="1:5" x14ac:dyDescent="0.2">
      <c r="A7651" s="94">
        <v>44252</v>
      </c>
      <c r="B7651" s="95">
        <v>44252</v>
      </c>
      <c r="C7651" s="96" t="s">
        <v>633</v>
      </c>
      <c r="D7651" s="97">
        <f>VLOOKUP(Pag_Inicio_Corr_mas_casos[[#This Row],[Corregimiento]],Hoja3!$A$2:$D$676,4,0)</f>
        <v>40501</v>
      </c>
      <c r="E7651" s="96">
        <v>9</v>
      </c>
    </row>
    <row r="7652" spans="1:5" x14ac:dyDescent="0.2">
      <c r="A7652" s="94">
        <v>44252</v>
      </c>
      <c r="B7652" s="95">
        <v>44252</v>
      </c>
      <c r="C7652" s="96" t="s">
        <v>610</v>
      </c>
      <c r="D7652" s="97">
        <f>VLOOKUP(Pag_Inicio_Corr_mas_casos[[#This Row],[Corregimiento]],Hoja3!$A$2:$D$676,4,0)</f>
        <v>40203</v>
      </c>
      <c r="E7652" s="96">
        <v>9</v>
      </c>
    </row>
    <row r="7653" spans="1:5" x14ac:dyDescent="0.2">
      <c r="A7653" s="94">
        <v>44252</v>
      </c>
      <c r="B7653" s="95">
        <v>44252</v>
      </c>
      <c r="C7653" s="96" t="s">
        <v>755</v>
      </c>
      <c r="D7653" s="97">
        <f>VLOOKUP(Pag_Inicio_Corr_mas_casos[[#This Row],[Corregimiento]],Hoja3!$A$2:$D$676,4,0)</f>
        <v>20103</v>
      </c>
      <c r="E7653" s="96">
        <v>9</v>
      </c>
    </row>
    <row r="7654" spans="1:5" x14ac:dyDescent="0.2">
      <c r="A7654" s="94">
        <v>44252</v>
      </c>
      <c r="B7654" s="95">
        <v>44252</v>
      </c>
      <c r="C7654" s="96" t="s">
        <v>660</v>
      </c>
      <c r="D7654" s="97">
        <f>VLOOKUP(Pag_Inicio_Corr_mas_casos[[#This Row],[Corregimiento]],Hoja3!$A$2:$D$676,4,0)</f>
        <v>10203</v>
      </c>
      <c r="E7654" s="96">
        <v>9</v>
      </c>
    </row>
    <row r="7655" spans="1:5" x14ac:dyDescent="0.2">
      <c r="A7655" s="90">
        <v>44253</v>
      </c>
      <c r="B7655" s="91">
        <v>44253</v>
      </c>
      <c r="C7655" s="92" t="s">
        <v>1031</v>
      </c>
      <c r="D7655" s="93">
        <f>VLOOKUP(Pag_Inicio_Corr_mas_casos[[#This Row],[Corregimiento]],Hoja3!$A$2:$D$676,4,0)</f>
        <v>91101</v>
      </c>
      <c r="E7655" s="92">
        <v>18</v>
      </c>
    </row>
    <row r="7656" spans="1:5" x14ac:dyDescent="0.2">
      <c r="A7656" s="90">
        <v>44253</v>
      </c>
      <c r="B7656" s="92">
        <v>44253</v>
      </c>
      <c r="C7656" s="92" t="s">
        <v>1008</v>
      </c>
      <c r="D7656" s="93">
        <f>VLOOKUP(Pag_Inicio_Corr_mas_casos[[#This Row],[Corregimiento]],Hoja3!$A$2:$D$676,4,0)</f>
        <v>40601</v>
      </c>
      <c r="E7656" s="92">
        <v>14</v>
      </c>
    </row>
    <row r="7657" spans="1:5" x14ac:dyDescent="0.2">
      <c r="A7657" s="90">
        <v>44253</v>
      </c>
      <c r="B7657" s="92">
        <v>44253</v>
      </c>
      <c r="C7657" s="92" t="s">
        <v>526</v>
      </c>
      <c r="D7657" s="93">
        <f>VLOOKUP(Pag_Inicio_Corr_mas_casos[[#This Row],[Corregimiento]],Hoja3!$A$2:$D$676,4,0)</f>
        <v>130106</v>
      </c>
      <c r="E7657" s="92">
        <v>13</v>
      </c>
    </row>
    <row r="7658" spans="1:5" x14ac:dyDescent="0.2">
      <c r="A7658" s="90">
        <v>44253</v>
      </c>
      <c r="B7658" s="92">
        <v>44253</v>
      </c>
      <c r="C7658" s="92" t="s">
        <v>603</v>
      </c>
      <c r="D7658" s="93">
        <f>VLOOKUP(Pag_Inicio_Corr_mas_casos[[#This Row],[Corregimiento]],Hoja3!$A$2:$D$676,4,0)</f>
        <v>40611</v>
      </c>
      <c r="E7658" s="92">
        <v>11</v>
      </c>
    </row>
    <row r="7659" spans="1:5" x14ac:dyDescent="0.2">
      <c r="A7659" s="90">
        <v>44253</v>
      </c>
      <c r="B7659" s="92">
        <v>44253</v>
      </c>
      <c r="C7659" s="92" t="s">
        <v>643</v>
      </c>
      <c r="D7659" s="93">
        <f>VLOOKUP(Pag_Inicio_Corr_mas_casos[[#This Row],[Corregimiento]],Hoja3!$A$2:$D$676,4,0)</f>
        <v>40612</v>
      </c>
      <c r="E7659" s="92">
        <v>11</v>
      </c>
    </row>
    <row r="7660" spans="1:5" x14ac:dyDescent="0.2">
      <c r="A7660" s="90">
        <v>44253</v>
      </c>
      <c r="B7660" s="92">
        <v>44253</v>
      </c>
      <c r="C7660" s="92" t="s">
        <v>559</v>
      </c>
      <c r="D7660" s="93">
        <f>VLOOKUP(Pag_Inicio_Corr_mas_casos[[#This Row],[Corregimiento]],Hoja3!$A$2:$D$676,4,0)</f>
        <v>130708</v>
      </c>
      <c r="E7660" s="92">
        <v>10</v>
      </c>
    </row>
    <row r="7661" spans="1:5" x14ac:dyDescent="0.2">
      <c r="A7661" s="90">
        <v>44253</v>
      </c>
      <c r="B7661" s="92">
        <v>44253</v>
      </c>
      <c r="C7661" s="92" t="s">
        <v>605</v>
      </c>
      <c r="D7661" s="93">
        <f>VLOOKUP(Pag_Inicio_Corr_mas_casos[[#This Row],[Corregimiento]],Hoja3!$A$2:$D$676,4,0)</f>
        <v>10206</v>
      </c>
      <c r="E7661" s="92">
        <v>9</v>
      </c>
    </row>
    <row r="7662" spans="1:5" x14ac:dyDescent="0.2">
      <c r="A7662" s="90">
        <v>44253</v>
      </c>
      <c r="B7662" s="92">
        <v>44253</v>
      </c>
      <c r="C7662" s="92" t="s">
        <v>531</v>
      </c>
      <c r="D7662" s="93">
        <f>VLOOKUP(Pag_Inicio_Corr_mas_casos[[#This Row],[Corregimiento]],Hoja3!$A$2:$D$676,4,0)</f>
        <v>81008</v>
      </c>
      <c r="E7662" s="92">
        <v>8</v>
      </c>
    </row>
    <row r="7663" spans="1:5" x14ac:dyDescent="0.2">
      <c r="A7663" s="90">
        <v>44253</v>
      </c>
      <c r="B7663" s="92">
        <v>44253</v>
      </c>
      <c r="C7663" s="92" t="s">
        <v>999</v>
      </c>
      <c r="D7663" s="93">
        <f>VLOOKUP(Pag_Inicio_Corr_mas_casos[[#This Row],[Corregimiento]],Hoja3!$A$2:$D$676,4,0)</f>
        <v>20601</v>
      </c>
      <c r="E7663" s="92">
        <v>8</v>
      </c>
    </row>
    <row r="7664" spans="1:5" x14ac:dyDescent="0.2">
      <c r="A7664" s="90">
        <v>44253</v>
      </c>
      <c r="B7664" s="92">
        <v>44253</v>
      </c>
      <c r="C7664" s="92" t="s">
        <v>622</v>
      </c>
      <c r="D7664" s="93">
        <f>VLOOKUP(Pag_Inicio_Corr_mas_casos[[#This Row],[Corregimiento]],Hoja3!$A$2:$D$676,4,0)</f>
        <v>10101</v>
      </c>
      <c r="E7664" s="92">
        <v>8</v>
      </c>
    </row>
    <row r="7665" spans="1:5" x14ac:dyDescent="0.2">
      <c r="A7665" s="90">
        <v>44253</v>
      </c>
      <c r="B7665" s="92">
        <v>44253</v>
      </c>
      <c r="C7665" s="92" t="s">
        <v>569</v>
      </c>
      <c r="D7665" s="93">
        <f>VLOOKUP(Pag_Inicio_Corr_mas_casos[[#This Row],[Corregimiento]],Hoja3!$A$2:$D$676,4,0)</f>
        <v>81003</v>
      </c>
      <c r="E7665" s="92">
        <v>8</v>
      </c>
    </row>
    <row r="7666" spans="1:5" x14ac:dyDescent="0.2">
      <c r="A7666" s="90">
        <v>44253</v>
      </c>
      <c r="B7666" s="92">
        <v>44253</v>
      </c>
      <c r="C7666" s="92" t="s">
        <v>638</v>
      </c>
      <c r="D7666" s="93">
        <f>VLOOKUP(Pag_Inicio_Corr_mas_casos[[#This Row],[Corregimiento]],Hoja3!$A$2:$D$676,4,0)</f>
        <v>40610</v>
      </c>
      <c r="E7666" s="92">
        <v>7</v>
      </c>
    </row>
    <row r="7667" spans="1:5" x14ac:dyDescent="0.2">
      <c r="A7667" s="90">
        <v>44253</v>
      </c>
      <c r="B7667" s="92">
        <v>44253</v>
      </c>
      <c r="C7667" s="92" t="s">
        <v>550</v>
      </c>
      <c r="D7667" s="93">
        <f>VLOOKUP(Pag_Inicio_Corr_mas_casos[[#This Row],[Corregimiento]],Hoja3!$A$2:$D$676,4,0)</f>
        <v>80813</v>
      </c>
      <c r="E7667" s="92">
        <v>6</v>
      </c>
    </row>
    <row r="7668" spans="1:5" x14ac:dyDescent="0.2">
      <c r="A7668" s="90">
        <v>44253</v>
      </c>
      <c r="B7668" s="92">
        <v>44253</v>
      </c>
      <c r="C7668" s="92" t="s">
        <v>568</v>
      </c>
      <c r="D7668" s="93">
        <f>VLOOKUP(Pag_Inicio_Corr_mas_casos[[#This Row],[Corregimiento]],Hoja3!$A$2:$D$676,4,0)</f>
        <v>130717</v>
      </c>
      <c r="E7668" s="92">
        <v>6</v>
      </c>
    </row>
    <row r="7669" spans="1:5" x14ac:dyDescent="0.2">
      <c r="A7669" s="90">
        <v>44253</v>
      </c>
      <c r="B7669" s="92">
        <v>44253</v>
      </c>
      <c r="C7669" s="92" t="s">
        <v>1011</v>
      </c>
      <c r="D7669" s="93">
        <f>VLOOKUP(Pag_Inicio_Corr_mas_casos[[#This Row],[Corregimiento]],Hoja3!$A$2:$D$676,4,0)</f>
        <v>40201</v>
      </c>
      <c r="E7669" s="92">
        <v>6</v>
      </c>
    </row>
    <row r="7670" spans="1:5" x14ac:dyDescent="0.2">
      <c r="A7670" s="90">
        <v>44253</v>
      </c>
      <c r="B7670" s="92">
        <v>44253</v>
      </c>
      <c r="C7670" s="92" t="s">
        <v>1036</v>
      </c>
      <c r="D7670" s="93">
        <f>VLOOKUP(Pag_Inicio_Corr_mas_casos[[#This Row],[Corregimiento]],Hoja3!$A$2:$D$676,4,0)</f>
        <v>30102</v>
      </c>
      <c r="E7670" s="92">
        <v>5</v>
      </c>
    </row>
    <row r="7671" spans="1:5" x14ac:dyDescent="0.2">
      <c r="A7671" s="90">
        <v>44253</v>
      </c>
      <c r="B7671" s="92">
        <v>44253</v>
      </c>
      <c r="C7671" s="92" t="s">
        <v>1037</v>
      </c>
      <c r="D7671" s="93">
        <f>VLOOKUP(Pag_Inicio_Corr_mas_casos[[#This Row],[Corregimiento]],Hoja3!$A$2:$D$676,4,0)</f>
        <v>60401</v>
      </c>
      <c r="E7671" s="92">
        <v>5</v>
      </c>
    </row>
    <row r="7672" spans="1:5" x14ac:dyDescent="0.2">
      <c r="A7672" s="90">
        <v>44253</v>
      </c>
      <c r="B7672" s="92">
        <v>44253</v>
      </c>
      <c r="C7672" s="92" t="s">
        <v>1035</v>
      </c>
      <c r="D7672" s="93">
        <f>VLOOKUP(Pag_Inicio_Corr_mas_casos[[#This Row],[Corregimiento]],Hoja3!$A$2:$D$676,4,0)</f>
        <v>10215</v>
      </c>
      <c r="E7672" s="92">
        <v>5</v>
      </c>
    </row>
    <row r="7673" spans="1:5" x14ac:dyDescent="0.2">
      <c r="A7673" s="90">
        <v>44253</v>
      </c>
      <c r="B7673" s="92">
        <v>44253</v>
      </c>
      <c r="C7673" s="92" t="s">
        <v>594</v>
      </c>
      <c r="D7673" s="93">
        <f>VLOOKUP(Pag_Inicio_Corr_mas_casos[[#This Row],[Corregimiento]],Hoja3!$A$2:$D$676,4,0)</f>
        <v>40503</v>
      </c>
      <c r="E7673" s="92">
        <v>5</v>
      </c>
    </row>
    <row r="7674" spans="1:5" x14ac:dyDescent="0.2">
      <c r="A7674" s="90">
        <v>44253</v>
      </c>
      <c r="B7674" s="92">
        <v>44253</v>
      </c>
      <c r="C7674" s="92" t="s">
        <v>540</v>
      </c>
      <c r="D7674" s="93">
        <f>VLOOKUP(Pag_Inicio_Corr_mas_casos[[#This Row],[Corregimiento]],Hoja3!$A$2:$D$676,4,0)</f>
        <v>80812</v>
      </c>
      <c r="E7674" s="92">
        <v>5</v>
      </c>
    </row>
    <row r="7675" spans="1:5" x14ac:dyDescent="0.2">
      <c r="A7675" s="102">
        <v>44254</v>
      </c>
      <c r="B7675" s="103">
        <v>44254</v>
      </c>
      <c r="C7675" s="104" t="s">
        <v>1029</v>
      </c>
      <c r="D7675" s="105">
        <f>VLOOKUP(Pag_Inicio_Corr_mas_casos[[#This Row],[Corregimiento]],Hoja3!$A$2:$D$676,4,0)</f>
        <v>100101</v>
      </c>
      <c r="E7675" s="104">
        <v>18</v>
      </c>
    </row>
    <row r="7676" spans="1:5" x14ac:dyDescent="0.2">
      <c r="A7676" s="102">
        <v>44254</v>
      </c>
      <c r="B7676" s="104">
        <v>44254</v>
      </c>
      <c r="C7676" s="104" t="s">
        <v>570</v>
      </c>
      <c r="D7676" s="105">
        <f>VLOOKUP(Pag_Inicio_Corr_mas_casos[[#This Row],[Corregimiento]],Hoja3!$A$2:$D$676,4,0)</f>
        <v>81009</v>
      </c>
      <c r="E7676" s="104">
        <v>16</v>
      </c>
    </row>
    <row r="7677" spans="1:5" x14ac:dyDescent="0.2">
      <c r="A7677" s="102">
        <v>44254</v>
      </c>
      <c r="B7677" s="104">
        <v>44254</v>
      </c>
      <c r="C7677" s="104" t="s">
        <v>1008</v>
      </c>
      <c r="D7677" s="105">
        <f>VLOOKUP(Pag_Inicio_Corr_mas_casos[[#This Row],[Corregimiento]],Hoja3!$A$2:$D$676,4,0)</f>
        <v>40601</v>
      </c>
      <c r="E7677" s="104">
        <v>16</v>
      </c>
    </row>
    <row r="7678" spans="1:5" x14ac:dyDescent="0.2">
      <c r="A7678" s="102">
        <v>44254</v>
      </c>
      <c r="B7678" s="104">
        <v>44254</v>
      </c>
      <c r="C7678" s="104" t="s">
        <v>548</v>
      </c>
      <c r="D7678" s="105">
        <f>VLOOKUP(Pag_Inicio_Corr_mas_casos[[#This Row],[Corregimiento]],Hoja3!$A$2:$D$676,4,0)</f>
        <v>10201</v>
      </c>
      <c r="E7678" s="104">
        <v>15</v>
      </c>
    </row>
    <row r="7679" spans="1:5" x14ac:dyDescent="0.2">
      <c r="A7679" s="102">
        <v>44254</v>
      </c>
      <c r="B7679" s="104">
        <v>44254</v>
      </c>
      <c r="C7679" s="104" t="s">
        <v>603</v>
      </c>
      <c r="D7679" s="105">
        <f>VLOOKUP(Pag_Inicio_Corr_mas_casos[[#This Row],[Corregimiento]],Hoja3!$A$2:$D$676,4,0)</f>
        <v>40611</v>
      </c>
      <c r="E7679" s="104">
        <v>14</v>
      </c>
    </row>
    <row r="7680" spans="1:5" x14ac:dyDescent="0.2">
      <c r="A7680" s="102">
        <v>44254</v>
      </c>
      <c r="B7680" s="104">
        <v>44254</v>
      </c>
      <c r="C7680" s="104" t="s">
        <v>1031</v>
      </c>
      <c r="D7680" s="105">
        <f>VLOOKUP(Pag_Inicio_Corr_mas_casos[[#This Row],[Corregimiento]],Hoja3!$A$2:$D$676,4,0)</f>
        <v>91101</v>
      </c>
      <c r="E7680" s="104">
        <v>13</v>
      </c>
    </row>
    <row r="7681" spans="1:5" x14ac:dyDescent="0.2">
      <c r="A7681" s="102">
        <v>44254</v>
      </c>
      <c r="B7681" s="104">
        <v>44254</v>
      </c>
      <c r="C7681" s="104" t="s">
        <v>529</v>
      </c>
      <c r="D7681" s="105">
        <f>VLOOKUP(Pag_Inicio_Corr_mas_casos[[#This Row],[Corregimiento]],Hoja3!$A$2:$D$676,4,0)</f>
        <v>80821</v>
      </c>
      <c r="E7681" s="104">
        <v>13</v>
      </c>
    </row>
    <row r="7682" spans="1:5" x14ac:dyDescent="0.2">
      <c r="A7682" s="102">
        <v>44254</v>
      </c>
      <c r="B7682" s="104">
        <v>44254</v>
      </c>
      <c r="C7682" s="104" t="s">
        <v>546</v>
      </c>
      <c r="D7682" s="105">
        <f>VLOOKUP(Pag_Inicio_Corr_mas_casos[[#This Row],[Corregimiento]],Hoja3!$A$2:$D$676,4,0)</f>
        <v>30107</v>
      </c>
      <c r="E7682" s="104">
        <v>13</v>
      </c>
    </row>
    <row r="7683" spans="1:5" x14ac:dyDescent="0.2">
      <c r="A7683" s="102">
        <v>44254</v>
      </c>
      <c r="B7683" s="104">
        <v>44254</v>
      </c>
      <c r="C7683" s="104" t="s">
        <v>634</v>
      </c>
      <c r="D7683" s="105">
        <f>VLOOKUP(Pag_Inicio_Corr_mas_casos[[#This Row],[Corregimiento]],Hoja3!$A$2:$D$676,4,0)</f>
        <v>91008</v>
      </c>
      <c r="E7683" s="104">
        <v>12</v>
      </c>
    </row>
    <row r="7684" spans="1:5" x14ac:dyDescent="0.2">
      <c r="A7684" s="102">
        <v>44254</v>
      </c>
      <c r="B7684" s="104">
        <v>44254</v>
      </c>
      <c r="C7684" s="104" t="s">
        <v>1038</v>
      </c>
      <c r="D7684" s="105">
        <f>VLOOKUP(Pag_Inicio_Corr_mas_casos[[#This Row],[Corregimiento]],Hoja3!$A$2:$D$676,4,0)</f>
        <v>40401</v>
      </c>
      <c r="E7684" s="104">
        <v>12</v>
      </c>
    </row>
    <row r="7685" spans="1:5" x14ac:dyDescent="0.2">
      <c r="A7685" s="102">
        <v>44254</v>
      </c>
      <c r="B7685" s="104">
        <v>44254</v>
      </c>
      <c r="C7685" s="104" t="s">
        <v>643</v>
      </c>
      <c r="D7685" s="105">
        <f>VLOOKUP(Pag_Inicio_Corr_mas_casos[[#This Row],[Corregimiento]],Hoja3!$A$2:$D$676,4,0)</f>
        <v>40612</v>
      </c>
      <c r="E7685" s="104">
        <v>12</v>
      </c>
    </row>
    <row r="7686" spans="1:5" x14ac:dyDescent="0.2">
      <c r="A7686" s="102">
        <v>44254</v>
      </c>
      <c r="B7686" s="104">
        <v>44254</v>
      </c>
      <c r="C7686" s="104" t="s">
        <v>1039</v>
      </c>
      <c r="D7686" s="105">
        <f>VLOOKUP(Pag_Inicio_Corr_mas_casos[[#This Row],[Corregimiento]],Hoja3!$A$2:$D$676,4,0)</f>
        <v>120702</v>
      </c>
      <c r="E7686" s="104">
        <v>11</v>
      </c>
    </row>
    <row r="7687" spans="1:5" x14ac:dyDescent="0.2">
      <c r="A7687" s="102">
        <v>44254</v>
      </c>
      <c r="B7687" s="104">
        <v>44254</v>
      </c>
      <c r="C7687" s="104" t="s">
        <v>622</v>
      </c>
      <c r="D7687" s="105">
        <f>VLOOKUP(Pag_Inicio_Corr_mas_casos[[#This Row],[Corregimiento]],Hoja3!$A$2:$D$676,4,0)</f>
        <v>10101</v>
      </c>
      <c r="E7687" s="104">
        <v>9</v>
      </c>
    </row>
    <row r="7688" spans="1:5" x14ac:dyDescent="0.2">
      <c r="A7688" s="102">
        <v>44254</v>
      </c>
      <c r="B7688" s="104">
        <v>44254</v>
      </c>
      <c r="C7688" s="104" t="s">
        <v>537</v>
      </c>
      <c r="D7688" s="105">
        <f>VLOOKUP(Pag_Inicio_Corr_mas_casos[[#This Row],[Corregimiento]],Hoja3!$A$2:$D$676,4,0)</f>
        <v>80819</v>
      </c>
      <c r="E7688" s="104">
        <v>9</v>
      </c>
    </row>
    <row r="7689" spans="1:5" x14ac:dyDescent="0.2">
      <c r="A7689" s="102">
        <v>44254</v>
      </c>
      <c r="B7689" s="104">
        <v>44254</v>
      </c>
      <c r="C7689" s="104" t="s">
        <v>575</v>
      </c>
      <c r="D7689" s="105">
        <f>VLOOKUP(Pag_Inicio_Corr_mas_casos[[#This Row],[Corregimiento]],Hoja3!$A$2:$D$676,4,0)</f>
        <v>80807</v>
      </c>
      <c r="E7689" s="104">
        <v>8</v>
      </c>
    </row>
    <row r="7690" spans="1:5" x14ac:dyDescent="0.2">
      <c r="A7690" s="102">
        <v>44254</v>
      </c>
      <c r="B7690" s="104">
        <v>44254</v>
      </c>
      <c r="C7690" s="104" t="s">
        <v>579</v>
      </c>
      <c r="D7690" s="105">
        <f>VLOOKUP(Pag_Inicio_Corr_mas_casos[[#This Row],[Corregimiento]],Hoja3!$A$2:$D$676,4,0)</f>
        <v>130706</v>
      </c>
      <c r="E7690" s="104">
        <v>8</v>
      </c>
    </row>
    <row r="7691" spans="1:5" x14ac:dyDescent="0.2">
      <c r="A7691" s="102">
        <v>44254</v>
      </c>
      <c r="B7691" s="104">
        <v>44254</v>
      </c>
      <c r="C7691" s="104" t="s">
        <v>533</v>
      </c>
      <c r="D7691" s="105">
        <f>VLOOKUP(Pag_Inicio_Corr_mas_casos[[#This Row],[Corregimiento]],Hoja3!$A$2:$D$676,4,0)</f>
        <v>80817</v>
      </c>
      <c r="E7691" s="104">
        <v>8</v>
      </c>
    </row>
    <row r="7692" spans="1:5" x14ac:dyDescent="0.2">
      <c r="A7692" s="102">
        <v>44254</v>
      </c>
      <c r="B7692" s="104">
        <v>44254</v>
      </c>
      <c r="C7692" s="104" t="s">
        <v>605</v>
      </c>
      <c r="D7692" s="105">
        <f>VLOOKUP(Pag_Inicio_Corr_mas_casos[[#This Row],[Corregimiento]],Hoja3!$A$2:$D$676,4,0)</f>
        <v>10206</v>
      </c>
      <c r="E7692" s="104">
        <v>7</v>
      </c>
    </row>
    <row r="7693" spans="1:5" x14ac:dyDescent="0.2">
      <c r="A7693" s="102">
        <v>44254</v>
      </c>
      <c r="B7693" s="104">
        <v>44254</v>
      </c>
      <c r="C7693" s="104" t="s">
        <v>633</v>
      </c>
      <c r="D7693" s="105">
        <f>VLOOKUP(Pag_Inicio_Corr_mas_casos[[#This Row],[Corregimiento]],Hoja3!$A$2:$D$676,4,0)</f>
        <v>40501</v>
      </c>
      <c r="E7693" s="104">
        <v>7</v>
      </c>
    </row>
    <row r="7694" spans="1:5" x14ac:dyDescent="0.2">
      <c r="A7694" s="102">
        <v>44254</v>
      </c>
      <c r="B7694" s="104">
        <v>44254</v>
      </c>
      <c r="C7694" s="104" t="s">
        <v>526</v>
      </c>
      <c r="D7694" s="105">
        <f>VLOOKUP(Pag_Inicio_Corr_mas_casos[[#This Row],[Corregimiento]],Hoja3!$A$2:$D$676,4,0)</f>
        <v>130106</v>
      </c>
      <c r="E7694" s="104">
        <v>7</v>
      </c>
    </row>
    <row r="7695" spans="1:5" x14ac:dyDescent="0.2">
      <c r="A7695" s="73">
        <v>44255</v>
      </c>
      <c r="B7695" s="70">
        <v>44255</v>
      </c>
      <c r="C7695" s="71" t="s">
        <v>906</v>
      </c>
      <c r="D7695" s="72">
        <f>VLOOKUP(Pag_Inicio_Corr_mas_casos[[#This Row],[Corregimiento]],Hoja3!$A$2:$D$676,4,0)</f>
        <v>40601</v>
      </c>
      <c r="E7695" s="71">
        <v>17</v>
      </c>
    </row>
    <row r="7696" spans="1:5" x14ac:dyDescent="0.2">
      <c r="A7696" s="73">
        <v>44255</v>
      </c>
      <c r="B7696" s="70">
        <v>44255</v>
      </c>
      <c r="C7696" s="71" t="s">
        <v>1017</v>
      </c>
      <c r="D7696" s="72">
        <f>VLOOKUP(Pag_Inicio_Corr_mas_casos[[#This Row],[Corregimiento]],Hoja3!$A$2:$D$676,4,0)</f>
        <v>10215</v>
      </c>
      <c r="E7696" s="71">
        <v>11</v>
      </c>
    </row>
    <row r="7697" spans="1:5" x14ac:dyDescent="0.2">
      <c r="A7697" s="73">
        <v>44255</v>
      </c>
      <c r="B7697" s="70">
        <v>44255</v>
      </c>
      <c r="C7697" s="71" t="s">
        <v>925</v>
      </c>
      <c r="D7697" s="72">
        <f>VLOOKUP(Pag_Inicio_Corr_mas_casos[[#This Row],[Corregimiento]],Hoja3!$A$2:$D$676,4,0)</f>
        <v>91101</v>
      </c>
      <c r="E7697" s="71">
        <v>11</v>
      </c>
    </row>
    <row r="7698" spans="1:5" x14ac:dyDescent="0.2">
      <c r="A7698" s="73">
        <v>44255</v>
      </c>
      <c r="B7698" s="70">
        <v>44255</v>
      </c>
      <c r="C7698" s="71" t="s">
        <v>847</v>
      </c>
      <c r="D7698" s="72">
        <f>VLOOKUP(Pag_Inicio_Corr_mas_casos[[#This Row],[Corregimiento]],Hoja3!$A$2:$D$676,4,0)</f>
        <v>40501</v>
      </c>
      <c r="E7698" s="71">
        <v>10</v>
      </c>
    </row>
    <row r="7699" spans="1:5" x14ac:dyDescent="0.2">
      <c r="A7699" s="73">
        <v>44255</v>
      </c>
      <c r="B7699" s="70">
        <v>44255</v>
      </c>
      <c r="C7699" s="71" t="s">
        <v>849</v>
      </c>
      <c r="D7699" s="72">
        <f>VLOOKUP(Pag_Inicio_Corr_mas_casos[[#This Row],[Corregimiento]],Hoja3!$A$2:$D$676,4,0)</f>
        <v>40611</v>
      </c>
      <c r="E7699" s="71">
        <v>10</v>
      </c>
    </row>
    <row r="7700" spans="1:5" x14ac:dyDescent="0.2">
      <c r="A7700" s="73">
        <v>44255</v>
      </c>
      <c r="B7700" s="70">
        <v>44255</v>
      </c>
      <c r="C7700" s="71" t="s">
        <v>884</v>
      </c>
      <c r="D7700" s="72">
        <f>VLOOKUP(Pag_Inicio_Corr_mas_casos[[#This Row],[Corregimiento]],Hoja3!$A$2:$D$676,4,0)</f>
        <v>130108</v>
      </c>
      <c r="E7700" s="71">
        <v>9</v>
      </c>
    </row>
    <row r="7701" spans="1:5" x14ac:dyDescent="0.2">
      <c r="A7701" s="73">
        <v>44255</v>
      </c>
      <c r="B7701" s="70">
        <v>44255</v>
      </c>
      <c r="C7701" s="71" t="s">
        <v>879</v>
      </c>
      <c r="D7701" s="72">
        <f>VLOOKUP(Pag_Inicio_Corr_mas_casos[[#This Row],[Corregimiento]],Hoja3!$A$2:$D$676,4,0)</f>
        <v>91008</v>
      </c>
      <c r="E7701" s="71">
        <v>9</v>
      </c>
    </row>
    <row r="7702" spans="1:5" x14ac:dyDescent="0.2">
      <c r="A7702" s="73">
        <v>44255</v>
      </c>
      <c r="B7702" s="70">
        <v>44255</v>
      </c>
      <c r="C7702" s="71" t="s">
        <v>1040</v>
      </c>
      <c r="D7702" s="72">
        <f>VLOOKUP(Pag_Inicio_Corr_mas_casos[[#This Row],[Corregimiento]],Hoja3!$A$2:$D$676,4,0)</f>
        <v>40706</v>
      </c>
      <c r="E7702" s="71">
        <v>8</v>
      </c>
    </row>
    <row r="7703" spans="1:5" x14ac:dyDescent="0.2">
      <c r="A7703" s="73">
        <v>44255</v>
      </c>
      <c r="B7703" s="70">
        <v>44255</v>
      </c>
      <c r="C7703" s="71" t="s">
        <v>1041</v>
      </c>
      <c r="D7703" s="72">
        <f>VLOOKUP(Pag_Inicio_Corr_mas_casos[[#This Row],[Corregimiento]],Hoja3!$A$2:$D$676,4,0)</f>
        <v>40502</v>
      </c>
      <c r="E7703" s="71">
        <v>7</v>
      </c>
    </row>
    <row r="7704" spans="1:5" x14ac:dyDescent="0.2">
      <c r="A7704" s="73">
        <v>44255</v>
      </c>
      <c r="B7704" s="70">
        <v>44255</v>
      </c>
      <c r="C7704" s="71" t="s">
        <v>798</v>
      </c>
      <c r="D7704" s="72">
        <f>VLOOKUP(Pag_Inicio_Corr_mas_casos[[#This Row],[Corregimiento]],Hoja3!$A$2:$D$676,4,0)</f>
        <v>80820</v>
      </c>
      <c r="E7704" s="71">
        <v>7</v>
      </c>
    </row>
    <row r="7705" spans="1:5" x14ac:dyDescent="0.2">
      <c r="A7705" s="73">
        <v>44255</v>
      </c>
      <c r="B7705" s="70">
        <v>44255</v>
      </c>
      <c r="C7705" s="71" t="s">
        <v>858</v>
      </c>
      <c r="D7705" s="72">
        <f>VLOOKUP(Pag_Inicio_Corr_mas_casos[[#This Row],[Corregimiento]],Hoja3!$A$2:$D$676,4,0)</f>
        <v>80819</v>
      </c>
      <c r="E7705" s="71">
        <v>7</v>
      </c>
    </row>
    <row r="7706" spans="1:5" x14ac:dyDescent="0.2">
      <c r="A7706" s="73">
        <v>44255</v>
      </c>
      <c r="B7706" s="70">
        <v>44255</v>
      </c>
      <c r="C7706" s="71" t="s">
        <v>1021</v>
      </c>
      <c r="D7706" s="72">
        <f>VLOOKUP(Pag_Inicio_Corr_mas_casos[[#This Row],[Corregimiento]],Hoja3!$A$2:$D$676,4,0)</f>
        <v>40701</v>
      </c>
      <c r="E7706" s="71">
        <v>7</v>
      </c>
    </row>
    <row r="7707" spans="1:5" x14ac:dyDescent="0.2">
      <c r="A7707" s="73">
        <v>44255</v>
      </c>
      <c r="B7707" s="70">
        <v>44255</v>
      </c>
      <c r="C7707" s="71" t="s">
        <v>803</v>
      </c>
      <c r="D7707" s="72">
        <f>VLOOKUP(Pag_Inicio_Corr_mas_casos[[#This Row],[Corregimiento]],Hoja3!$A$2:$D$676,4,0)</f>
        <v>130716</v>
      </c>
      <c r="E7707" s="71">
        <v>6</v>
      </c>
    </row>
    <row r="7708" spans="1:5" x14ac:dyDescent="0.2">
      <c r="A7708" s="73">
        <v>44255</v>
      </c>
      <c r="B7708" s="70">
        <v>44255</v>
      </c>
      <c r="C7708" s="71" t="s">
        <v>853</v>
      </c>
      <c r="D7708" s="72">
        <f>VLOOKUP(Pag_Inicio_Corr_mas_casos[[#This Row],[Corregimiento]],Hoja3!$A$2:$D$676,4,0)</f>
        <v>40612</v>
      </c>
      <c r="E7708" s="71">
        <v>6</v>
      </c>
    </row>
    <row r="7709" spans="1:5" x14ac:dyDescent="0.2">
      <c r="A7709" s="73">
        <v>44255</v>
      </c>
      <c r="B7709" s="70">
        <v>44255</v>
      </c>
      <c r="C7709" s="71" t="s">
        <v>988</v>
      </c>
      <c r="D7709" s="72">
        <f>VLOOKUP(Pag_Inicio_Corr_mas_casos[[#This Row],[Corregimiento]],Hoja3!$A$2:$D$676,4,0)</f>
        <v>40104</v>
      </c>
      <c r="E7709" s="71">
        <v>6</v>
      </c>
    </row>
    <row r="7710" spans="1:5" x14ac:dyDescent="0.2">
      <c r="A7710" s="73">
        <v>44255</v>
      </c>
      <c r="B7710" s="70">
        <v>44255</v>
      </c>
      <c r="C7710" s="71" t="s">
        <v>1042</v>
      </c>
      <c r="D7710" s="72">
        <f>VLOOKUP(Pag_Inicio_Corr_mas_casos[[#This Row],[Corregimiento]],Hoja3!$A$2:$D$676,4,0)</f>
        <v>10201</v>
      </c>
      <c r="E7710" s="71">
        <v>6</v>
      </c>
    </row>
    <row r="7711" spans="1:5" x14ac:dyDescent="0.2">
      <c r="A7711" s="73">
        <v>44255</v>
      </c>
      <c r="B7711" s="70">
        <v>44255</v>
      </c>
      <c r="C7711" s="71" t="s">
        <v>816</v>
      </c>
      <c r="D7711" s="72">
        <f>VLOOKUP(Pag_Inicio_Corr_mas_casos[[#This Row],[Corregimiento]],Hoja3!$A$2:$D$676,4,0)</f>
        <v>40606</v>
      </c>
      <c r="E7711" s="71">
        <v>6</v>
      </c>
    </row>
    <row r="7712" spans="1:5" x14ac:dyDescent="0.2">
      <c r="A7712" s="73">
        <v>44255</v>
      </c>
      <c r="B7712" s="70">
        <v>44255</v>
      </c>
      <c r="C7712" s="71" t="s">
        <v>927</v>
      </c>
      <c r="D7712" s="72">
        <f>VLOOKUP(Pag_Inicio_Corr_mas_casos[[#This Row],[Corregimiento]],Hoja3!$A$2:$D$676,4,0)</f>
        <v>40604</v>
      </c>
      <c r="E7712" s="71">
        <v>6</v>
      </c>
    </row>
    <row r="7713" spans="1:5" x14ac:dyDescent="0.2">
      <c r="A7713" s="73">
        <v>44255</v>
      </c>
      <c r="B7713" s="70">
        <v>44255</v>
      </c>
      <c r="C7713" s="71" t="s">
        <v>1043</v>
      </c>
      <c r="D7713" s="72">
        <f>VLOOKUP(Pag_Inicio_Corr_mas_casos[[#This Row],[Corregimiento]],Hoja3!$A$2:$D$676,4,0)</f>
        <v>120404</v>
      </c>
      <c r="E7713" s="71">
        <v>6</v>
      </c>
    </row>
    <row r="7714" spans="1:5" x14ac:dyDescent="0.2">
      <c r="A7714" s="73">
        <v>44255</v>
      </c>
      <c r="B7714" s="70">
        <v>44255</v>
      </c>
      <c r="C7714" s="71" t="s">
        <v>997</v>
      </c>
      <c r="D7714" s="72">
        <f>VLOOKUP(Pag_Inicio_Corr_mas_casos[[#This Row],[Corregimiento]],Hoja3!$A$2:$D$676,4,0)</f>
        <v>41001</v>
      </c>
      <c r="E7714" s="71">
        <v>5</v>
      </c>
    </row>
    <row r="7715" spans="1:5" x14ac:dyDescent="0.2">
      <c r="A7715" s="169">
        <v>44256</v>
      </c>
      <c r="B7715" s="170">
        <v>44256</v>
      </c>
      <c r="C7715" s="171" t="s">
        <v>906</v>
      </c>
      <c r="D7715" s="172">
        <f>VLOOKUP(Pag_Inicio_Corr_mas_casos[[#This Row],[Corregimiento]],Hoja3!$A$2:$D$676,4,0)</f>
        <v>40601</v>
      </c>
      <c r="E7715" s="171">
        <v>22</v>
      </c>
    </row>
    <row r="7716" spans="1:5" x14ac:dyDescent="0.2">
      <c r="A7716" s="169">
        <v>44256</v>
      </c>
      <c r="B7716" s="170">
        <v>44256</v>
      </c>
      <c r="C7716" s="171" t="s">
        <v>1044</v>
      </c>
      <c r="D7716" s="172">
        <f>VLOOKUP(Pag_Inicio_Corr_mas_casos[[#This Row],[Corregimiento]],Hoja3!$A$2:$D$676,4,0)</f>
        <v>70408</v>
      </c>
      <c r="E7716" s="171">
        <v>21</v>
      </c>
    </row>
    <row r="7717" spans="1:5" x14ac:dyDescent="0.2">
      <c r="A7717" s="169">
        <v>44256</v>
      </c>
      <c r="B7717" s="170">
        <v>44256</v>
      </c>
      <c r="C7717" s="171" t="s">
        <v>797</v>
      </c>
      <c r="D7717" s="172">
        <f>VLOOKUP(Pag_Inicio_Corr_mas_casos[[#This Row],[Corregimiento]],Hoja3!$A$2:$D$676,4,0)</f>
        <v>80813</v>
      </c>
      <c r="E7717" s="171">
        <v>20</v>
      </c>
    </row>
    <row r="7718" spans="1:5" x14ac:dyDescent="0.2">
      <c r="A7718" s="169">
        <v>44256</v>
      </c>
      <c r="B7718" s="170">
        <v>44256</v>
      </c>
      <c r="C7718" s="171" t="s">
        <v>879</v>
      </c>
      <c r="D7718" s="172">
        <f>VLOOKUP(Pag_Inicio_Corr_mas_casos[[#This Row],[Corregimiento]],Hoja3!$A$2:$D$676,4,0)</f>
        <v>91008</v>
      </c>
      <c r="E7718" s="171">
        <v>18</v>
      </c>
    </row>
    <row r="7719" spans="1:5" x14ac:dyDescent="0.2">
      <c r="A7719" s="169">
        <v>44256</v>
      </c>
      <c r="B7719" s="170">
        <v>44256</v>
      </c>
      <c r="C7719" s="171" t="s">
        <v>924</v>
      </c>
      <c r="D7719" s="172">
        <f>VLOOKUP(Pag_Inicio_Corr_mas_casos[[#This Row],[Corregimiento]],Hoja3!$A$2:$D$676,4,0)</f>
        <v>40503</v>
      </c>
      <c r="E7719" s="171">
        <v>13</v>
      </c>
    </row>
    <row r="7720" spans="1:5" x14ac:dyDescent="0.2">
      <c r="A7720" s="169">
        <v>44256</v>
      </c>
      <c r="B7720" s="170">
        <v>44256</v>
      </c>
      <c r="C7720" s="171" t="s">
        <v>988</v>
      </c>
      <c r="D7720" s="172">
        <f>VLOOKUP(Pag_Inicio_Corr_mas_casos[[#This Row],[Corregimiento]],Hoja3!$A$2:$D$676,4,0)</f>
        <v>40104</v>
      </c>
      <c r="E7720" s="171">
        <v>13</v>
      </c>
    </row>
    <row r="7721" spans="1:5" x14ac:dyDescent="0.2">
      <c r="A7721" s="169">
        <v>44256</v>
      </c>
      <c r="B7721" s="170">
        <v>44256</v>
      </c>
      <c r="C7721" s="171" t="s">
        <v>996</v>
      </c>
      <c r="D7721" s="172">
        <f>VLOOKUP(Pag_Inicio_Corr_mas_casos[[#This Row],[Corregimiento]],Hoja3!$A$2:$D$676,4,0)</f>
        <v>10206</v>
      </c>
      <c r="E7721" s="171">
        <v>13</v>
      </c>
    </row>
    <row r="7722" spans="1:5" x14ac:dyDescent="0.2">
      <c r="A7722" s="169">
        <v>44256</v>
      </c>
      <c r="B7722" s="170">
        <v>44256</v>
      </c>
      <c r="C7722" s="171" t="s">
        <v>930</v>
      </c>
      <c r="D7722" s="172">
        <f>VLOOKUP(Pag_Inicio_Corr_mas_casos[[#This Row],[Corregimiento]],Hoja3!$A$2:$D$676,4,0)</f>
        <v>130104</v>
      </c>
      <c r="E7722" s="171">
        <v>13</v>
      </c>
    </row>
    <row r="7723" spans="1:5" x14ac:dyDescent="0.2">
      <c r="A7723" s="169">
        <v>44256</v>
      </c>
      <c r="B7723" s="170">
        <v>44256</v>
      </c>
      <c r="C7723" s="171" t="s">
        <v>1045</v>
      </c>
      <c r="D7723" s="172">
        <f>VLOOKUP(Pag_Inicio_Corr_mas_casos[[#This Row],[Corregimiento]],Hoja3!$A$2:$D$676,4,0)</f>
        <v>20102</v>
      </c>
      <c r="E7723" s="171">
        <v>11</v>
      </c>
    </row>
    <row r="7724" spans="1:5" x14ac:dyDescent="0.2">
      <c r="A7724" s="169">
        <v>44256</v>
      </c>
      <c r="B7724" s="170">
        <v>44256</v>
      </c>
      <c r="C7724" s="171" t="s">
        <v>997</v>
      </c>
      <c r="D7724" s="172">
        <f>VLOOKUP(Pag_Inicio_Corr_mas_casos[[#This Row],[Corregimiento]],Hoja3!$A$2:$D$676,4,0)</f>
        <v>41001</v>
      </c>
      <c r="E7724" s="171">
        <v>11</v>
      </c>
    </row>
    <row r="7725" spans="1:5" x14ac:dyDescent="0.2">
      <c r="A7725" s="169">
        <v>44256</v>
      </c>
      <c r="B7725" s="170">
        <v>44256</v>
      </c>
      <c r="C7725" s="171" t="s">
        <v>1042</v>
      </c>
      <c r="D7725" s="172">
        <f>VLOOKUP(Pag_Inicio_Corr_mas_casos[[#This Row],[Corregimiento]],Hoja3!$A$2:$D$676,4,0)</f>
        <v>10201</v>
      </c>
      <c r="E7725" s="171">
        <v>10</v>
      </c>
    </row>
    <row r="7726" spans="1:5" x14ac:dyDescent="0.2">
      <c r="A7726" s="169">
        <v>44256</v>
      </c>
      <c r="B7726" s="170">
        <v>44256</v>
      </c>
      <c r="C7726" s="171" t="s">
        <v>1046</v>
      </c>
      <c r="D7726" s="172">
        <f>VLOOKUP(Pag_Inicio_Corr_mas_casos[[#This Row],[Corregimiento]],Hoja3!$A$2:$D$676,4,0)</f>
        <v>40611</v>
      </c>
      <c r="E7726" s="171">
        <v>10</v>
      </c>
    </row>
    <row r="7727" spans="1:5" x14ac:dyDescent="0.2">
      <c r="A7727" s="169">
        <v>44256</v>
      </c>
      <c r="B7727" s="170">
        <v>44256</v>
      </c>
      <c r="C7727" s="171" t="s">
        <v>853</v>
      </c>
      <c r="D7727" s="172">
        <f>VLOOKUP(Pag_Inicio_Corr_mas_casos[[#This Row],[Corregimiento]],Hoja3!$A$2:$D$676,4,0)</f>
        <v>40612</v>
      </c>
      <c r="E7727" s="171">
        <v>10</v>
      </c>
    </row>
    <row r="7728" spans="1:5" x14ac:dyDescent="0.2">
      <c r="A7728" s="169">
        <v>44256</v>
      </c>
      <c r="B7728" s="170">
        <v>44256</v>
      </c>
      <c r="C7728" s="171" t="s">
        <v>905</v>
      </c>
      <c r="D7728" s="172">
        <f>VLOOKUP(Pag_Inicio_Corr_mas_casos[[#This Row],[Corregimiento]],Hoja3!$A$2:$D$676,4,0)</f>
        <v>91007</v>
      </c>
      <c r="E7728" s="171">
        <v>9</v>
      </c>
    </row>
    <row r="7729" spans="1:5" x14ac:dyDescent="0.2">
      <c r="A7729" s="169">
        <v>44256</v>
      </c>
      <c r="B7729" s="170">
        <v>44256</v>
      </c>
      <c r="C7729" s="171" t="s">
        <v>927</v>
      </c>
      <c r="D7729" s="172">
        <f>VLOOKUP(Pag_Inicio_Corr_mas_casos[[#This Row],[Corregimiento]],Hoja3!$A$2:$D$676,4,0)</f>
        <v>40604</v>
      </c>
      <c r="E7729" s="171">
        <v>8</v>
      </c>
    </row>
    <row r="7730" spans="1:5" x14ac:dyDescent="0.2">
      <c r="A7730" s="169">
        <v>44256</v>
      </c>
      <c r="B7730" s="170">
        <v>44256</v>
      </c>
      <c r="C7730" s="171" t="s">
        <v>955</v>
      </c>
      <c r="D7730" s="172">
        <f>VLOOKUP(Pag_Inicio_Corr_mas_casos[[#This Row],[Corregimiento]],Hoja3!$A$2:$D$676,4,0)</f>
        <v>40301</v>
      </c>
      <c r="E7730" s="171">
        <v>7</v>
      </c>
    </row>
    <row r="7731" spans="1:5" x14ac:dyDescent="0.2">
      <c r="A7731" s="169">
        <v>44256</v>
      </c>
      <c r="B7731" s="170">
        <v>44256</v>
      </c>
      <c r="C7731" s="171" t="s">
        <v>816</v>
      </c>
      <c r="D7731" s="172">
        <f>VLOOKUP(Pag_Inicio_Corr_mas_casos[[#This Row],[Corregimiento]],Hoja3!$A$2:$D$676,4,0)</f>
        <v>40606</v>
      </c>
      <c r="E7731" s="171">
        <v>7</v>
      </c>
    </row>
    <row r="7732" spans="1:5" x14ac:dyDescent="0.2">
      <c r="A7732" s="169">
        <v>44256</v>
      </c>
      <c r="B7732" s="170">
        <v>44256</v>
      </c>
      <c r="C7732" s="171" t="s">
        <v>916</v>
      </c>
      <c r="D7732" s="172">
        <f>VLOOKUP(Pag_Inicio_Corr_mas_casos[[#This Row],[Corregimiento]],Hoja3!$A$2:$D$676,4,0)</f>
        <v>91011</v>
      </c>
      <c r="E7732" s="171">
        <v>7</v>
      </c>
    </row>
    <row r="7733" spans="1:5" x14ac:dyDescent="0.2">
      <c r="A7733" s="169">
        <v>44256</v>
      </c>
      <c r="B7733" s="170">
        <v>44256</v>
      </c>
      <c r="C7733" s="171" t="s">
        <v>959</v>
      </c>
      <c r="D7733" s="172">
        <f>VLOOKUP(Pag_Inicio_Corr_mas_casos[[#This Row],[Corregimiento]],Hoja3!$A$2:$D$676,4,0)</f>
        <v>20307</v>
      </c>
      <c r="E7733" s="171">
        <v>7</v>
      </c>
    </row>
    <row r="7734" spans="1:5" x14ac:dyDescent="0.2">
      <c r="A7734" s="169">
        <v>44256</v>
      </c>
      <c r="B7734" s="170">
        <v>44256</v>
      </c>
      <c r="C7734" s="171" t="s">
        <v>1047</v>
      </c>
      <c r="D7734" s="172">
        <f>VLOOKUP(Pag_Inicio_Corr_mas_casos[[#This Row],[Corregimiento]],Hoja3!$A$2:$D$676,4,0)</f>
        <v>10301</v>
      </c>
      <c r="E7734" s="171">
        <v>7</v>
      </c>
    </row>
    <row r="7735" spans="1:5" x14ac:dyDescent="0.2">
      <c r="A7735" s="131">
        <v>44257</v>
      </c>
      <c r="B7735" s="132">
        <v>44257</v>
      </c>
      <c r="C7735" s="133" t="s">
        <v>906</v>
      </c>
      <c r="D7735" s="134">
        <f>VLOOKUP(Pag_Inicio_Corr_mas_casos[[#This Row],[Corregimiento]],Hoja3!$A$2:$D$676,4,0)</f>
        <v>40601</v>
      </c>
      <c r="E7735" s="133">
        <v>22</v>
      </c>
    </row>
    <row r="7736" spans="1:5" x14ac:dyDescent="0.2">
      <c r="A7736" s="131">
        <v>44257</v>
      </c>
      <c r="B7736" s="132">
        <v>44257</v>
      </c>
      <c r="C7736" s="133" t="s">
        <v>1045</v>
      </c>
      <c r="D7736" s="134">
        <f>VLOOKUP(Pag_Inicio_Corr_mas_casos[[#This Row],[Corregimiento]],Hoja3!$A$2:$D$676,4,0)</f>
        <v>20102</v>
      </c>
      <c r="E7736" s="133">
        <v>19</v>
      </c>
    </row>
    <row r="7737" spans="1:5" x14ac:dyDescent="0.2">
      <c r="A7737" s="131">
        <v>44257</v>
      </c>
      <c r="B7737" s="132">
        <v>44257</v>
      </c>
      <c r="C7737" s="133" t="s">
        <v>1048</v>
      </c>
      <c r="D7737" s="134">
        <f>VLOOKUP(Pag_Inicio_Corr_mas_casos[[#This Row],[Corregimiento]],Hoja3!$A$2:$D$676,4,0)</f>
        <v>90504</v>
      </c>
      <c r="E7737" s="133">
        <v>17</v>
      </c>
    </row>
    <row r="7738" spans="1:5" x14ac:dyDescent="0.2">
      <c r="A7738" s="131">
        <v>44257</v>
      </c>
      <c r="B7738" s="132">
        <v>44257</v>
      </c>
      <c r="C7738" s="133" t="s">
        <v>868</v>
      </c>
      <c r="D7738" s="134">
        <f>VLOOKUP(Pag_Inicio_Corr_mas_casos[[#This Row],[Corregimiento]],Hoja3!$A$2:$D$676,4,0)</f>
        <v>91001</v>
      </c>
      <c r="E7738" s="133">
        <v>14</v>
      </c>
    </row>
    <row r="7739" spans="1:5" x14ac:dyDescent="0.2">
      <c r="A7739" s="131">
        <v>44257</v>
      </c>
      <c r="B7739" s="132">
        <v>44257</v>
      </c>
      <c r="C7739" s="133" t="s">
        <v>805</v>
      </c>
      <c r="D7739" s="134">
        <f>VLOOKUP(Pag_Inicio_Corr_mas_casos[[#This Row],[Corregimiento]],Hoja3!$A$2:$D$676,4,0)</f>
        <v>130701</v>
      </c>
      <c r="E7739" s="133">
        <v>13</v>
      </c>
    </row>
    <row r="7740" spans="1:5" x14ac:dyDescent="0.2">
      <c r="A7740" s="131">
        <v>44257</v>
      </c>
      <c r="B7740" s="132">
        <v>44257</v>
      </c>
      <c r="C7740" s="133" t="s">
        <v>979</v>
      </c>
      <c r="D7740" s="134">
        <f>VLOOKUP(Pag_Inicio_Corr_mas_casos[[#This Row],[Corregimiento]],Hoja3!$A$2:$D$676,4,0)</f>
        <v>60502</v>
      </c>
      <c r="E7740" s="133">
        <v>12</v>
      </c>
    </row>
    <row r="7741" spans="1:5" x14ac:dyDescent="0.2">
      <c r="A7741" s="131">
        <v>44257</v>
      </c>
      <c r="B7741" s="132">
        <v>44257</v>
      </c>
      <c r="C7741" s="133" t="s">
        <v>904</v>
      </c>
      <c r="D7741" s="134">
        <f>VLOOKUP(Pag_Inicio_Corr_mas_casos[[#This Row],[Corregimiento]],Hoja3!$A$2:$D$676,4,0)</f>
        <v>40501</v>
      </c>
      <c r="E7741" s="133">
        <v>12</v>
      </c>
    </row>
    <row r="7742" spans="1:5" x14ac:dyDescent="0.2">
      <c r="A7742" s="131">
        <v>44257</v>
      </c>
      <c r="B7742" s="132">
        <v>44257</v>
      </c>
      <c r="C7742" s="133" t="s">
        <v>882</v>
      </c>
      <c r="D7742" s="134">
        <f>VLOOKUP(Pag_Inicio_Corr_mas_casos[[#This Row],[Corregimiento]],Hoja3!$A$2:$D$676,4,0)</f>
        <v>130106</v>
      </c>
      <c r="E7742" s="133">
        <v>11</v>
      </c>
    </row>
    <row r="7743" spans="1:5" x14ac:dyDescent="0.2">
      <c r="A7743" s="131">
        <v>44257</v>
      </c>
      <c r="B7743" s="132">
        <v>44257</v>
      </c>
      <c r="C7743" s="133" t="s">
        <v>1044</v>
      </c>
      <c r="D7743" s="134">
        <f>VLOOKUP(Pag_Inicio_Corr_mas_casos[[#This Row],[Corregimiento]],Hoja3!$A$2:$D$676,4,0)</f>
        <v>70408</v>
      </c>
      <c r="E7743" s="133">
        <v>10</v>
      </c>
    </row>
    <row r="7744" spans="1:5" x14ac:dyDescent="0.2">
      <c r="A7744" s="131">
        <v>44257</v>
      </c>
      <c r="B7744" s="132">
        <v>44257</v>
      </c>
      <c r="C7744" s="133" t="s">
        <v>898</v>
      </c>
      <c r="D7744" s="134">
        <f>VLOOKUP(Pag_Inicio_Corr_mas_casos[[#This Row],[Corregimiento]],Hoja3!$A$2:$D$676,4,0)</f>
        <v>40201</v>
      </c>
      <c r="E7744" s="133">
        <v>10</v>
      </c>
    </row>
    <row r="7745" spans="1:5" x14ac:dyDescent="0.2">
      <c r="A7745" s="131">
        <v>44257</v>
      </c>
      <c r="B7745" s="132">
        <v>44257</v>
      </c>
      <c r="C7745" s="133" t="s">
        <v>1042</v>
      </c>
      <c r="D7745" s="134">
        <f>VLOOKUP(Pag_Inicio_Corr_mas_casos[[#This Row],[Corregimiento]],Hoja3!$A$2:$D$676,4,0)</f>
        <v>10201</v>
      </c>
      <c r="E7745" s="133">
        <v>10</v>
      </c>
    </row>
    <row r="7746" spans="1:5" x14ac:dyDescent="0.2">
      <c r="A7746" s="131">
        <v>44257</v>
      </c>
      <c r="B7746" s="132">
        <v>44257</v>
      </c>
      <c r="C7746" s="133" t="s">
        <v>849</v>
      </c>
      <c r="D7746" s="134">
        <f>VLOOKUP(Pag_Inicio_Corr_mas_casos[[#This Row],[Corregimiento]],Hoja3!$A$2:$D$676,4,0)</f>
        <v>40611</v>
      </c>
      <c r="E7746" s="133">
        <v>9</v>
      </c>
    </row>
    <row r="7747" spans="1:5" x14ac:dyDescent="0.2">
      <c r="A7747" s="131">
        <v>44257</v>
      </c>
      <c r="B7747" s="132">
        <v>44257</v>
      </c>
      <c r="C7747" s="133" t="s">
        <v>900</v>
      </c>
      <c r="D7747" s="134">
        <f>VLOOKUP(Pag_Inicio_Corr_mas_casos[[#This Row],[Corregimiento]],Hoja3!$A$2:$D$676,4,0)</f>
        <v>130102</v>
      </c>
      <c r="E7747" s="133">
        <v>9</v>
      </c>
    </row>
    <row r="7748" spans="1:5" x14ac:dyDescent="0.2">
      <c r="A7748" s="131">
        <v>44257</v>
      </c>
      <c r="B7748" s="132">
        <v>44257</v>
      </c>
      <c r="C7748" s="133" t="s">
        <v>867</v>
      </c>
      <c r="D7748" s="134">
        <f>VLOOKUP(Pag_Inicio_Corr_mas_casos[[#This Row],[Corregimiento]],Hoja3!$A$2:$D$676,4,0)</f>
        <v>81003</v>
      </c>
      <c r="E7748" s="133">
        <v>9</v>
      </c>
    </row>
    <row r="7749" spans="1:5" x14ac:dyDescent="0.2">
      <c r="A7749" s="131">
        <v>44257</v>
      </c>
      <c r="B7749" s="132">
        <v>44257</v>
      </c>
      <c r="C7749" s="133" t="s">
        <v>785</v>
      </c>
      <c r="D7749" s="134">
        <f>VLOOKUP(Pag_Inicio_Corr_mas_casos[[#This Row],[Corregimiento]],Hoja3!$A$2:$D$676,4,0)</f>
        <v>81009</v>
      </c>
      <c r="E7749" s="133">
        <v>8</v>
      </c>
    </row>
    <row r="7750" spans="1:5" x14ac:dyDescent="0.2">
      <c r="A7750" s="131">
        <v>44257</v>
      </c>
      <c r="B7750" s="132">
        <v>44257</v>
      </c>
      <c r="C7750" s="133" t="s">
        <v>864</v>
      </c>
      <c r="D7750" s="134">
        <f>VLOOKUP(Pag_Inicio_Corr_mas_casos[[#This Row],[Corregimiento]],Hoja3!$A$2:$D$676,4,0)</f>
        <v>81008</v>
      </c>
      <c r="E7750" s="133">
        <v>8</v>
      </c>
    </row>
    <row r="7751" spans="1:5" x14ac:dyDescent="0.2">
      <c r="A7751" s="131">
        <v>44257</v>
      </c>
      <c r="B7751" s="132">
        <v>44257</v>
      </c>
      <c r="C7751" s="133" t="s">
        <v>798</v>
      </c>
      <c r="D7751" s="134">
        <f>VLOOKUP(Pag_Inicio_Corr_mas_casos[[#This Row],[Corregimiento]],Hoja3!$A$2:$D$676,4,0)</f>
        <v>80820</v>
      </c>
      <c r="E7751" s="133">
        <v>8</v>
      </c>
    </row>
    <row r="7752" spans="1:5" x14ac:dyDescent="0.2">
      <c r="A7752" s="131">
        <v>44257</v>
      </c>
      <c r="B7752" s="132">
        <v>44257</v>
      </c>
      <c r="C7752" s="133" t="s">
        <v>861</v>
      </c>
      <c r="D7752" s="134">
        <f>VLOOKUP(Pag_Inicio_Corr_mas_casos[[#This Row],[Corregimiento]],Hoja3!$A$2:$D$676,4,0)</f>
        <v>130702</v>
      </c>
      <c r="E7752" s="133">
        <v>8</v>
      </c>
    </row>
    <row r="7753" spans="1:5" x14ac:dyDescent="0.2">
      <c r="A7753" s="131">
        <v>44257</v>
      </c>
      <c r="B7753" s="132">
        <v>44257</v>
      </c>
      <c r="C7753" s="133" t="s">
        <v>787</v>
      </c>
      <c r="D7753" s="134">
        <f>VLOOKUP(Pag_Inicio_Corr_mas_casos[[#This Row],[Corregimiento]],Hoja3!$A$2:$D$676,4,0)</f>
        <v>80823</v>
      </c>
      <c r="E7753" s="133">
        <v>8</v>
      </c>
    </row>
    <row r="7754" spans="1:5" x14ac:dyDescent="0.2">
      <c r="A7754" s="131">
        <v>44257</v>
      </c>
      <c r="B7754" s="132">
        <v>44257</v>
      </c>
      <c r="C7754" s="133" t="s">
        <v>955</v>
      </c>
      <c r="D7754" s="134">
        <f>VLOOKUP(Pag_Inicio_Corr_mas_casos[[#This Row],[Corregimiento]],Hoja3!$A$2:$D$676,4,0)</f>
        <v>40301</v>
      </c>
      <c r="E7754" s="133">
        <v>8</v>
      </c>
    </row>
    <row r="7755" spans="1:5" x14ac:dyDescent="0.2">
      <c r="A7755" s="90">
        <v>44258</v>
      </c>
      <c r="B7755" s="91">
        <v>44258</v>
      </c>
      <c r="C7755" s="92" t="s">
        <v>901</v>
      </c>
      <c r="D7755" s="93">
        <f>VLOOKUP(Pag_Inicio_Corr_mas_casos[[#This Row],[Corregimiento]],Hoja3!$A$2:$D$676,4,0)</f>
        <v>90301</v>
      </c>
      <c r="E7755" s="92">
        <v>40</v>
      </c>
    </row>
    <row r="7756" spans="1:5" x14ac:dyDescent="0.2">
      <c r="A7756" s="90">
        <v>44258</v>
      </c>
      <c r="B7756" s="91">
        <v>44258</v>
      </c>
      <c r="C7756" s="92" t="s">
        <v>1049</v>
      </c>
      <c r="D7756" s="93">
        <f>VLOOKUP(Pag_Inicio_Corr_mas_casos[[#This Row],[Corregimiento]],Hoja3!$A$2:$D$676,4,0)</f>
        <v>90303</v>
      </c>
      <c r="E7756" s="92">
        <v>34</v>
      </c>
    </row>
    <row r="7757" spans="1:5" x14ac:dyDescent="0.2">
      <c r="A7757" s="90">
        <v>44258</v>
      </c>
      <c r="B7757" s="91">
        <v>44258</v>
      </c>
      <c r="C7757" s="92" t="s">
        <v>1015</v>
      </c>
      <c r="D7757" s="93">
        <f>VLOOKUP(Pag_Inicio_Corr_mas_casos[[#This Row],[Corregimiento]],Hoja3!$A$2:$D$676,4,0)</f>
        <v>100101</v>
      </c>
      <c r="E7757" s="92">
        <v>29</v>
      </c>
    </row>
    <row r="7758" spans="1:5" x14ac:dyDescent="0.2">
      <c r="A7758" s="90">
        <v>44258</v>
      </c>
      <c r="B7758" s="91">
        <v>44258</v>
      </c>
      <c r="C7758" s="92" t="s">
        <v>906</v>
      </c>
      <c r="D7758" s="93">
        <f>VLOOKUP(Pag_Inicio_Corr_mas_casos[[#This Row],[Corregimiento]],Hoja3!$A$2:$D$676,4,0)</f>
        <v>40601</v>
      </c>
      <c r="E7758" s="92">
        <v>25</v>
      </c>
    </row>
    <row r="7759" spans="1:5" x14ac:dyDescent="0.2">
      <c r="A7759" s="90">
        <v>44258</v>
      </c>
      <c r="B7759" s="91">
        <v>44258</v>
      </c>
      <c r="C7759" s="92" t="s">
        <v>868</v>
      </c>
      <c r="D7759" s="93">
        <f>VLOOKUP(Pag_Inicio_Corr_mas_casos[[#This Row],[Corregimiento]],Hoja3!$A$2:$D$676,4,0)</f>
        <v>91001</v>
      </c>
      <c r="E7759" s="92">
        <v>23</v>
      </c>
    </row>
    <row r="7760" spans="1:5" x14ac:dyDescent="0.2">
      <c r="A7760" s="90">
        <v>44258</v>
      </c>
      <c r="B7760" s="91">
        <v>44258</v>
      </c>
      <c r="C7760" s="92" t="s">
        <v>849</v>
      </c>
      <c r="D7760" s="93">
        <f>VLOOKUP(Pag_Inicio_Corr_mas_casos[[#This Row],[Corregimiento]],Hoja3!$A$2:$D$676,4,0)</f>
        <v>40611</v>
      </c>
      <c r="E7760" s="92">
        <v>18</v>
      </c>
    </row>
    <row r="7761" spans="1:5" x14ac:dyDescent="0.2">
      <c r="A7761" s="90">
        <v>44258</v>
      </c>
      <c r="B7761" s="91">
        <v>44258</v>
      </c>
      <c r="C7761" s="92" t="s">
        <v>925</v>
      </c>
      <c r="D7761" s="93">
        <f>VLOOKUP(Pag_Inicio_Corr_mas_casos[[#This Row],[Corregimiento]],Hoja3!$A$2:$D$676,4,0)</f>
        <v>91101</v>
      </c>
      <c r="E7761" s="92">
        <v>16</v>
      </c>
    </row>
    <row r="7762" spans="1:5" x14ac:dyDescent="0.2">
      <c r="A7762" s="90">
        <v>44258</v>
      </c>
      <c r="B7762" s="91">
        <v>44258</v>
      </c>
      <c r="C7762" s="92" t="s">
        <v>813</v>
      </c>
      <c r="D7762" s="93">
        <f>VLOOKUP(Pag_Inicio_Corr_mas_casos[[#This Row],[Corregimiento]],Hoja3!$A$2:$D$676,4,0)</f>
        <v>30107</v>
      </c>
      <c r="E7762" s="92">
        <v>15</v>
      </c>
    </row>
    <row r="7763" spans="1:5" x14ac:dyDescent="0.2">
      <c r="A7763" s="90">
        <v>44258</v>
      </c>
      <c r="B7763" s="91">
        <v>44258</v>
      </c>
      <c r="C7763" s="92" t="s">
        <v>1042</v>
      </c>
      <c r="D7763" s="93">
        <f>VLOOKUP(Pag_Inicio_Corr_mas_casos[[#This Row],[Corregimiento]],Hoja3!$A$2:$D$676,4,0)</f>
        <v>10201</v>
      </c>
      <c r="E7763" s="92">
        <v>15</v>
      </c>
    </row>
    <row r="7764" spans="1:5" x14ac:dyDescent="0.2">
      <c r="A7764" s="90">
        <v>44258</v>
      </c>
      <c r="B7764" s="91">
        <v>44258</v>
      </c>
      <c r="C7764" s="92" t="s">
        <v>858</v>
      </c>
      <c r="D7764" s="93">
        <f>VLOOKUP(Pag_Inicio_Corr_mas_casos[[#This Row],[Corregimiento]],Hoja3!$A$2:$D$676,4,0)</f>
        <v>80819</v>
      </c>
      <c r="E7764" s="92">
        <v>15</v>
      </c>
    </row>
    <row r="7765" spans="1:5" x14ac:dyDescent="0.2">
      <c r="A7765" s="90">
        <v>44258</v>
      </c>
      <c r="B7765" s="91">
        <v>44258</v>
      </c>
      <c r="C7765" s="92" t="s">
        <v>1050</v>
      </c>
      <c r="D7765" s="93">
        <f>VLOOKUP(Pag_Inicio_Corr_mas_casos[[#This Row],[Corregimiento]],Hoja3!$A$2:$D$676,4,0)</f>
        <v>120507</v>
      </c>
      <c r="E7765" s="92">
        <v>13</v>
      </c>
    </row>
    <row r="7766" spans="1:5" x14ac:dyDescent="0.2">
      <c r="A7766" s="90">
        <v>44258</v>
      </c>
      <c r="B7766" s="91">
        <v>44258</v>
      </c>
      <c r="C7766" s="92" t="s">
        <v>916</v>
      </c>
      <c r="D7766" s="93">
        <f>VLOOKUP(Pag_Inicio_Corr_mas_casos[[#This Row],[Corregimiento]],Hoja3!$A$2:$D$676,4,0)</f>
        <v>91011</v>
      </c>
      <c r="E7766" s="92">
        <v>12</v>
      </c>
    </row>
    <row r="7767" spans="1:5" x14ac:dyDescent="0.2">
      <c r="A7767" s="90">
        <v>44258</v>
      </c>
      <c r="B7767" s="91">
        <v>44258</v>
      </c>
      <c r="C7767" s="92" t="s">
        <v>783</v>
      </c>
      <c r="D7767" s="93">
        <f>VLOOKUP(Pag_Inicio_Corr_mas_casos[[#This Row],[Corregimiento]],Hoja3!$A$2:$D$676,4,0)</f>
        <v>80810</v>
      </c>
      <c r="E7767" s="92">
        <v>11</v>
      </c>
    </row>
    <row r="7768" spans="1:5" x14ac:dyDescent="0.2">
      <c r="A7768" s="90">
        <v>44258</v>
      </c>
      <c r="B7768" s="91">
        <v>44258</v>
      </c>
      <c r="C7768" s="92" t="s">
        <v>853</v>
      </c>
      <c r="D7768" s="93">
        <f>VLOOKUP(Pag_Inicio_Corr_mas_casos[[#This Row],[Corregimiento]],Hoja3!$A$2:$D$676,4,0)</f>
        <v>40612</v>
      </c>
      <c r="E7768" s="92">
        <v>11</v>
      </c>
    </row>
    <row r="7769" spans="1:5" x14ac:dyDescent="0.2">
      <c r="A7769" s="90">
        <v>44258</v>
      </c>
      <c r="B7769" s="91">
        <v>44258</v>
      </c>
      <c r="C7769" s="92" t="s">
        <v>904</v>
      </c>
      <c r="D7769" s="93">
        <f>VLOOKUP(Pag_Inicio_Corr_mas_casos[[#This Row],[Corregimiento]],Hoja3!$A$2:$D$676,4,0)</f>
        <v>40501</v>
      </c>
      <c r="E7769" s="92">
        <v>11</v>
      </c>
    </row>
    <row r="7770" spans="1:5" x14ac:dyDescent="0.2">
      <c r="A7770" s="90">
        <v>44258</v>
      </c>
      <c r="B7770" s="91">
        <v>44258</v>
      </c>
      <c r="C7770" s="92" t="s">
        <v>931</v>
      </c>
      <c r="D7770" s="93">
        <f>VLOOKUP(Pag_Inicio_Corr_mas_casos[[#This Row],[Corregimiento]],Hoja3!$A$2:$D$676,4,0)</f>
        <v>130407</v>
      </c>
      <c r="E7770" s="92">
        <v>10</v>
      </c>
    </row>
    <row r="7771" spans="1:5" x14ac:dyDescent="0.2">
      <c r="A7771" s="90">
        <v>44258</v>
      </c>
      <c r="B7771" s="91">
        <v>44258</v>
      </c>
      <c r="C7771" s="92" t="s">
        <v>1047</v>
      </c>
      <c r="D7771" s="93">
        <f>VLOOKUP(Pag_Inicio_Corr_mas_casos[[#This Row],[Corregimiento]],Hoja3!$A$2:$D$676,4,0)</f>
        <v>10301</v>
      </c>
      <c r="E7771" s="92">
        <v>9</v>
      </c>
    </row>
    <row r="7772" spans="1:5" x14ac:dyDescent="0.2">
      <c r="A7772" s="90">
        <v>44258</v>
      </c>
      <c r="B7772" s="91">
        <v>44258</v>
      </c>
      <c r="C7772" s="92" t="s">
        <v>816</v>
      </c>
      <c r="D7772" s="93">
        <f>VLOOKUP(Pag_Inicio_Corr_mas_casos[[#This Row],[Corregimiento]],Hoja3!$A$2:$D$676,4,0)</f>
        <v>40606</v>
      </c>
      <c r="E7772" s="92">
        <v>9</v>
      </c>
    </row>
    <row r="7773" spans="1:5" x14ac:dyDescent="0.2">
      <c r="A7773" s="90">
        <v>44258</v>
      </c>
      <c r="B7773" s="91">
        <v>44258</v>
      </c>
      <c r="C7773" s="92" t="s">
        <v>799</v>
      </c>
      <c r="D7773" s="93">
        <f>VLOOKUP(Pag_Inicio_Corr_mas_casos[[#This Row],[Corregimiento]],Hoja3!$A$2:$D$676,4,0)</f>
        <v>80817</v>
      </c>
      <c r="E7773" s="92">
        <v>8</v>
      </c>
    </row>
    <row r="7774" spans="1:5" x14ac:dyDescent="0.2">
      <c r="A7774" s="90">
        <v>44258</v>
      </c>
      <c r="B7774" s="91">
        <v>44258</v>
      </c>
      <c r="C7774" s="92" t="s">
        <v>912</v>
      </c>
      <c r="D7774" s="93">
        <f>VLOOKUP(Pag_Inicio_Corr_mas_casos[[#This Row],[Corregimiento]],Hoja3!$A$2:$D$676,4,0)</f>
        <v>40610</v>
      </c>
      <c r="E7774" s="92">
        <v>8</v>
      </c>
    </row>
    <row r="7775" spans="1:5" x14ac:dyDescent="0.2">
      <c r="A7775" s="102">
        <v>44259</v>
      </c>
      <c r="B7775" s="103">
        <v>44259</v>
      </c>
      <c r="C7775" s="104" t="s">
        <v>1045</v>
      </c>
      <c r="D7775" s="105">
        <f>VLOOKUP(Pag_Inicio_Corr_mas_casos[[#This Row],[Corregimiento]],Hoja3!$A$2:$D$676,4,0)</f>
        <v>20102</v>
      </c>
      <c r="E7775" s="104">
        <v>31</v>
      </c>
    </row>
    <row r="7776" spans="1:5" x14ac:dyDescent="0.2">
      <c r="A7776" s="102">
        <v>44259</v>
      </c>
      <c r="B7776" s="103">
        <v>44259</v>
      </c>
      <c r="C7776" s="104" t="s">
        <v>906</v>
      </c>
      <c r="D7776" s="105">
        <f>VLOOKUP(Pag_Inicio_Corr_mas_casos[[#This Row],[Corregimiento]],Hoja3!$A$2:$D$676,4,0)</f>
        <v>40601</v>
      </c>
      <c r="E7776" s="104">
        <v>20</v>
      </c>
    </row>
    <row r="7777" spans="1:5" x14ac:dyDescent="0.2">
      <c r="A7777" s="102">
        <v>44259</v>
      </c>
      <c r="B7777" s="103">
        <v>44259</v>
      </c>
      <c r="C7777" s="104" t="s">
        <v>868</v>
      </c>
      <c r="D7777" s="105">
        <f>VLOOKUP(Pag_Inicio_Corr_mas_casos[[#This Row],[Corregimiento]],Hoja3!$A$2:$D$676,4,0)</f>
        <v>91001</v>
      </c>
      <c r="E7777" s="104">
        <v>18</v>
      </c>
    </row>
    <row r="7778" spans="1:5" x14ac:dyDescent="0.2">
      <c r="A7778" s="102">
        <v>44259</v>
      </c>
      <c r="B7778" s="103">
        <v>44259</v>
      </c>
      <c r="C7778" s="104" t="s">
        <v>1042</v>
      </c>
      <c r="D7778" s="105">
        <f>VLOOKUP(Pag_Inicio_Corr_mas_casos[[#This Row],[Corregimiento]],Hoja3!$A$2:$D$676,4,0)</f>
        <v>10201</v>
      </c>
      <c r="E7778" s="104">
        <v>15</v>
      </c>
    </row>
    <row r="7779" spans="1:5" x14ac:dyDescent="0.2">
      <c r="A7779" s="102">
        <v>44259</v>
      </c>
      <c r="B7779" s="103">
        <v>44259</v>
      </c>
      <c r="C7779" s="104" t="s">
        <v>857</v>
      </c>
      <c r="D7779" s="105">
        <f>VLOOKUP(Pag_Inicio_Corr_mas_casos[[#This Row],[Corregimiento]],Hoja3!$A$2:$D$676,4,0)</f>
        <v>80809</v>
      </c>
      <c r="E7779" s="104">
        <v>13</v>
      </c>
    </row>
    <row r="7780" spans="1:5" x14ac:dyDescent="0.2">
      <c r="A7780" s="102">
        <v>44259</v>
      </c>
      <c r="B7780" s="103">
        <v>44259</v>
      </c>
      <c r="C7780" s="104" t="s">
        <v>898</v>
      </c>
      <c r="D7780" s="105">
        <f>VLOOKUP(Pag_Inicio_Corr_mas_casos[[#This Row],[Corregimiento]],Hoja3!$A$2:$D$676,4,0)</f>
        <v>40201</v>
      </c>
      <c r="E7780" s="104">
        <v>12</v>
      </c>
    </row>
    <row r="7781" spans="1:5" x14ac:dyDescent="0.2">
      <c r="A7781" s="102">
        <v>44259</v>
      </c>
      <c r="B7781" s="103">
        <v>44259</v>
      </c>
      <c r="C7781" s="104" t="s">
        <v>853</v>
      </c>
      <c r="D7781" s="105">
        <f>VLOOKUP(Pag_Inicio_Corr_mas_casos[[#This Row],[Corregimiento]],Hoja3!$A$2:$D$676,4,0)</f>
        <v>40612</v>
      </c>
      <c r="E7781" s="104">
        <v>12</v>
      </c>
    </row>
    <row r="7782" spans="1:5" x14ac:dyDescent="0.2">
      <c r="A7782" s="102">
        <v>44259</v>
      </c>
      <c r="B7782" s="103">
        <v>44259</v>
      </c>
      <c r="C7782" s="104" t="s">
        <v>849</v>
      </c>
      <c r="D7782" s="105">
        <f>VLOOKUP(Pag_Inicio_Corr_mas_casos[[#This Row],[Corregimiento]],Hoja3!$A$2:$D$676,4,0)</f>
        <v>40611</v>
      </c>
      <c r="E7782" s="104">
        <v>11</v>
      </c>
    </row>
    <row r="7783" spans="1:5" x14ac:dyDescent="0.2">
      <c r="A7783" s="102">
        <v>44259</v>
      </c>
      <c r="B7783" s="103">
        <v>44259</v>
      </c>
      <c r="C7783" s="104" t="s">
        <v>901</v>
      </c>
      <c r="D7783" s="105">
        <f>VLOOKUP(Pag_Inicio_Corr_mas_casos[[#This Row],[Corregimiento]],Hoja3!$A$2:$D$676,4,0)</f>
        <v>90301</v>
      </c>
      <c r="E7783" s="104">
        <v>11</v>
      </c>
    </row>
    <row r="7784" spans="1:5" x14ac:dyDescent="0.2">
      <c r="A7784" s="102">
        <v>44259</v>
      </c>
      <c r="B7784" s="103">
        <v>44259</v>
      </c>
      <c r="C7784" s="104" t="s">
        <v>879</v>
      </c>
      <c r="D7784" s="105">
        <f>VLOOKUP(Pag_Inicio_Corr_mas_casos[[#This Row],[Corregimiento]],Hoja3!$A$2:$D$676,4,0)</f>
        <v>91008</v>
      </c>
      <c r="E7784" s="104">
        <v>10</v>
      </c>
    </row>
    <row r="7785" spans="1:5" x14ac:dyDescent="0.2">
      <c r="A7785" s="102">
        <v>44259</v>
      </c>
      <c r="B7785" s="103">
        <v>44259</v>
      </c>
      <c r="C7785" s="104" t="s">
        <v>861</v>
      </c>
      <c r="D7785" s="105">
        <f>VLOOKUP(Pag_Inicio_Corr_mas_casos[[#This Row],[Corregimiento]],Hoja3!$A$2:$D$676,4,0)</f>
        <v>130702</v>
      </c>
      <c r="E7785" s="104">
        <v>10</v>
      </c>
    </row>
    <row r="7786" spans="1:5" x14ac:dyDescent="0.2">
      <c r="A7786" s="102">
        <v>44259</v>
      </c>
      <c r="B7786" s="103">
        <v>44259</v>
      </c>
      <c r="C7786" s="104" t="s">
        <v>924</v>
      </c>
      <c r="D7786" s="105">
        <f>VLOOKUP(Pag_Inicio_Corr_mas_casos[[#This Row],[Corregimiento]],Hoja3!$A$2:$D$676,4,0)</f>
        <v>40503</v>
      </c>
      <c r="E7786" s="104">
        <v>10</v>
      </c>
    </row>
    <row r="7787" spans="1:5" x14ac:dyDescent="0.2">
      <c r="A7787" s="102">
        <v>44259</v>
      </c>
      <c r="B7787" s="103">
        <v>44259</v>
      </c>
      <c r="C7787" s="104" t="s">
        <v>892</v>
      </c>
      <c r="D7787" s="105">
        <f>VLOOKUP(Pag_Inicio_Corr_mas_casos[[#This Row],[Corregimiento]],Hoja3!$A$2:$D$676,4,0)</f>
        <v>80812</v>
      </c>
      <c r="E7787" s="104">
        <v>8</v>
      </c>
    </row>
    <row r="7788" spans="1:5" x14ac:dyDescent="0.2">
      <c r="A7788" s="102">
        <v>44259</v>
      </c>
      <c r="B7788" s="103">
        <v>44259</v>
      </c>
      <c r="C7788" s="104" t="s">
        <v>1051</v>
      </c>
      <c r="D7788" s="105">
        <f>VLOOKUP(Pag_Inicio_Corr_mas_casos[[#This Row],[Corregimiento]],Hoja3!$A$2:$D$676,4,0)</f>
        <v>10207</v>
      </c>
      <c r="E7788" s="104">
        <v>8</v>
      </c>
    </row>
    <row r="7789" spans="1:5" x14ac:dyDescent="0.2">
      <c r="A7789" s="102">
        <v>44259</v>
      </c>
      <c r="B7789" s="103">
        <v>44259</v>
      </c>
      <c r="C7789" s="104" t="s">
        <v>1022</v>
      </c>
      <c r="D7789" s="105">
        <f>VLOOKUP(Pag_Inicio_Corr_mas_casos[[#This Row],[Corregimiento]],Hoja3!$A$2:$D$676,4,0)</f>
        <v>10203</v>
      </c>
      <c r="E7789" s="104">
        <v>8</v>
      </c>
    </row>
    <row r="7790" spans="1:5" x14ac:dyDescent="0.2">
      <c r="A7790" s="102">
        <v>44259</v>
      </c>
      <c r="B7790" s="103">
        <v>44259</v>
      </c>
      <c r="C7790" s="104" t="s">
        <v>904</v>
      </c>
      <c r="D7790" s="105">
        <f>VLOOKUP(Pag_Inicio_Corr_mas_casos[[#This Row],[Corregimiento]],Hoja3!$A$2:$D$676,4,0)</f>
        <v>40501</v>
      </c>
      <c r="E7790" s="104">
        <v>7</v>
      </c>
    </row>
    <row r="7791" spans="1:5" x14ac:dyDescent="0.2">
      <c r="A7791" s="102">
        <v>44259</v>
      </c>
      <c r="B7791" s="103">
        <v>44259</v>
      </c>
      <c r="C7791" s="104" t="s">
        <v>869</v>
      </c>
      <c r="D7791" s="105">
        <f>VLOOKUP(Pag_Inicio_Corr_mas_casos[[#This Row],[Corregimiento]],Hoja3!$A$2:$D$676,4,0)</f>
        <v>30111</v>
      </c>
      <c r="E7791" s="104">
        <v>7</v>
      </c>
    </row>
    <row r="7792" spans="1:5" x14ac:dyDescent="0.2">
      <c r="A7792" s="102">
        <v>44259</v>
      </c>
      <c r="B7792" s="103">
        <v>44259</v>
      </c>
      <c r="C7792" s="104" t="s">
        <v>900</v>
      </c>
      <c r="D7792" s="105">
        <f>VLOOKUP(Pag_Inicio_Corr_mas_casos[[#This Row],[Corregimiento]],Hoja3!$A$2:$D$676,4,0)</f>
        <v>130102</v>
      </c>
      <c r="E7792" s="104">
        <v>7</v>
      </c>
    </row>
    <row r="7793" spans="1:5" x14ac:dyDescent="0.2">
      <c r="A7793" s="102">
        <v>44259</v>
      </c>
      <c r="B7793" s="103">
        <v>44259</v>
      </c>
      <c r="C7793" s="104" t="s">
        <v>805</v>
      </c>
      <c r="D7793" s="105">
        <f>VLOOKUP(Pag_Inicio_Corr_mas_casos[[#This Row],[Corregimiento]],Hoja3!$A$2:$D$676,4,0)</f>
        <v>130701</v>
      </c>
      <c r="E7793" s="104">
        <v>7</v>
      </c>
    </row>
    <row r="7794" spans="1:5" x14ac:dyDescent="0.2">
      <c r="A7794" s="102">
        <v>44259</v>
      </c>
      <c r="B7794" s="103">
        <v>44259</v>
      </c>
      <c r="C7794" s="104" t="s">
        <v>996</v>
      </c>
      <c r="D7794" s="105">
        <f>VLOOKUP(Pag_Inicio_Corr_mas_casos[[#This Row],[Corregimiento]],Hoja3!$A$2:$D$676,4,0)</f>
        <v>10206</v>
      </c>
      <c r="E7794" s="104">
        <v>7</v>
      </c>
    </row>
    <row r="7795" spans="1:5" x14ac:dyDescent="0.2">
      <c r="A7795" s="98">
        <v>44260</v>
      </c>
      <c r="B7795" s="99">
        <v>44260</v>
      </c>
      <c r="C7795" s="100" t="s">
        <v>906</v>
      </c>
      <c r="D7795" s="101">
        <f>VLOOKUP(Pag_Inicio_Corr_mas_casos[[#This Row],[Corregimiento]],Hoja3!$A$2:$D$676,4,0)</f>
        <v>40601</v>
      </c>
      <c r="E7795" s="100">
        <v>15</v>
      </c>
    </row>
    <row r="7796" spans="1:5" x14ac:dyDescent="0.2">
      <c r="A7796" s="98">
        <v>44260</v>
      </c>
      <c r="B7796" s="99">
        <v>44260</v>
      </c>
      <c r="C7796" s="100" t="s">
        <v>884</v>
      </c>
      <c r="D7796" s="101">
        <f>VLOOKUP(Pag_Inicio_Corr_mas_casos[[#This Row],[Corregimiento]],Hoja3!$A$2:$D$676,4,0)</f>
        <v>130108</v>
      </c>
      <c r="E7796" s="100">
        <v>10</v>
      </c>
    </row>
    <row r="7797" spans="1:5" x14ac:dyDescent="0.2">
      <c r="A7797" s="98">
        <v>44260</v>
      </c>
      <c r="B7797" s="99">
        <v>44260</v>
      </c>
      <c r="C7797" s="100" t="s">
        <v>816</v>
      </c>
      <c r="D7797" s="101">
        <f>VLOOKUP(Pag_Inicio_Corr_mas_casos[[#This Row],[Corregimiento]],Hoja3!$A$2:$D$676,4,0)</f>
        <v>40606</v>
      </c>
      <c r="E7797" s="100">
        <v>10</v>
      </c>
    </row>
    <row r="7798" spans="1:5" x14ac:dyDescent="0.2">
      <c r="A7798" s="98">
        <v>44260</v>
      </c>
      <c r="B7798" s="99">
        <v>44260</v>
      </c>
      <c r="C7798" s="100" t="s">
        <v>925</v>
      </c>
      <c r="D7798" s="101">
        <f>VLOOKUP(Pag_Inicio_Corr_mas_casos[[#This Row],[Corregimiento]],Hoja3!$A$2:$D$676,4,0)</f>
        <v>91101</v>
      </c>
      <c r="E7798" s="100">
        <v>10</v>
      </c>
    </row>
    <row r="7799" spans="1:5" x14ac:dyDescent="0.2">
      <c r="A7799" s="98">
        <v>44260</v>
      </c>
      <c r="B7799" s="99">
        <v>44260</v>
      </c>
      <c r="C7799" s="100" t="s">
        <v>868</v>
      </c>
      <c r="D7799" s="101">
        <f>VLOOKUP(Pag_Inicio_Corr_mas_casos[[#This Row],[Corregimiento]],Hoja3!$A$2:$D$676,4,0)</f>
        <v>91001</v>
      </c>
      <c r="E7799" s="100">
        <v>9</v>
      </c>
    </row>
    <row r="7800" spans="1:5" x14ac:dyDescent="0.2">
      <c r="A7800" s="98">
        <v>44260</v>
      </c>
      <c r="B7800" s="99">
        <v>44260</v>
      </c>
      <c r="C7800" s="100" t="s">
        <v>882</v>
      </c>
      <c r="D7800" s="101">
        <f>VLOOKUP(Pag_Inicio_Corr_mas_casos[[#This Row],[Corregimiento]],Hoja3!$A$2:$D$676,4,0)</f>
        <v>130106</v>
      </c>
      <c r="E7800" s="100">
        <v>9</v>
      </c>
    </row>
    <row r="7801" spans="1:5" x14ac:dyDescent="0.2">
      <c r="A7801" s="98">
        <v>44260</v>
      </c>
      <c r="B7801" s="99">
        <v>44260</v>
      </c>
      <c r="C7801" s="100" t="s">
        <v>797</v>
      </c>
      <c r="D7801" s="101">
        <f>VLOOKUP(Pag_Inicio_Corr_mas_casos[[#This Row],[Corregimiento]],Hoja3!$A$2:$D$676,4,0)</f>
        <v>80813</v>
      </c>
      <c r="E7801" s="100">
        <v>8</v>
      </c>
    </row>
    <row r="7802" spans="1:5" x14ac:dyDescent="0.2">
      <c r="A7802" s="98">
        <v>44260</v>
      </c>
      <c r="B7802" s="99">
        <v>44260</v>
      </c>
      <c r="C7802" s="100" t="s">
        <v>996</v>
      </c>
      <c r="D7802" s="101">
        <f>VLOOKUP(Pag_Inicio_Corr_mas_casos[[#This Row],[Corregimiento]],Hoja3!$A$2:$D$676,4,0)</f>
        <v>10206</v>
      </c>
      <c r="E7802" s="100">
        <v>8</v>
      </c>
    </row>
    <row r="7803" spans="1:5" x14ac:dyDescent="0.2">
      <c r="A7803" s="98">
        <v>44260</v>
      </c>
      <c r="B7803" s="99">
        <v>44260</v>
      </c>
      <c r="C7803" s="100" t="s">
        <v>786</v>
      </c>
      <c r="D7803" s="101">
        <f>VLOOKUP(Pag_Inicio_Corr_mas_casos[[#This Row],[Corregimiento]],Hoja3!$A$2:$D$676,4,0)</f>
        <v>80806</v>
      </c>
      <c r="E7803" s="100">
        <v>8</v>
      </c>
    </row>
    <row r="7804" spans="1:5" x14ac:dyDescent="0.2">
      <c r="A7804" s="98">
        <v>44260</v>
      </c>
      <c r="B7804" s="99">
        <v>44260</v>
      </c>
      <c r="C7804" s="100" t="s">
        <v>1042</v>
      </c>
      <c r="D7804" s="101">
        <f>VLOOKUP(Pag_Inicio_Corr_mas_casos[[#This Row],[Corregimiento]],Hoja3!$A$2:$D$676,4,0)</f>
        <v>10201</v>
      </c>
      <c r="E7804" s="100">
        <v>8</v>
      </c>
    </row>
    <row r="7805" spans="1:5" x14ac:dyDescent="0.2">
      <c r="A7805" s="98">
        <v>44260</v>
      </c>
      <c r="B7805" s="99">
        <v>44260</v>
      </c>
      <c r="C7805" s="100" t="s">
        <v>1052</v>
      </c>
      <c r="D7805" s="101">
        <f>VLOOKUP(Pag_Inicio_Corr_mas_casos[[#This Row],[Corregimiento]],Hoja3!$A$2:$D$676,4,0)</f>
        <v>10101</v>
      </c>
      <c r="E7805" s="100">
        <v>8</v>
      </c>
    </row>
    <row r="7806" spans="1:5" x14ac:dyDescent="0.2">
      <c r="A7806" s="98">
        <v>44260</v>
      </c>
      <c r="B7806" s="99">
        <v>44260</v>
      </c>
      <c r="C7806" s="100" t="s">
        <v>1017</v>
      </c>
      <c r="D7806" s="101">
        <f>VLOOKUP(Pag_Inicio_Corr_mas_casos[[#This Row],[Corregimiento]],Hoja3!$A$2:$D$676,4,0)</f>
        <v>10215</v>
      </c>
      <c r="E7806" s="100">
        <v>8</v>
      </c>
    </row>
    <row r="7807" spans="1:5" x14ac:dyDescent="0.2">
      <c r="A7807" s="98">
        <v>44260</v>
      </c>
      <c r="B7807" s="99">
        <v>44260</v>
      </c>
      <c r="C7807" s="100" t="s">
        <v>916</v>
      </c>
      <c r="D7807" s="101">
        <f>VLOOKUP(Pag_Inicio_Corr_mas_casos[[#This Row],[Corregimiento]],Hoja3!$A$2:$D$676,4,0)</f>
        <v>91011</v>
      </c>
      <c r="E7807" s="100">
        <v>7</v>
      </c>
    </row>
    <row r="7808" spans="1:5" x14ac:dyDescent="0.2">
      <c r="A7808" s="98">
        <v>44260</v>
      </c>
      <c r="B7808" s="99">
        <v>44260</v>
      </c>
      <c r="C7808" s="100" t="s">
        <v>1053</v>
      </c>
      <c r="D7808" s="101">
        <f>VLOOKUP(Pag_Inicio_Corr_mas_casos[[#This Row],[Corregimiento]],Hoja3!$A$2:$D$676,4,0)</f>
        <v>41001</v>
      </c>
      <c r="E7808" s="100">
        <v>7</v>
      </c>
    </row>
    <row r="7809" spans="1:13" x14ac:dyDescent="0.2">
      <c r="A7809" s="98">
        <v>44260</v>
      </c>
      <c r="B7809" s="99">
        <v>44260</v>
      </c>
      <c r="C7809" s="100" t="s">
        <v>838</v>
      </c>
      <c r="D7809" s="101">
        <f>VLOOKUP(Pag_Inicio_Corr_mas_casos[[#This Row],[Corregimiento]],Hoja3!$A$2:$D$676,4,0)</f>
        <v>80808</v>
      </c>
      <c r="E7809" s="100">
        <v>7</v>
      </c>
    </row>
    <row r="7810" spans="1:13" x14ac:dyDescent="0.2">
      <c r="A7810" s="98">
        <v>44260</v>
      </c>
      <c r="B7810" s="99">
        <v>44260</v>
      </c>
      <c r="C7810" s="100" t="s">
        <v>853</v>
      </c>
      <c r="D7810" s="101">
        <f>VLOOKUP(Pag_Inicio_Corr_mas_casos[[#This Row],[Corregimiento]],Hoja3!$A$2:$D$676,4,0)</f>
        <v>40612</v>
      </c>
      <c r="E7810" s="100">
        <v>7</v>
      </c>
    </row>
    <row r="7811" spans="1:13" x14ac:dyDescent="0.2">
      <c r="A7811" s="98">
        <v>44260</v>
      </c>
      <c r="B7811" s="99">
        <v>44260</v>
      </c>
      <c r="C7811" s="100" t="s">
        <v>857</v>
      </c>
      <c r="D7811" s="101">
        <f>VLOOKUP(Pag_Inicio_Corr_mas_casos[[#This Row],[Corregimiento]],Hoja3!$A$2:$D$676,4,0)</f>
        <v>80809</v>
      </c>
      <c r="E7811" s="100">
        <v>7</v>
      </c>
    </row>
    <row r="7812" spans="1:13" x14ac:dyDescent="0.2">
      <c r="A7812" s="98">
        <v>44260</v>
      </c>
      <c r="B7812" s="99">
        <v>44260</v>
      </c>
      <c r="C7812" s="100" t="s">
        <v>898</v>
      </c>
      <c r="D7812" s="101">
        <f>VLOOKUP(Pag_Inicio_Corr_mas_casos[[#This Row],[Corregimiento]],Hoja3!$A$2:$D$676,4,0)</f>
        <v>40201</v>
      </c>
      <c r="E7812" s="100">
        <v>6</v>
      </c>
    </row>
    <row r="7813" spans="1:13" x14ac:dyDescent="0.2">
      <c r="A7813" s="98">
        <v>44260</v>
      </c>
      <c r="B7813" s="99">
        <v>44260</v>
      </c>
      <c r="C7813" s="100" t="s">
        <v>1045</v>
      </c>
      <c r="D7813" s="101">
        <f>VLOOKUP(Pag_Inicio_Corr_mas_casos[[#This Row],[Corregimiento]],Hoja3!$A$2:$D$676,4,0)</f>
        <v>20102</v>
      </c>
      <c r="E7813" s="100">
        <v>6</v>
      </c>
    </row>
    <row r="7814" spans="1:13" x14ac:dyDescent="0.2">
      <c r="A7814" s="98">
        <v>44260</v>
      </c>
      <c r="B7814" s="99">
        <v>44260</v>
      </c>
      <c r="C7814" s="100" t="s">
        <v>861</v>
      </c>
      <c r="D7814" s="101">
        <f>VLOOKUP(Pag_Inicio_Corr_mas_casos[[#This Row],[Corregimiento]],Hoja3!$A$2:$D$676,4,0)</f>
        <v>130702</v>
      </c>
      <c r="E7814" s="100">
        <v>6</v>
      </c>
    </row>
    <row r="7815" spans="1:13" x14ac:dyDescent="0.2">
      <c r="A7815" s="169">
        <v>44261</v>
      </c>
      <c r="B7815" s="170">
        <v>44261</v>
      </c>
      <c r="C7815" s="171" t="s">
        <v>906</v>
      </c>
      <c r="D7815" s="172">
        <f>VLOOKUP(Pag_Inicio_Corr_mas_casos[[#This Row],[Corregimiento]],Hoja3!$A$2:$D$676,4,0)</f>
        <v>40601</v>
      </c>
      <c r="E7815" s="171">
        <v>34</v>
      </c>
    </row>
    <row r="7816" spans="1:13" x14ac:dyDescent="0.2">
      <c r="A7816" s="169">
        <v>44261</v>
      </c>
      <c r="B7816" s="170">
        <v>44261</v>
      </c>
      <c r="C7816" s="171" t="s">
        <v>901</v>
      </c>
      <c r="D7816" s="172">
        <f>VLOOKUP(Pag_Inicio_Corr_mas_casos[[#This Row],[Corregimiento]],Hoja3!$A$2:$D$676,4,0)</f>
        <v>90301</v>
      </c>
      <c r="E7816" s="171">
        <v>32</v>
      </c>
    </row>
    <row r="7817" spans="1:13" x14ac:dyDescent="0.2">
      <c r="A7817" s="169">
        <v>44261</v>
      </c>
      <c r="B7817" s="170">
        <v>44261</v>
      </c>
      <c r="C7817" s="171" t="s">
        <v>879</v>
      </c>
      <c r="D7817" s="172">
        <f>VLOOKUP(Pag_Inicio_Corr_mas_casos[[#This Row],[Corregimiento]],Hoja3!$A$2:$D$676,4,0)</f>
        <v>91008</v>
      </c>
      <c r="E7817" s="171">
        <v>18</v>
      </c>
    </row>
    <row r="7818" spans="1:13" x14ac:dyDescent="0.2">
      <c r="A7818" s="169">
        <v>44261</v>
      </c>
      <c r="B7818" s="170">
        <v>44261</v>
      </c>
      <c r="C7818" s="171" t="s">
        <v>924</v>
      </c>
      <c r="D7818" s="172">
        <f>VLOOKUP(Pag_Inicio_Corr_mas_casos[[#This Row],[Corregimiento]],Hoja3!$A$2:$D$676,4,0)</f>
        <v>40503</v>
      </c>
      <c r="E7818" s="171">
        <v>17</v>
      </c>
    </row>
    <row r="7819" spans="1:13" x14ac:dyDescent="0.2">
      <c r="A7819" s="169">
        <v>44261</v>
      </c>
      <c r="B7819" s="170">
        <v>44261</v>
      </c>
      <c r="C7819" s="171" t="s">
        <v>1054</v>
      </c>
      <c r="D7819" s="172">
        <f>VLOOKUP(Pag_Inicio_Corr_mas_casos[[#This Row],[Corregimiento]],Hoja3!$A$2:$D$676,4,0)</f>
        <v>10401</v>
      </c>
      <c r="E7819" s="171">
        <v>17</v>
      </c>
    </row>
    <row r="7820" spans="1:13" x14ac:dyDescent="0.2">
      <c r="A7820" s="169">
        <v>44261</v>
      </c>
      <c r="B7820" s="170">
        <v>44261</v>
      </c>
      <c r="C7820" s="171" t="s">
        <v>996</v>
      </c>
      <c r="D7820" s="172">
        <f>VLOOKUP(Pag_Inicio_Corr_mas_casos[[#This Row],[Corregimiento]],Hoja3!$A$2:$D$676,4,0)</f>
        <v>10206</v>
      </c>
      <c r="E7820" s="171">
        <v>16</v>
      </c>
      <c r="L7820" s="166" t="s">
        <v>1055</v>
      </c>
      <c r="M7820" s="215" t="s">
        <v>1056</v>
      </c>
    </row>
    <row r="7821" spans="1:13" x14ac:dyDescent="0.2">
      <c r="A7821" s="169">
        <v>44261</v>
      </c>
      <c r="B7821" s="170">
        <v>44261</v>
      </c>
      <c r="C7821" s="171" t="s">
        <v>849</v>
      </c>
      <c r="D7821" s="172">
        <f>VLOOKUP(Pag_Inicio_Corr_mas_casos[[#This Row],[Corregimiento]],Hoja3!$A$2:$D$676,4,0)</f>
        <v>40611</v>
      </c>
      <c r="E7821" s="171">
        <v>14</v>
      </c>
      <c r="L7821" s="166"/>
      <c r="M7821" s="215">
        <v>8</v>
      </c>
    </row>
    <row r="7822" spans="1:13" x14ac:dyDescent="0.2">
      <c r="A7822" s="169">
        <v>44261</v>
      </c>
      <c r="B7822" s="170">
        <v>44261</v>
      </c>
      <c r="C7822" s="171" t="s">
        <v>930</v>
      </c>
      <c r="D7822" s="172">
        <f>VLOOKUP(Pag_Inicio_Corr_mas_casos[[#This Row],[Corregimiento]],Hoja3!$A$2:$D$676,4,0)</f>
        <v>130104</v>
      </c>
      <c r="E7822" s="171">
        <v>14</v>
      </c>
      <c r="L7822" s="166"/>
      <c r="M7822" s="215">
        <v>7</v>
      </c>
    </row>
    <row r="7823" spans="1:13" x14ac:dyDescent="0.2">
      <c r="A7823" s="169">
        <v>44261</v>
      </c>
      <c r="B7823" s="170">
        <v>44261</v>
      </c>
      <c r="C7823" s="171" t="s">
        <v>1057</v>
      </c>
      <c r="D7823" s="172">
        <f>VLOOKUP(Pag_Inicio_Corr_mas_casos[[#This Row],[Corregimiento]],Hoja3!$A$2:$D$676,4,0)</f>
        <v>41104</v>
      </c>
      <c r="E7823" s="171">
        <v>13</v>
      </c>
      <c r="L7823" s="166"/>
      <c r="M7823" s="215">
        <v>7</v>
      </c>
    </row>
    <row r="7824" spans="1:13" x14ac:dyDescent="0.2">
      <c r="A7824" s="169">
        <v>44261</v>
      </c>
      <c r="B7824" s="170">
        <v>44261</v>
      </c>
      <c r="C7824" s="171" t="s">
        <v>914</v>
      </c>
      <c r="D7824" s="172">
        <f>VLOOKUP(Pag_Inicio_Corr_mas_casos[[#This Row],[Corregimiento]],Hoja3!$A$2:$D$676,4,0)</f>
        <v>130101</v>
      </c>
      <c r="E7824" s="171">
        <v>13</v>
      </c>
      <c r="L7824" s="166"/>
      <c r="M7824" s="215">
        <v>6</v>
      </c>
    </row>
    <row r="7825" spans="1:13" x14ac:dyDescent="0.2">
      <c r="A7825" s="169">
        <v>44261</v>
      </c>
      <c r="B7825" s="170">
        <v>44261</v>
      </c>
      <c r="C7825" s="171" t="s">
        <v>1017</v>
      </c>
      <c r="D7825" s="172">
        <f>VLOOKUP(Pag_Inicio_Corr_mas_casos[[#This Row],[Corregimiento]],Hoja3!$A$2:$D$676,4,0)</f>
        <v>10215</v>
      </c>
      <c r="E7825" s="171">
        <v>12</v>
      </c>
      <c r="L7825" s="166"/>
      <c r="M7825" s="215">
        <v>6</v>
      </c>
    </row>
    <row r="7826" spans="1:13" x14ac:dyDescent="0.2">
      <c r="A7826" s="169">
        <v>44261</v>
      </c>
      <c r="B7826" s="170">
        <v>44261</v>
      </c>
      <c r="C7826" s="171" t="s">
        <v>904</v>
      </c>
      <c r="D7826" s="172">
        <f>VLOOKUP(Pag_Inicio_Corr_mas_casos[[#This Row],[Corregimiento]],Hoja3!$A$2:$D$676,4,0)</f>
        <v>40501</v>
      </c>
      <c r="E7826" s="171">
        <v>12</v>
      </c>
      <c r="L7826" s="166"/>
      <c r="M7826" s="215">
        <v>6</v>
      </c>
    </row>
    <row r="7827" spans="1:13" x14ac:dyDescent="0.2">
      <c r="A7827" s="169">
        <v>44261</v>
      </c>
      <c r="B7827" s="170">
        <v>44261</v>
      </c>
      <c r="C7827" s="171" t="s">
        <v>898</v>
      </c>
      <c r="D7827" s="172">
        <f>VLOOKUP(Pag_Inicio_Corr_mas_casos[[#This Row],[Corregimiento]],Hoja3!$A$2:$D$676,4,0)</f>
        <v>40201</v>
      </c>
      <c r="E7827" s="171">
        <v>11</v>
      </c>
      <c r="L7827" s="166"/>
      <c r="M7827" s="215">
        <v>5</v>
      </c>
    </row>
    <row r="7828" spans="1:13" x14ac:dyDescent="0.2">
      <c r="A7828" s="169">
        <v>44261</v>
      </c>
      <c r="B7828" s="170">
        <v>44261</v>
      </c>
      <c r="C7828" s="171" t="s">
        <v>853</v>
      </c>
      <c r="D7828" s="172">
        <f>VLOOKUP(Pag_Inicio_Corr_mas_casos[[#This Row],[Corregimiento]],Hoja3!$A$2:$D$676,4,0)</f>
        <v>40612</v>
      </c>
      <c r="E7828" s="171">
        <v>11</v>
      </c>
      <c r="L7828" s="166"/>
      <c r="M7828" s="215">
        <v>5</v>
      </c>
    </row>
    <row r="7829" spans="1:13" x14ac:dyDescent="0.2">
      <c r="A7829" s="169">
        <v>44261</v>
      </c>
      <c r="B7829" s="170">
        <v>44261</v>
      </c>
      <c r="C7829" s="171" t="s">
        <v>1015</v>
      </c>
      <c r="D7829" s="172">
        <f>VLOOKUP(Pag_Inicio_Corr_mas_casos[[#This Row],[Corregimiento]],Hoja3!$A$2:$D$676,4,0)</f>
        <v>100101</v>
      </c>
      <c r="E7829" s="171">
        <v>10</v>
      </c>
      <c r="L7829" s="166"/>
      <c r="M7829" s="215">
        <v>5</v>
      </c>
    </row>
    <row r="7830" spans="1:13" x14ac:dyDescent="0.2">
      <c r="A7830" s="169">
        <v>44261</v>
      </c>
      <c r="B7830" s="170">
        <v>44261</v>
      </c>
      <c r="C7830" s="171" t="s">
        <v>868</v>
      </c>
      <c r="D7830" s="172">
        <f>VLOOKUP(Pag_Inicio_Corr_mas_casos[[#This Row],[Corregimiento]],Hoja3!$A$2:$D$676,4,0)</f>
        <v>91001</v>
      </c>
      <c r="E7830" s="171">
        <v>9</v>
      </c>
      <c r="L7830" s="166"/>
      <c r="M7830" s="215">
        <v>4</v>
      </c>
    </row>
    <row r="7831" spans="1:13" x14ac:dyDescent="0.2">
      <c r="A7831" s="169">
        <v>44261</v>
      </c>
      <c r="B7831" s="170">
        <v>44261</v>
      </c>
      <c r="C7831" s="171" t="s">
        <v>925</v>
      </c>
      <c r="D7831" s="172">
        <f>VLOOKUP(Pag_Inicio_Corr_mas_casos[[#This Row],[Corregimiento]],Hoja3!$A$2:$D$676,4,0)</f>
        <v>91101</v>
      </c>
      <c r="E7831" s="171">
        <v>9</v>
      </c>
      <c r="L7831" s="166"/>
      <c r="M7831" s="215">
        <v>4</v>
      </c>
    </row>
    <row r="7832" spans="1:13" x14ac:dyDescent="0.2">
      <c r="A7832" s="169">
        <v>44261</v>
      </c>
      <c r="B7832" s="170">
        <v>44261</v>
      </c>
      <c r="C7832" s="171" t="s">
        <v>816</v>
      </c>
      <c r="D7832" s="172">
        <f>VLOOKUP(Pag_Inicio_Corr_mas_casos[[#This Row],[Corregimiento]],Hoja3!$A$2:$D$676,4,0)</f>
        <v>40606</v>
      </c>
      <c r="E7832" s="171">
        <v>9</v>
      </c>
      <c r="L7832" s="166"/>
      <c r="M7832" s="215">
        <v>4</v>
      </c>
    </row>
    <row r="7833" spans="1:13" x14ac:dyDescent="0.2">
      <c r="A7833" s="169">
        <v>44261</v>
      </c>
      <c r="B7833" s="170">
        <v>44261</v>
      </c>
      <c r="C7833" s="171" t="s">
        <v>1058</v>
      </c>
      <c r="D7833" s="172">
        <f>VLOOKUP(Pag_Inicio_Corr_mas_casos[[#This Row],[Corregimiento]],Hoja3!$A$2:$D$676,4,0)</f>
        <v>41309</v>
      </c>
      <c r="E7833" s="171">
        <v>9</v>
      </c>
      <c r="L7833" s="166"/>
      <c r="M7833" s="215">
        <v>4</v>
      </c>
    </row>
    <row r="7834" spans="1:13" x14ac:dyDescent="0.2">
      <c r="A7834" s="169">
        <v>44261</v>
      </c>
      <c r="B7834" s="170">
        <v>44261</v>
      </c>
      <c r="C7834" s="171" t="s">
        <v>1052</v>
      </c>
      <c r="D7834" s="172">
        <f>VLOOKUP(Pag_Inicio_Corr_mas_casos[[#This Row],[Corregimiento]],Hoja3!$A$2:$D$676,4,0)</f>
        <v>10101</v>
      </c>
      <c r="E7834" s="171">
        <v>8</v>
      </c>
      <c r="L7834" s="166"/>
      <c r="M7834" s="215">
        <v>4</v>
      </c>
    </row>
    <row r="7835" spans="1:13" x14ac:dyDescent="0.2">
      <c r="A7835" s="209">
        <v>44627</v>
      </c>
      <c r="B7835" s="210">
        <v>44262</v>
      </c>
      <c r="C7835" s="211" t="s">
        <v>906</v>
      </c>
      <c r="D7835" s="212">
        <f>VLOOKUP(Pag_Inicio_Corr_mas_casos[[#This Row],[Corregimiento]],Hoja3!$A$2:$D$676,4,0)</f>
        <v>40601</v>
      </c>
      <c r="E7835" s="211">
        <v>20</v>
      </c>
      <c r="L7835" s="166"/>
      <c r="M7835" s="215">
        <v>4</v>
      </c>
    </row>
    <row r="7836" spans="1:13" x14ac:dyDescent="0.2">
      <c r="A7836" s="209">
        <v>44627</v>
      </c>
      <c r="B7836" s="210">
        <v>44262</v>
      </c>
      <c r="C7836" s="211" t="s">
        <v>904</v>
      </c>
      <c r="D7836" s="212">
        <f>VLOOKUP(Pag_Inicio_Corr_mas_casos[[#This Row],[Corregimiento]],Hoja3!$A$2:$D$676,4,0)</f>
        <v>40501</v>
      </c>
      <c r="E7836" s="211">
        <v>14</v>
      </c>
      <c r="L7836" s="166"/>
      <c r="M7836" s="215">
        <v>3</v>
      </c>
    </row>
    <row r="7837" spans="1:13" x14ac:dyDescent="0.2">
      <c r="A7837" s="209">
        <v>44627</v>
      </c>
      <c r="B7837" s="210">
        <v>44262</v>
      </c>
      <c r="C7837" s="211" t="s">
        <v>1052</v>
      </c>
      <c r="D7837" s="212">
        <f>VLOOKUP(Pag_Inicio_Corr_mas_casos[[#This Row],[Corregimiento]],Hoja3!$A$2:$D$676,4,0)</f>
        <v>10101</v>
      </c>
      <c r="E7837" s="211">
        <v>13</v>
      </c>
      <c r="L7837" s="166"/>
      <c r="M7837" s="215">
        <v>3</v>
      </c>
    </row>
    <row r="7838" spans="1:13" x14ac:dyDescent="0.2">
      <c r="A7838" s="209">
        <v>44627</v>
      </c>
      <c r="B7838" s="210">
        <v>44262</v>
      </c>
      <c r="C7838" s="211" t="s">
        <v>916</v>
      </c>
      <c r="D7838" s="212">
        <f>VLOOKUP(Pag_Inicio_Corr_mas_casos[[#This Row],[Corregimiento]],Hoja3!$A$2:$D$676,4,0)</f>
        <v>91011</v>
      </c>
      <c r="E7838" s="211">
        <v>9</v>
      </c>
      <c r="L7838" s="166"/>
      <c r="M7838" s="215">
        <v>3</v>
      </c>
    </row>
    <row r="7839" spans="1:13" x14ac:dyDescent="0.2">
      <c r="A7839" s="209">
        <v>44627</v>
      </c>
      <c r="B7839" s="210">
        <v>44262</v>
      </c>
      <c r="C7839" s="211" t="s">
        <v>1059</v>
      </c>
      <c r="D7839" s="212">
        <f>VLOOKUP(Pag_Inicio_Corr_mas_casos[[#This Row],[Corregimiento]],Hoja3!$A$2:$D$676,4,0)</f>
        <v>40304</v>
      </c>
      <c r="E7839" s="211">
        <v>8</v>
      </c>
      <c r="L7839" s="166"/>
      <c r="M7839" s="215">
        <v>3</v>
      </c>
    </row>
    <row r="7840" spans="1:13" x14ac:dyDescent="0.2">
      <c r="A7840" s="209">
        <v>44627</v>
      </c>
      <c r="B7840" s="210">
        <v>44262</v>
      </c>
      <c r="C7840" s="211" t="s">
        <v>838</v>
      </c>
      <c r="D7840" s="212">
        <f>VLOOKUP(Pag_Inicio_Corr_mas_casos[[#This Row],[Corregimiento]],Hoja3!$A$2:$D$676,4,0)</f>
        <v>80808</v>
      </c>
      <c r="E7840" s="211">
        <v>8</v>
      </c>
      <c r="L7840" s="166"/>
      <c r="M7840" s="215">
        <v>3</v>
      </c>
    </row>
    <row r="7841" spans="1:13" x14ac:dyDescent="0.2">
      <c r="A7841" s="209">
        <v>44627</v>
      </c>
      <c r="B7841" s="210">
        <v>44262</v>
      </c>
      <c r="C7841" s="211" t="s">
        <v>884</v>
      </c>
      <c r="D7841" s="212">
        <f>VLOOKUP(Pag_Inicio_Corr_mas_casos[[#This Row],[Corregimiento]],Hoja3!$A$2:$D$676,4,0)</f>
        <v>130108</v>
      </c>
      <c r="E7841" s="211">
        <v>8</v>
      </c>
      <c r="L7841" s="166"/>
      <c r="M7841" s="215">
        <v>3</v>
      </c>
    </row>
    <row r="7842" spans="1:13" x14ac:dyDescent="0.2">
      <c r="A7842" s="209">
        <v>44627</v>
      </c>
      <c r="B7842" s="210">
        <v>44262</v>
      </c>
      <c r="C7842" s="211" t="s">
        <v>892</v>
      </c>
      <c r="D7842" s="212">
        <f>VLOOKUP(Pag_Inicio_Corr_mas_casos[[#This Row],[Corregimiento]],Hoja3!$A$2:$D$676,4,0)</f>
        <v>80812</v>
      </c>
      <c r="E7842" s="211">
        <v>8</v>
      </c>
      <c r="L7842" s="166"/>
      <c r="M7842" s="215">
        <v>2</v>
      </c>
    </row>
    <row r="7843" spans="1:13" x14ac:dyDescent="0.2">
      <c r="A7843" s="209">
        <v>44627</v>
      </c>
      <c r="B7843" s="210">
        <v>44262</v>
      </c>
      <c r="C7843" s="211" t="s">
        <v>797</v>
      </c>
      <c r="D7843" s="212">
        <f>VLOOKUP(Pag_Inicio_Corr_mas_casos[[#This Row],[Corregimiento]],Hoja3!$A$2:$D$676,4,0)</f>
        <v>80813</v>
      </c>
      <c r="E7843" s="211">
        <v>7</v>
      </c>
      <c r="L7843" s="166"/>
      <c r="M7843" s="215">
        <v>2</v>
      </c>
    </row>
    <row r="7844" spans="1:13" x14ac:dyDescent="0.2">
      <c r="A7844" s="209">
        <v>44627</v>
      </c>
      <c r="B7844" s="210">
        <v>44262</v>
      </c>
      <c r="C7844" s="211" t="s">
        <v>1001</v>
      </c>
      <c r="D7844" s="212">
        <f>VLOOKUP(Pag_Inicio_Corr_mas_casos[[#This Row],[Corregimiento]],Hoja3!$A$2:$D$676,4,0)</f>
        <v>30103</v>
      </c>
      <c r="E7844" s="211">
        <v>7</v>
      </c>
      <c r="L7844" s="166"/>
      <c r="M7844" s="215">
        <v>2</v>
      </c>
    </row>
    <row r="7845" spans="1:13" x14ac:dyDescent="0.2">
      <c r="A7845" s="209">
        <v>44627</v>
      </c>
      <c r="B7845" s="210">
        <v>44262</v>
      </c>
      <c r="C7845" s="211" t="s">
        <v>857</v>
      </c>
      <c r="D7845" s="212">
        <f>VLOOKUP(Pag_Inicio_Corr_mas_casos[[#This Row],[Corregimiento]],Hoja3!$A$2:$D$676,4,0)</f>
        <v>80809</v>
      </c>
      <c r="E7845" s="211">
        <v>7</v>
      </c>
      <c r="L7845" s="166"/>
      <c r="M7845" s="215">
        <v>2</v>
      </c>
    </row>
    <row r="7846" spans="1:13" x14ac:dyDescent="0.2">
      <c r="A7846" s="209">
        <v>44627</v>
      </c>
      <c r="B7846" s="210">
        <v>44262</v>
      </c>
      <c r="C7846" s="211" t="s">
        <v>1060</v>
      </c>
      <c r="D7846" s="212">
        <f>VLOOKUP(Pag_Inicio_Corr_mas_casos[[#This Row],[Corregimiento]],Hoja3!$A$2:$D$676,4,0)</f>
        <v>20103</v>
      </c>
      <c r="E7846" s="211">
        <v>7</v>
      </c>
      <c r="L7846" s="166"/>
      <c r="M7846" s="215">
        <v>2</v>
      </c>
    </row>
    <row r="7847" spans="1:13" x14ac:dyDescent="0.2">
      <c r="A7847" s="209">
        <v>44627</v>
      </c>
      <c r="B7847" s="210">
        <v>44262</v>
      </c>
      <c r="C7847" s="211" t="s">
        <v>925</v>
      </c>
      <c r="D7847" s="212">
        <f>VLOOKUP(Pag_Inicio_Corr_mas_casos[[#This Row],[Corregimiento]],Hoja3!$A$2:$D$676,4,0)</f>
        <v>91101</v>
      </c>
      <c r="E7847" s="211">
        <v>7</v>
      </c>
      <c r="L7847" s="166"/>
      <c r="M7847" s="215">
        <v>2</v>
      </c>
    </row>
    <row r="7848" spans="1:13" x14ac:dyDescent="0.2">
      <c r="A7848" s="209">
        <v>44627</v>
      </c>
      <c r="B7848" s="210">
        <v>44262</v>
      </c>
      <c r="C7848" s="211" t="s">
        <v>1000</v>
      </c>
      <c r="D7848" s="212">
        <f>VLOOKUP(Pag_Inicio_Corr_mas_casos[[#This Row],[Corregimiento]],Hoja3!$A$2:$D$676,4,0)</f>
        <v>40612</v>
      </c>
      <c r="E7848" s="211">
        <v>6</v>
      </c>
      <c r="L7848" s="166"/>
      <c r="M7848" s="215">
        <v>2</v>
      </c>
    </row>
    <row r="7849" spans="1:13" x14ac:dyDescent="0.2">
      <c r="A7849" s="209">
        <v>44627</v>
      </c>
      <c r="B7849" s="210">
        <v>44262</v>
      </c>
      <c r="C7849" s="211" t="s">
        <v>571</v>
      </c>
      <c r="D7849" s="212">
        <f>VLOOKUP(Pag_Inicio_Corr_mas_casos[[#This Row],[Corregimiento]],Hoja3!$A$2:$D$676,4,0)</f>
        <v>30104</v>
      </c>
      <c r="E7849" s="211">
        <v>6</v>
      </c>
      <c r="L7849" s="166"/>
      <c r="M7849" s="215">
        <v>2</v>
      </c>
    </row>
    <row r="7850" spans="1:13" x14ac:dyDescent="0.2">
      <c r="A7850" s="209">
        <v>44627</v>
      </c>
      <c r="B7850" s="210">
        <v>44262</v>
      </c>
      <c r="C7850" s="211" t="s">
        <v>594</v>
      </c>
      <c r="D7850" s="212">
        <f>VLOOKUP(Pag_Inicio_Corr_mas_casos[[#This Row],[Corregimiento]],Hoja3!$A$2:$D$676,4,0)</f>
        <v>40503</v>
      </c>
      <c r="E7850" s="211">
        <v>6</v>
      </c>
      <c r="L7850" s="166"/>
      <c r="M7850" s="215">
        <v>2</v>
      </c>
    </row>
    <row r="7851" spans="1:13" x14ac:dyDescent="0.2">
      <c r="A7851" s="209">
        <v>44627</v>
      </c>
      <c r="B7851" s="210">
        <v>44262</v>
      </c>
      <c r="C7851" s="211" t="s">
        <v>1061</v>
      </c>
      <c r="D7851" s="212">
        <f>VLOOKUP(Pag_Inicio_Corr_mas_casos[[#This Row],[Corregimiento]],Hoja3!$A$2:$D$676,4,0)</f>
        <v>91107</v>
      </c>
      <c r="E7851" s="211">
        <v>6</v>
      </c>
      <c r="L7851" s="166"/>
      <c r="M7851" s="215">
        <v>2</v>
      </c>
    </row>
    <row r="7852" spans="1:13" x14ac:dyDescent="0.2">
      <c r="A7852" s="209">
        <v>44627</v>
      </c>
      <c r="B7852" s="210">
        <v>44262</v>
      </c>
      <c r="C7852" s="211" t="s">
        <v>1042</v>
      </c>
      <c r="D7852" s="212">
        <f>VLOOKUP(Pag_Inicio_Corr_mas_casos[[#This Row],[Corregimiento]],Hoja3!$A$2:$D$676,4,0)</f>
        <v>10201</v>
      </c>
      <c r="E7852" s="211">
        <v>5</v>
      </c>
      <c r="L7852" s="166"/>
      <c r="M7852" s="215">
        <v>2</v>
      </c>
    </row>
    <row r="7853" spans="1:13" x14ac:dyDescent="0.2">
      <c r="A7853" s="209">
        <v>44627</v>
      </c>
      <c r="B7853" s="210">
        <v>44262</v>
      </c>
      <c r="C7853" s="211" t="s">
        <v>1062</v>
      </c>
      <c r="D7853" s="212">
        <f>VLOOKUP(Pag_Inicio_Corr_mas_casos[[#This Row],[Corregimiento]],Hoja3!$A$2:$D$676,4,0)</f>
        <v>91003</v>
      </c>
      <c r="E7853" s="211">
        <v>5</v>
      </c>
      <c r="L7853" s="166"/>
      <c r="M7853" s="215">
        <v>2</v>
      </c>
    </row>
    <row r="7854" spans="1:13" x14ac:dyDescent="0.2">
      <c r="A7854" s="209">
        <v>44627</v>
      </c>
      <c r="B7854" s="210">
        <v>44262</v>
      </c>
      <c r="C7854" s="211" t="s">
        <v>1063</v>
      </c>
      <c r="D7854" s="212">
        <f>VLOOKUP(Pag_Inicio_Corr_mas_casos[[#This Row],[Corregimiento]],Hoja3!$A$2:$D$676,4,0)</f>
        <v>40701</v>
      </c>
      <c r="E7854" s="211">
        <v>5</v>
      </c>
      <c r="L7854" s="166"/>
      <c r="M7854" s="215">
        <v>2</v>
      </c>
    </row>
    <row r="7855" spans="1:13" x14ac:dyDescent="0.2">
      <c r="A7855" s="58">
        <v>44263</v>
      </c>
      <c r="B7855" s="59">
        <v>44263</v>
      </c>
      <c r="C7855" s="60" t="s">
        <v>930</v>
      </c>
      <c r="D7855" s="61">
        <f>VLOOKUP(Pag_Inicio_Corr_mas_casos[[#This Row],[Corregimiento]],Hoja3!$A$2:$D$676,4,0)</f>
        <v>130104</v>
      </c>
      <c r="E7855" s="60">
        <v>20</v>
      </c>
      <c r="L7855" s="166"/>
      <c r="M7855" s="215">
        <v>2</v>
      </c>
    </row>
    <row r="7856" spans="1:13" x14ac:dyDescent="0.2">
      <c r="A7856" s="58">
        <v>44263</v>
      </c>
      <c r="B7856" s="59">
        <v>44263</v>
      </c>
      <c r="C7856" s="60" t="s">
        <v>906</v>
      </c>
      <c r="D7856" s="61">
        <f>VLOOKUP(Pag_Inicio_Corr_mas_casos[[#This Row],[Corregimiento]],Hoja3!$A$2:$D$676,4,0)</f>
        <v>40601</v>
      </c>
      <c r="E7856" s="60">
        <v>18</v>
      </c>
      <c r="L7856" s="166"/>
      <c r="M7856" s="215">
        <v>1</v>
      </c>
    </row>
    <row r="7857" spans="1:13" x14ac:dyDescent="0.2">
      <c r="A7857" s="58">
        <v>44263</v>
      </c>
      <c r="B7857" s="59">
        <v>44263</v>
      </c>
      <c r="C7857" s="60" t="s">
        <v>849</v>
      </c>
      <c r="D7857" s="61">
        <f>VLOOKUP(Pag_Inicio_Corr_mas_casos[[#This Row],[Corregimiento]],Hoja3!$A$2:$D$676,4,0)</f>
        <v>40611</v>
      </c>
      <c r="E7857" s="60">
        <v>16</v>
      </c>
      <c r="L7857" s="166"/>
      <c r="M7857" s="215">
        <v>1</v>
      </c>
    </row>
    <row r="7858" spans="1:13" x14ac:dyDescent="0.2">
      <c r="A7858" s="58">
        <v>44263</v>
      </c>
      <c r="B7858" s="59">
        <v>44263</v>
      </c>
      <c r="C7858" s="60" t="s">
        <v>966</v>
      </c>
      <c r="D7858" s="61">
        <f>VLOOKUP(Pag_Inicio_Corr_mas_casos[[#This Row],[Corregimiento]],Hoja3!$A$2:$D$676,4,0)</f>
        <v>30301</v>
      </c>
      <c r="E7858" s="60">
        <v>14</v>
      </c>
      <c r="L7858" s="166"/>
      <c r="M7858" s="215">
        <v>1</v>
      </c>
    </row>
    <row r="7859" spans="1:13" x14ac:dyDescent="0.2">
      <c r="A7859" s="58">
        <v>44263</v>
      </c>
      <c r="B7859" s="59">
        <v>44263</v>
      </c>
      <c r="C7859" s="60" t="s">
        <v>1042</v>
      </c>
      <c r="D7859" s="61">
        <f>VLOOKUP(Pag_Inicio_Corr_mas_casos[[#This Row],[Corregimiento]],Hoja3!$A$2:$D$676,4,0)</f>
        <v>10201</v>
      </c>
      <c r="E7859" s="60">
        <v>13</v>
      </c>
      <c r="L7859" s="166"/>
      <c r="M7859" s="215">
        <v>1</v>
      </c>
    </row>
    <row r="7860" spans="1:13" x14ac:dyDescent="0.2">
      <c r="A7860" s="58">
        <v>44263</v>
      </c>
      <c r="B7860" s="59">
        <v>44263</v>
      </c>
      <c r="C7860" s="60" t="s">
        <v>868</v>
      </c>
      <c r="D7860" s="61">
        <f>VLOOKUP(Pag_Inicio_Corr_mas_casos[[#This Row],[Corregimiento]],Hoja3!$A$2:$D$676,4,0)</f>
        <v>91001</v>
      </c>
      <c r="E7860" s="60">
        <v>12</v>
      </c>
      <c r="L7860" s="166"/>
      <c r="M7860" s="215">
        <v>1</v>
      </c>
    </row>
    <row r="7861" spans="1:13" x14ac:dyDescent="0.2">
      <c r="A7861" s="58">
        <v>44263</v>
      </c>
      <c r="B7861" s="59">
        <v>44263</v>
      </c>
      <c r="C7861" s="60" t="s">
        <v>904</v>
      </c>
      <c r="D7861" s="61">
        <f>VLOOKUP(Pag_Inicio_Corr_mas_casos[[#This Row],[Corregimiento]],Hoja3!$A$2:$D$676,4,0)</f>
        <v>40501</v>
      </c>
      <c r="E7861" s="60">
        <v>11</v>
      </c>
      <c r="L7861" s="166"/>
      <c r="M7861" s="215">
        <v>1</v>
      </c>
    </row>
    <row r="7862" spans="1:13" x14ac:dyDescent="0.2">
      <c r="A7862" s="58">
        <v>44263</v>
      </c>
      <c r="B7862" s="59">
        <v>44263</v>
      </c>
      <c r="C7862" s="60" t="s">
        <v>797</v>
      </c>
      <c r="D7862" s="61">
        <f>VLOOKUP(Pag_Inicio_Corr_mas_casos[[#This Row],[Corregimiento]],Hoja3!$A$2:$D$676,4,0)</f>
        <v>80813</v>
      </c>
      <c r="E7862" s="60">
        <v>10</v>
      </c>
      <c r="L7862" s="166"/>
      <c r="M7862" s="215">
        <v>1</v>
      </c>
    </row>
    <row r="7863" spans="1:13" x14ac:dyDescent="0.2">
      <c r="A7863" s="58">
        <v>44263</v>
      </c>
      <c r="B7863" s="59">
        <v>44263</v>
      </c>
      <c r="C7863" s="60" t="s">
        <v>884</v>
      </c>
      <c r="D7863" s="61">
        <f>VLOOKUP(Pag_Inicio_Corr_mas_casos[[#This Row],[Corregimiento]],Hoja3!$A$2:$D$676,4,0)</f>
        <v>130108</v>
      </c>
      <c r="E7863" s="60">
        <v>9</v>
      </c>
      <c r="L7863" s="166"/>
      <c r="M7863" s="215">
        <v>1</v>
      </c>
    </row>
    <row r="7864" spans="1:13" x14ac:dyDescent="0.2">
      <c r="A7864" s="58">
        <v>44263</v>
      </c>
      <c r="B7864" s="59">
        <v>44263</v>
      </c>
      <c r="C7864" s="60" t="s">
        <v>816</v>
      </c>
      <c r="D7864" s="61">
        <f>VLOOKUP(Pag_Inicio_Corr_mas_casos[[#This Row],[Corregimiento]],Hoja3!$A$2:$D$676,4,0)</f>
        <v>40606</v>
      </c>
      <c r="E7864" s="60">
        <v>8</v>
      </c>
      <c r="L7864" s="166"/>
      <c r="M7864" s="215">
        <v>1</v>
      </c>
    </row>
    <row r="7865" spans="1:13" x14ac:dyDescent="0.2">
      <c r="A7865" s="58">
        <v>44263</v>
      </c>
      <c r="B7865" s="59">
        <v>44263</v>
      </c>
      <c r="C7865" s="60" t="s">
        <v>951</v>
      </c>
      <c r="D7865" s="61">
        <f>VLOOKUP(Pag_Inicio_Corr_mas_casos[[#This Row],[Corregimiento]],Hoja3!$A$2:$D$676,4,0)</f>
        <v>40404</v>
      </c>
      <c r="E7865" s="60">
        <v>8</v>
      </c>
      <c r="L7865" s="166"/>
      <c r="M7865" s="215">
        <v>1</v>
      </c>
    </row>
    <row r="7866" spans="1:13" x14ac:dyDescent="0.2">
      <c r="A7866" s="58">
        <v>44263</v>
      </c>
      <c r="B7866" s="59">
        <v>44263</v>
      </c>
      <c r="C7866" s="60" t="s">
        <v>879</v>
      </c>
      <c r="D7866" s="61">
        <f>VLOOKUP(Pag_Inicio_Corr_mas_casos[[#This Row],[Corregimiento]],Hoja3!$A$2:$D$676,4,0)</f>
        <v>91008</v>
      </c>
      <c r="E7866" s="60">
        <v>7</v>
      </c>
      <c r="L7866" s="166"/>
      <c r="M7866" s="215">
        <v>1</v>
      </c>
    </row>
    <row r="7867" spans="1:13" x14ac:dyDescent="0.2">
      <c r="A7867" s="58">
        <v>44263</v>
      </c>
      <c r="B7867" s="59">
        <v>44263</v>
      </c>
      <c r="C7867" s="60" t="s">
        <v>853</v>
      </c>
      <c r="D7867" s="61">
        <f>VLOOKUP(Pag_Inicio_Corr_mas_casos[[#This Row],[Corregimiento]],Hoja3!$A$2:$D$676,4,0)</f>
        <v>40612</v>
      </c>
      <c r="E7867" s="60">
        <v>7</v>
      </c>
      <c r="L7867" s="166"/>
      <c r="M7867" s="215">
        <v>1</v>
      </c>
    </row>
    <row r="7868" spans="1:13" x14ac:dyDescent="0.2">
      <c r="A7868" s="58">
        <v>44263</v>
      </c>
      <c r="B7868" s="59">
        <v>44263</v>
      </c>
      <c r="C7868" s="60" t="s">
        <v>1064</v>
      </c>
      <c r="D7868" s="61">
        <f>VLOOKUP(Pag_Inicio_Corr_mas_casos[[#This Row],[Corregimiento]],Hoja3!$A$2:$D$676,4,0)</f>
        <v>30305</v>
      </c>
      <c r="E7868" s="60">
        <v>7</v>
      </c>
      <c r="L7868" s="166"/>
      <c r="M7868" s="215">
        <v>1</v>
      </c>
    </row>
    <row r="7869" spans="1:13" x14ac:dyDescent="0.2">
      <c r="A7869" s="58">
        <v>44263</v>
      </c>
      <c r="B7869" s="59">
        <v>44263</v>
      </c>
      <c r="C7869" s="60" t="s">
        <v>931</v>
      </c>
      <c r="D7869" s="61">
        <f>VLOOKUP(Pag_Inicio_Corr_mas_casos[[#This Row],[Corregimiento]],Hoja3!$A$2:$D$676,4,0)</f>
        <v>130407</v>
      </c>
      <c r="E7869" s="60">
        <v>7</v>
      </c>
      <c r="L7869" s="166"/>
      <c r="M7869" s="215">
        <v>1</v>
      </c>
    </row>
    <row r="7870" spans="1:13" x14ac:dyDescent="0.2">
      <c r="A7870" s="58">
        <v>44263</v>
      </c>
      <c r="B7870" s="59">
        <v>44263</v>
      </c>
      <c r="C7870" s="60" t="s">
        <v>925</v>
      </c>
      <c r="D7870" s="61">
        <f>VLOOKUP(Pag_Inicio_Corr_mas_casos[[#This Row],[Corregimiento]],Hoja3!$A$2:$D$676,4,0)</f>
        <v>91101</v>
      </c>
      <c r="E7870" s="60">
        <v>7</v>
      </c>
      <c r="L7870" s="166"/>
      <c r="M7870" s="215">
        <v>1</v>
      </c>
    </row>
    <row r="7871" spans="1:13" x14ac:dyDescent="0.2">
      <c r="A7871" s="58">
        <v>44263</v>
      </c>
      <c r="B7871" s="59">
        <v>44263</v>
      </c>
      <c r="C7871" s="60" t="s">
        <v>1054</v>
      </c>
      <c r="D7871" s="61">
        <f>VLOOKUP(Pag_Inicio_Corr_mas_casos[[#This Row],[Corregimiento]],Hoja3!$A$2:$D$676,4,0)</f>
        <v>10401</v>
      </c>
      <c r="E7871" s="60">
        <v>6</v>
      </c>
      <c r="L7871" s="166"/>
      <c r="M7871" s="215">
        <v>1</v>
      </c>
    </row>
    <row r="7872" spans="1:13" x14ac:dyDescent="0.2">
      <c r="A7872" s="58">
        <v>44263</v>
      </c>
      <c r="B7872" s="59">
        <v>44263</v>
      </c>
      <c r="C7872" s="60" t="s">
        <v>858</v>
      </c>
      <c r="D7872" s="61">
        <f>VLOOKUP(Pag_Inicio_Corr_mas_casos[[#This Row],[Corregimiento]],Hoja3!$A$2:$D$676,4,0)</f>
        <v>80819</v>
      </c>
      <c r="E7872" s="60">
        <v>6</v>
      </c>
      <c r="L7872" s="166"/>
      <c r="M7872" s="215">
        <v>1</v>
      </c>
    </row>
    <row r="7873" spans="1:13" x14ac:dyDescent="0.2">
      <c r="A7873" s="58">
        <v>44263</v>
      </c>
      <c r="B7873" s="59">
        <v>44263</v>
      </c>
      <c r="C7873" s="60" t="s">
        <v>820</v>
      </c>
      <c r="D7873" s="61">
        <f>VLOOKUP(Pag_Inicio_Corr_mas_casos[[#This Row],[Corregimiento]],Hoja3!$A$2:$D$676,4,0)</f>
        <v>40203</v>
      </c>
      <c r="E7873" s="60">
        <v>6</v>
      </c>
      <c r="L7873" s="166"/>
      <c r="M7873" s="215">
        <v>1</v>
      </c>
    </row>
    <row r="7874" spans="1:13" x14ac:dyDescent="0.2">
      <c r="A7874" s="58">
        <v>44263</v>
      </c>
      <c r="B7874" s="59">
        <v>44263</v>
      </c>
      <c r="C7874" s="60" t="s">
        <v>916</v>
      </c>
      <c r="D7874" s="61">
        <f>VLOOKUP(Pag_Inicio_Corr_mas_casos[[#This Row],[Corregimiento]],Hoja3!$A$2:$D$676,4,0)</f>
        <v>91011</v>
      </c>
      <c r="E7874" s="60">
        <v>5</v>
      </c>
      <c r="L7874" s="166"/>
      <c r="M7874" s="215">
        <v>1</v>
      </c>
    </row>
    <row r="7875" spans="1:13" x14ac:dyDescent="0.2">
      <c r="A7875" s="135">
        <v>44264</v>
      </c>
      <c r="B7875" s="136">
        <v>44264</v>
      </c>
      <c r="C7875" s="137" t="s">
        <v>906</v>
      </c>
      <c r="D7875" s="138">
        <f>VLOOKUP(Pag_Inicio_Corr_mas_casos[[#This Row],[Corregimiento]],Hoja3!$A$2:$D$676,4,0)</f>
        <v>40601</v>
      </c>
      <c r="E7875" s="137">
        <v>18</v>
      </c>
      <c r="L7875" s="166"/>
      <c r="M7875" s="215">
        <v>1</v>
      </c>
    </row>
    <row r="7876" spans="1:13" x14ac:dyDescent="0.2">
      <c r="A7876" s="135">
        <v>44264</v>
      </c>
      <c r="B7876" s="136">
        <v>44264</v>
      </c>
      <c r="C7876" s="137" t="s">
        <v>944</v>
      </c>
      <c r="D7876" s="138">
        <f>VLOOKUP(Pag_Inicio_Corr_mas_casos[[#This Row],[Corregimiento]],Hoja3!$A$2:$D$676,4,0)</f>
        <v>40205</v>
      </c>
      <c r="E7876" s="137">
        <v>14</v>
      </c>
      <c r="L7876" s="166"/>
      <c r="M7876" s="215">
        <v>1</v>
      </c>
    </row>
    <row r="7877" spans="1:13" x14ac:dyDescent="0.2">
      <c r="A7877" s="135">
        <v>44264</v>
      </c>
      <c r="B7877" s="136">
        <v>44264</v>
      </c>
      <c r="C7877" s="137" t="s">
        <v>1065</v>
      </c>
      <c r="D7877" s="138">
        <f>VLOOKUP(Pag_Inicio_Corr_mas_casos[[#This Row],[Corregimiento]],Hoja3!$A$2:$D$676,4,0)</f>
        <v>30203</v>
      </c>
      <c r="E7877" s="137">
        <v>14</v>
      </c>
      <c r="L7877" s="166"/>
      <c r="M7877" s="215">
        <v>1</v>
      </c>
    </row>
    <row r="7878" spans="1:13" x14ac:dyDescent="0.2">
      <c r="A7878" s="135">
        <v>44264</v>
      </c>
      <c r="B7878" s="136">
        <v>44264</v>
      </c>
      <c r="C7878" s="137" t="s">
        <v>1042</v>
      </c>
      <c r="D7878" s="138">
        <f>VLOOKUP(Pag_Inicio_Corr_mas_casos[[#This Row],[Corregimiento]],Hoja3!$A$2:$D$676,4,0)</f>
        <v>10201</v>
      </c>
      <c r="E7878" s="137">
        <v>12</v>
      </c>
      <c r="L7878" s="166"/>
      <c r="M7878" s="215">
        <v>1</v>
      </c>
    </row>
    <row r="7879" spans="1:13" x14ac:dyDescent="0.2">
      <c r="A7879" s="135">
        <v>44264</v>
      </c>
      <c r="B7879" s="136">
        <v>44264</v>
      </c>
      <c r="C7879" s="137" t="s">
        <v>1066</v>
      </c>
      <c r="D7879" s="138">
        <f>VLOOKUP(Pag_Inicio_Corr_mas_casos[[#This Row],[Corregimiento]],Hoja3!$A$2:$D$676,4,0)</f>
        <v>40401</v>
      </c>
      <c r="E7879" s="137">
        <v>11</v>
      </c>
      <c r="L7879" s="166"/>
      <c r="M7879" s="215">
        <v>1</v>
      </c>
    </row>
    <row r="7880" spans="1:13" x14ac:dyDescent="0.2">
      <c r="A7880" s="135">
        <v>44264</v>
      </c>
      <c r="B7880" s="136">
        <v>44264</v>
      </c>
      <c r="C7880" s="137" t="s">
        <v>861</v>
      </c>
      <c r="D7880" s="138">
        <f>VLOOKUP(Pag_Inicio_Corr_mas_casos[[#This Row],[Corregimiento]],Hoja3!$A$2:$D$676,4,0)</f>
        <v>130702</v>
      </c>
      <c r="E7880" s="137">
        <v>10</v>
      </c>
      <c r="L7880" s="166"/>
      <c r="M7880" s="215">
        <v>1</v>
      </c>
    </row>
    <row r="7881" spans="1:13" x14ac:dyDescent="0.2">
      <c r="A7881" s="135">
        <v>44264</v>
      </c>
      <c r="B7881" s="136">
        <v>44264</v>
      </c>
      <c r="C7881" s="137" t="s">
        <v>996</v>
      </c>
      <c r="D7881" s="138">
        <f>VLOOKUP(Pag_Inicio_Corr_mas_casos[[#This Row],[Corregimiento]],Hoja3!$A$2:$D$676,4,0)</f>
        <v>10206</v>
      </c>
      <c r="E7881" s="137">
        <v>9</v>
      </c>
      <c r="L7881" s="166"/>
      <c r="M7881" s="215">
        <v>1</v>
      </c>
    </row>
    <row r="7882" spans="1:13" x14ac:dyDescent="0.2">
      <c r="A7882" s="135">
        <v>44264</v>
      </c>
      <c r="B7882" s="136">
        <v>44264</v>
      </c>
      <c r="C7882" s="137" t="s">
        <v>805</v>
      </c>
      <c r="D7882" s="138">
        <f>VLOOKUP(Pag_Inicio_Corr_mas_casos[[#This Row],[Corregimiento]],Hoja3!$A$2:$D$676,4,0)</f>
        <v>130701</v>
      </c>
      <c r="E7882" s="137">
        <v>9</v>
      </c>
      <c r="L7882" s="166"/>
      <c r="M7882" s="215">
        <v>1</v>
      </c>
    </row>
    <row r="7883" spans="1:13" x14ac:dyDescent="0.2">
      <c r="A7883" s="135">
        <v>44264</v>
      </c>
      <c r="B7883" s="136">
        <v>44264</v>
      </c>
      <c r="C7883" s="137" t="s">
        <v>1052</v>
      </c>
      <c r="D7883" s="138">
        <f>VLOOKUP(Pag_Inicio_Corr_mas_casos[[#This Row],[Corregimiento]],Hoja3!$A$2:$D$676,4,0)</f>
        <v>10101</v>
      </c>
      <c r="E7883" s="137">
        <v>9</v>
      </c>
      <c r="L7883" s="166"/>
      <c r="M7883" s="215">
        <v>1</v>
      </c>
    </row>
    <row r="7884" spans="1:13" x14ac:dyDescent="0.2">
      <c r="A7884" s="135">
        <v>44264</v>
      </c>
      <c r="B7884" s="136">
        <v>44264</v>
      </c>
      <c r="C7884" s="137" t="s">
        <v>904</v>
      </c>
      <c r="D7884" s="138">
        <f>VLOOKUP(Pag_Inicio_Corr_mas_casos[[#This Row],[Corregimiento]],Hoja3!$A$2:$D$676,4,0)</f>
        <v>40501</v>
      </c>
      <c r="E7884" s="137">
        <v>9</v>
      </c>
      <c r="L7884" s="166"/>
      <c r="M7884" s="215">
        <v>1</v>
      </c>
    </row>
    <row r="7885" spans="1:13" x14ac:dyDescent="0.2">
      <c r="A7885" s="135">
        <v>44264</v>
      </c>
      <c r="B7885" s="136">
        <v>44264</v>
      </c>
      <c r="C7885" s="137" t="s">
        <v>914</v>
      </c>
      <c r="D7885" s="138">
        <f>VLOOKUP(Pag_Inicio_Corr_mas_casos[[#This Row],[Corregimiento]],Hoja3!$A$2:$D$676,4,0)</f>
        <v>130101</v>
      </c>
      <c r="E7885" s="137">
        <v>8</v>
      </c>
      <c r="L7885" s="166"/>
      <c r="M7885" s="215">
        <v>1</v>
      </c>
    </row>
    <row r="7886" spans="1:13" x14ac:dyDescent="0.2">
      <c r="A7886" s="135">
        <v>44264</v>
      </c>
      <c r="B7886" s="136">
        <v>44264</v>
      </c>
      <c r="C7886" s="137" t="s">
        <v>1067</v>
      </c>
      <c r="D7886" s="138">
        <f>VLOOKUP(Pag_Inicio_Corr_mas_casos[[#This Row],[Corregimiento]],Hoja3!$A$2:$D$676,4,0)</f>
        <v>120702</v>
      </c>
      <c r="E7886" s="137">
        <v>8</v>
      </c>
      <c r="L7886" s="166"/>
      <c r="M7886" s="215">
        <v>1</v>
      </c>
    </row>
    <row r="7887" spans="1:13" x14ac:dyDescent="0.2">
      <c r="A7887" s="135">
        <v>44264</v>
      </c>
      <c r="B7887" s="136">
        <v>44264</v>
      </c>
      <c r="C7887" s="137" t="s">
        <v>900</v>
      </c>
      <c r="D7887" s="138">
        <f>VLOOKUP(Pag_Inicio_Corr_mas_casos[[#This Row],[Corregimiento]],Hoja3!$A$2:$D$676,4,0)</f>
        <v>130102</v>
      </c>
      <c r="E7887" s="137">
        <v>7</v>
      </c>
      <c r="L7887" s="166"/>
      <c r="M7887" s="215">
        <v>1</v>
      </c>
    </row>
    <row r="7888" spans="1:13" x14ac:dyDescent="0.2">
      <c r="A7888" s="135">
        <v>44264</v>
      </c>
      <c r="B7888" s="136">
        <v>44264</v>
      </c>
      <c r="C7888" s="137" t="s">
        <v>857</v>
      </c>
      <c r="D7888" s="138">
        <f>VLOOKUP(Pag_Inicio_Corr_mas_casos[[#This Row],[Corregimiento]],Hoja3!$A$2:$D$676,4,0)</f>
        <v>80809</v>
      </c>
      <c r="E7888" s="137">
        <v>7</v>
      </c>
      <c r="L7888" s="166"/>
      <c r="M7888" s="215">
        <v>1</v>
      </c>
    </row>
    <row r="7889" spans="1:13" x14ac:dyDescent="0.2">
      <c r="A7889" s="135">
        <v>44264</v>
      </c>
      <c r="B7889" s="136">
        <v>44264</v>
      </c>
      <c r="C7889" s="137" t="s">
        <v>784</v>
      </c>
      <c r="D7889" s="138">
        <f>VLOOKUP(Pag_Inicio_Corr_mas_casos[[#This Row],[Corregimiento]],Hoja3!$A$2:$D$676,4,0)</f>
        <v>130717</v>
      </c>
      <c r="E7889" s="137">
        <v>7</v>
      </c>
      <c r="L7889" s="166"/>
      <c r="M7889" s="215">
        <v>1</v>
      </c>
    </row>
    <row r="7890" spans="1:13" x14ac:dyDescent="0.2">
      <c r="A7890" s="135">
        <v>44264</v>
      </c>
      <c r="B7890" s="136">
        <v>44264</v>
      </c>
      <c r="C7890" s="137" t="s">
        <v>802</v>
      </c>
      <c r="D7890" s="138">
        <f>VLOOKUP(Pag_Inicio_Corr_mas_casos[[#This Row],[Corregimiento]],Hoja3!$A$2:$D$676,4,0)</f>
        <v>80815</v>
      </c>
      <c r="E7890" s="137">
        <v>7</v>
      </c>
      <c r="L7890" s="166"/>
      <c r="M7890" s="215">
        <v>1</v>
      </c>
    </row>
    <row r="7891" spans="1:13" x14ac:dyDescent="0.2">
      <c r="A7891" s="135">
        <v>44264</v>
      </c>
      <c r="B7891" s="136">
        <v>44264</v>
      </c>
      <c r="C7891" s="137" t="s">
        <v>849</v>
      </c>
      <c r="D7891" s="138">
        <f>VLOOKUP(Pag_Inicio_Corr_mas_casos[[#This Row],[Corregimiento]],Hoja3!$A$2:$D$676,4,0)</f>
        <v>40611</v>
      </c>
      <c r="E7891" s="137">
        <v>7</v>
      </c>
    </row>
    <row r="7892" spans="1:13" x14ac:dyDescent="0.2">
      <c r="A7892" s="135">
        <v>44264</v>
      </c>
      <c r="B7892" s="136">
        <v>44264</v>
      </c>
      <c r="C7892" s="137" t="s">
        <v>892</v>
      </c>
      <c r="D7892" s="138">
        <f>VLOOKUP(Pag_Inicio_Corr_mas_casos[[#This Row],[Corregimiento]],Hoja3!$A$2:$D$676,4,0)</f>
        <v>80812</v>
      </c>
      <c r="E7892" s="137">
        <v>7</v>
      </c>
    </row>
    <row r="7893" spans="1:13" x14ac:dyDescent="0.2">
      <c r="A7893" s="135">
        <v>44264</v>
      </c>
      <c r="B7893" s="136">
        <v>44264</v>
      </c>
      <c r="C7893" s="137" t="s">
        <v>803</v>
      </c>
      <c r="D7893" s="138">
        <f>VLOOKUP(Pag_Inicio_Corr_mas_casos[[#This Row],[Corregimiento]],Hoja3!$A$2:$D$676,4,0)</f>
        <v>130716</v>
      </c>
      <c r="E7893" s="137">
        <v>6</v>
      </c>
    </row>
    <row r="7894" spans="1:13" x14ac:dyDescent="0.2">
      <c r="A7894" s="135">
        <v>44264</v>
      </c>
      <c r="B7894" s="136">
        <v>44264</v>
      </c>
      <c r="C7894" s="137" t="s">
        <v>1051</v>
      </c>
      <c r="D7894" s="138">
        <f>VLOOKUP(Pag_Inicio_Corr_mas_casos[[#This Row],[Corregimiento]],Hoja3!$A$2:$D$676,4,0)</f>
        <v>10207</v>
      </c>
      <c r="E7894" s="137">
        <v>6</v>
      </c>
    </row>
    <row r="7895" spans="1:13" x14ac:dyDescent="0.2">
      <c r="A7895" s="98">
        <v>44265</v>
      </c>
      <c r="B7895" s="99">
        <v>44265</v>
      </c>
      <c r="C7895" s="100" t="s">
        <v>906</v>
      </c>
      <c r="D7895" s="101">
        <f>VLOOKUP(Pag_Inicio_Corr_mas_casos[[#This Row],[Corregimiento]],Hoja3!$A$2:$D$676,4,0)</f>
        <v>40601</v>
      </c>
      <c r="E7895" s="100">
        <v>19</v>
      </c>
    </row>
    <row r="7896" spans="1:13" x14ac:dyDescent="0.2">
      <c r="A7896" s="98">
        <v>44265</v>
      </c>
      <c r="B7896" s="99">
        <v>44265</v>
      </c>
      <c r="C7896" s="100" t="s">
        <v>728</v>
      </c>
      <c r="D7896" s="101">
        <f>VLOOKUP(Pag_Inicio_Corr_mas_casos[[#This Row],[Corregimiento]],Hoja3!$A$2:$D$676,4,0)</f>
        <v>90302</v>
      </c>
      <c r="E7896" s="100">
        <v>17</v>
      </c>
    </row>
    <row r="7897" spans="1:13" x14ac:dyDescent="0.2">
      <c r="A7897" s="98">
        <v>44265</v>
      </c>
      <c r="B7897" s="99">
        <v>44265</v>
      </c>
      <c r="C7897" s="100" t="s">
        <v>901</v>
      </c>
      <c r="D7897" s="101">
        <f>VLOOKUP(Pag_Inicio_Corr_mas_casos[[#This Row],[Corregimiento]],Hoja3!$A$2:$D$676,4,0)</f>
        <v>90301</v>
      </c>
      <c r="E7897" s="100">
        <v>15</v>
      </c>
    </row>
    <row r="7898" spans="1:13" x14ac:dyDescent="0.2">
      <c r="A7898" s="98">
        <v>44265</v>
      </c>
      <c r="B7898" s="99">
        <v>44265</v>
      </c>
      <c r="C7898" s="100" t="s">
        <v>900</v>
      </c>
      <c r="D7898" s="101">
        <f>VLOOKUP(Pag_Inicio_Corr_mas_casos[[#This Row],[Corregimiento]],Hoja3!$A$2:$D$676,4,0)</f>
        <v>130102</v>
      </c>
      <c r="E7898" s="100">
        <v>14</v>
      </c>
    </row>
    <row r="7899" spans="1:13" x14ac:dyDescent="0.2">
      <c r="A7899" s="98">
        <v>44265</v>
      </c>
      <c r="B7899" s="99">
        <v>44265</v>
      </c>
      <c r="C7899" s="100" t="s">
        <v>1052</v>
      </c>
      <c r="D7899" s="101">
        <f>VLOOKUP(Pag_Inicio_Corr_mas_casos[[#This Row],[Corregimiento]],Hoja3!$A$2:$D$676,4,0)</f>
        <v>10101</v>
      </c>
      <c r="E7899" s="100">
        <v>11</v>
      </c>
    </row>
    <row r="7900" spans="1:13" x14ac:dyDescent="0.2">
      <c r="A7900" s="98">
        <v>44265</v>
      </c>
      <c r="B7900" s="99">
        <v>44265</v>
      </c>
      <c r="C7900" s="100" t="s">
        <v>799</v>
      </c>
      <c r="D7900" s="101">
        <f>VLOOKUP(Pag_Inicio_Corr_mas_casos[[#This Row],[Corregimiento]],Hoja3!$A$2:$D$676,4,0)</f>
        <v>80817</v>
      </c>
      <c r="E7900" s="100">
        <v>11</v>
      </c>
    </row>
    <row r="7901" spans="1:13" x14ac:dyDescent="0.2">
      <c r="A7901" s="98">
        <v>44265</v>
      </c>
      <c r="B7901" s="99">
        <v>44265</v>
      </c>
      <c r="C7901" s="100" t="s">
        <v>797</v>
      </c>
      <c r="D7901" s="101">
        <f>VLOOKUP(Pag_Inicio_Corr_mas_casos[[#This Row],[Corregimiento]],Hoja3!$A$2:$D$676,4,0)</f>
        <v>80813</v>
      </c>
      <c r="E7901" s="100">
        <v>10</v>
      </c>
    </row>
    <row r="7902" spans="1:13" x14ac:dyDescent="0.2">
      <c r="A7902" s="98">
        <v>44265</v>
      </c>
      <c r="B7902" s="99">
        <v>44265</v>
      </c>
      <c r="C7902" s="100" t="s">
        <v>1068</v>
      </c>
      <c r="D7902" s="101">
        <f>VLOOKUP(Pag_Inicio_Corr_mas_casos[[#This Row],[Corregimiento]],Hoja3!$A$2:$D$676,4,0)</f>
        <v>91204</v>
      </c>
      <c r="E7902" s="100">
        <v>10</v>
      </c>
    </row>
    <row r="7903" spans="1:13" x14ac:dyDescent="0.2">
      <c r="A7903" s="98">
        <v>44265</v>
      </c>
      <c r="B7903" s="99">
        <v>44265</v>
      </c>
      <c r="C7903" s="100" t="s">
        <v>1042</v>
      </c>
      <c r="D7903" s="101">
        <f>VLOOKUP(Pag_Inicio_Corr_mas_casos[[#This Row],[Corregimiento]],Hoja3!$A$2:$D$676,4,0)</f>
        <v>10201</v>
      </c>
      <c r="E7903" s="100">
        <v>10</v>
      </c>
    </row>
    <row r="7904" spans="1:13" x14ac:dyDescent="0.2">
      <c r="A7904" s="98">
        <v>44265</v>
      </c>
      <c r="B7904" s="99">
        <v>44265</v>
      </c>
      <c r="C7904" s="100" t="s">
        <v>958</v>
      </c>
      <c r="D7904" s="101">
        <f>VLOOKUP(Pag_Inicio_Corr_mas_casos[[#This Row],[Corregimiento]],Hoja3!$A$2:$D$676,4,0)</f>
        <v>40801</v>
      </c>
      <c r="E7904" s="100">
        <v>10</v>
      </c>
    </row>
    <row r="7905" spans="1:5" x14ac:dyDescent="0.2">
      <c r="A7905" s="98">
        <v>44265</v>
      </c>
      <c r="B7905" s="99">
        <v>44265</v>
      </c>
      <c r="C7905" s="100" t="s">
        <v>996</v>
      </c>
      <c r="D7905" s="101">
        <f>VLOOKUP(Pag_Inicio_Corr_mas_casos[[#This Row],[Corregimiento]],Hoja3!$A$2:$D$676,4,0)</f>
        <v>10206</v>
      </c>
      <c r="E7905" s="100">
        <v>9</v>
      </c>
    </row>
    <row r="7906" spans="1:5" x14ac:dyDescent="0.2">
      <c r="A7906" s="98">
        <v>44265</v>
      </c>
      <c r="B7906" s="99">
        <v>44265</v>
      </c>
      <c r="C7906" s="100" t="s">
        <v>785</v>
      </c>
      <c r="D7906" s="101">
        <f>VLOOKUP(Pag_Inicio_Corr_mas_casos[[#This Row],[Corregimiento]],Hoja3!$A$2:$D$676,4,0)</f>
        <v>81009</v>
      </c>
      <c r="E7906" s="100">
        <v>8</v>
      </c>
    </row>
    <row r="7907" spans="1:5" x14ac:dyDescent="0.2">
      <c r="A7907" s="98">
        <v>44265</v>
      </c>
      <c r="B7907" s="99">
        <v>44265</v>
      </c>
      <c r="C7907" s="100" t="s">
        <v>1069</v>
      </c>
      <c r="D7907" s="101">
        <f>VLOOKUP(Pag_Inicio_Corr_mas_casos[[#This Row],[Corregimiento]],Hoja3!$A$2:$D$676,4,0)</f>
        <v>10216</v>
      </c>
      <c r="E7907" s="100">
        <v>8</v>
      </c>
    </row>
    <row r="7908" spans="1:5" x14ac:dyDescent="0.2">
      <c r="A7908" s="98">
        <v>44265</v>
      </c>
      <c r="B7908" s="99">
        <v>44265</v>
      </c>
      <c r="C7908" s="100" t="s">
        <v>618</v>
      </c>
      <c r="D7908" s="101">
        <f>VLOOKUP(Pag_Inicio_Corr_mas_casos[[#This Row],[Corregimiento]],Hoja3!$A$2:$D$676,4,0)</f>
        <v>80821</v>
      </c>
      <c r="E7908" s="100">
        <v>8</v>
      </c>
    </row>
    <row r="7909" spans="1:5" x14ac:dyDescent="0.2">
      <c r="A7909" s="98">
        <v>44265</v>
      </c>
      <c r="B7909" s="99">
        <v>44265</v>
      </c>
      <c r="C7909" s="100" t="s">
        <v>1066</v>
      </c>
      <c r="D7909" s="101">
        <f>VLOOKUP(Pag_Inicio_Corr_mas_casos[[#This Row],[Corregimiento]],Hoja3!$A$2:$D$676,4,0)</f>
        <v>40401</v>
      </c>
      <c r="E7909" s="100">
        <v>8</v>
      </c>
    </row>
    <row r="7910" spans="1:5" x14ac:dyDescent="0.2">
      <c r="A7910" s="98">
        <v>44265</v>
      </c>
      <c r="B7910" s="99">
        <v>44265</v>
      </c>
      <c r="C7910" s="100" t="s">
        <v>997</v>
      </c>
      <c r="D7910" s="101">
        <f>VLOOKUP(Pag_Inicio_Corr_mas_casos[[#This Row],[Corregimiento]],Hoja3!$A$2:$D$676,4,0)</f>
        <v>41001</v>
      </c>
      <c r="E7910" s="100">
        <v>7</v>
      </c>
    </row>
    <row r="7911" spans="1:5" x14ac:dyDescent="0.2">
      <c r="A7911" s="98">
        <v>44265</v>
      </c>
      <c r="B7911" s="99">
        <v>44265</v>
      </c>
      <c r="C7911" s="100" t="s">
        <v>868</v>
      </c>
      <c r="D7911" s="101">
        <f>VLOOKUP(Pag_Inicio_Corr_mas_casos[[#This Row],[Corregimiento]],Hoja3!$A$2:$D$676,4,0)</f>
        <v>91001</v>
      </c>
      <c r="E7911" s="100">
        <v>7</v>
      </c>
    </row>
    <row r="7912" spans="1:5" x14ac:dyDescent="0.2">
      <c r="A7912" s="98">
        <v>44265</v>
      </c>
      <c r="B7912" s="99">
        <v>44265</v>
      </c>
      <c r="C7912" s="100" t="s">
        <v>939</v>
      </c>
      <c r="D7912" s="101">
        <f>VLOOKUP(Pag_Inicio_Corr_mas_casos[[#This Row],[Corregimiento]],Hoja3!$A$2:$D$676,4,0)</f>
        <v>90601</v>
      </c>
      <c r="E7912" s="100">
        <v>7</v>
      </c>
    </row>
    <row r="7913" spans="1:5" x14ac:dyDescent="0.2">
      <c r="A7913" s="98">
        <v>44265</v>
      </c>
      <c r="B7913" s="99">
        <v>44265</v>
      </c>
      <c r="C7913" s="100" t="s">
        <v>892</v>
      </c>
      <c r="D7913" s="101">
        <f>VLOOKUP(Pag_Inicio_Corr_mas_casos[[#This Row],[Corregimiento]],Hoja3!$A$2:$D$676,4,0)</f>
        <v>80812</v>
      </c>
      <c r="E7913" s="100">
        <v>7</v>
      </c>
    </row>
    <row r="7914" spans="1:5" x14ac:dyDescent="0.2">
      <c r="A7914" s="98">
        <v>44265</v>
      </c>
      <c r="B7914" s="99">
        <v>44265</v>
      </c>
      <c r="C7914" s="100" t="s">
        <v>1022</v>
      </c>
      <c r="D7914" s="101">
        <f>VLOOKUP(Pag_Inicio_Corr_mas_casos[[#This Row],[Corregimiento]],Hoja3!$A$2:$D$676,4,0)</f>
        <v>10203</v>
      </c>
      <c r="E7914" s="100">
        <v>7</v>
      </c>
    </row>
    <row r="7915" spans="1:5" x14ac:dyDescent="0.2">
      <c r="A7915" s="121">
        <v>44266</v>
      </c>
      <c r="B7915" s="122">
        <v>44266</v>
      </c>
      <c r="C7915" s="123" t="s">
        <v>906</v>
      </c>
      <c r="D7915" s="143">
        <f>VLOOKUP(Pag_Inicio_Corr_mas_casos[[#This Row],[Corregimiento]],Hoja3!$A$2:$D$676,4,0)</f>
        <v>40601</v>
      </c>
      <c r="E7915" s="123">
        <v>17</v>
      </c>
    </row>
    <row r="7916" spans="1:5" x14ac:dyDescent="0.2">
      <c r="A7916" s="121">
        <v>44266</v>
      </c>
      <c r="B7916" s="122">
        <v>44266</v>
      </c>
      <c r="C7916" s="123" t="s">
        <v>901</v>
      </c>
      <c r="D7916" s="143">
        <f>VLOOKUP(Pag_Inicio_Corr_mas_casos[[#This Row],[Corregimiento]],Hoja3!$A$2:$D$676,4,0)</f>
        <v>90301</v>
      </c>
      <c r="E7916" s="123">
        <v>15</v>
      </c>
    </row>
    <row r="7917" spans="1:5" x14ac:dyDescent="0.2">
      <c r="A7917" s="121">
        <v>44266</v>
      </c>
      <c r="B7917" s="122">
        <v>44266</v>
      </c>
      <c r="C7917" s="123" t="s">
        <v>904</v>
      </c>
      <c r="D7917" s="143">
        <f>VLOOKUP(Pag_Inicio_Corr_mas_casos[[#This Row],[Corregimiento]],Hoja3!$A$2:$D$676,4,0)</f>
        <v>40501</v>
      </c>
      <c r="E7917" s="123">
        <v>12</v>
      </c>
    </row>
    <row r="7918" spans="1:5" x14ac:dyDescent="0.2">
      <c r="A7918" s="121">
        <v>44266</v>
      </c>
      <c r="B7918" s="122">
        <v>44266</v>
      </c>
      <c r="C7918" s="123" t="s">
        <v>874</v>
      </c>
      <c r="D7918" s="143">
        <f>VLOOKUP(Pag_Inicio_Corr_mas_casos[[#This Row],[Corregimiento]],Hoja3!$A$2:$D$676,4,0)</f>
        <v>20103</v>
      </c>
      <c r="E7918" s="123">
        <v>12</v>
      </c>
    </row>
    <row r="7919" spans="1:5" x14ac:dyDescent="0.2">
      <c r="A7919" s="121">
        <v>44266</v>
      </c>
      <c r="B7919" s="122">
        <v>44266</v>
      </c>
      <c r="C7919" s="123" t="s">
        <v>997</v>
      </c>
      <c r="D7919" s="143">
        <f>VLOOKUP(Pag_Inicio_Corr_mas_casos[[#This Row],[Corregimiento]],Hoja3!$A$2:$D$676,4,0)</f>
        <v>41001</v>
      </c>
      <c r="E7919" s="123">
        <v>11</v>
      </c>
    </row>
    <row r="7920" spans="1:5" x14ac:dyDescent="0.2">
      <c r="A7920" s="121">
        <v>44266</v>
      </c>
      <c r="B7920" s="122">
        <v>44266</v>
      </c>
      <c r="C7920" s="123" t="s">
        <v>944</v>
      </c>
      <c r="D7920" s="143">
        <f>VLOOKUP(Pag_Inicio_Corr_mas_casos[[#This Row],[Corregimiento]],Hoja3!$A$2:$D$676,4,0)</f>
        <v>40205</v>
      </c>
      <c r="E7920" s="123">
        <v>10</v>
      </c>
    </row>
    <row r="7921" spans="1:5" x14ac:dyDescent="0.2">
      <c r="A7921" s="121">
        <v>44266</v>
      </c>
      <c r="B7921" s="122">
        <v>44266</v>
      </c>
      <c r="C7921" s="123" t="s">
        <v>816</v>
      </c>
      <c r="D7921" s="143">
        <f>VLOOKUP(Pag_Inicio_Corr_mas_casos[[#This Row],[Corregimiento]],Hoja3!$A$2:$D$676,4,0)</f>
        <v>40606</v>
      </c>
      <c r="E7921" s="123">
        <v>9</v>
      </c>
    </row>
    <row r="7922" spans="1:5" x14ac:dyDescent="0.2">
      <c r="A7922" s="121">
        <v>44266</v>
      </c>
      <c r="B7922" s="122">
        <v>44266</v>
      </c>
      <c r="C7922" s="123" t="s">
        <v>882</v>
      </c>
      <c r="D7922" s="143">
        <f>VLOOKUP(Pag_Inicio_Corr_mas_casos[[#This Row],[Corregimiento]],Hoja3!$A$2:$D$676,4,0)</f>
        <v>130106</v>
      </c>
      <c r="E7922" s="123">
        <v>9</v>
      </c>
    </row>
    <row r="7923" spans="1:5" x14ac:dyDescent="0.2">
      <c r="A7923" s="121">
        <v>44266</v>
      </c>
      <c r="B7923" s="122">
        <v>44266</v>
      </c>
      <c r="C7923" s="123" t="s">
        <v>797</v>
      </c>
      <c r="D7923" s="143">
        <f>VLOOKUP(Pag_Inicio_Corr_mas_casos[[#This Row],[Corregimiento]],Hoja3!$A$2:$D$676,4,0)</f>
        <v>80813</v>
      </c>
      <c r="E7923" s="123">
        <v>8</v>
      </c>
    </row>
    <row r="7924" spans="1:5" x14ac:dyDescent="0.2">
      <c r="A7924" s="121">
        <v>44266</v>
      </c>
      <c r="B7924" s="122">
        <v>44266</v>
      </c>
      <c r="C7924" s="123" t="s">
        <v>925</v>
      </c>
      <c r="D7924" s="143">
        <f>VLOOKUP(Pag_Inicio_Corr_mas_casos[[#This Row],[Corregimiento]],Hoja3!$A$2:$D$676,4,0)</f>
        <v>91101</v>
      </c>
      <c r="E7924" s="123">
        <v>8</v>
      </c>
    </row>
    <row r="7925" spans="1:5" x14ac:dyDescent="0.2">
      <c r="A7925" s="121">
        <v>44266</v>
      </c>
      <c r="B7925" s="122">
        <v>44266</v>
      </c>
      <c r="C7925" s="123" t="s">
        <v>868</v>
      </c>
      <c r="D7925" s="143">
        <f>VLOOKUP(Pag_Inicio_Corr_mas_casos[[#This Row],[Corregimiento]],Hoja3!$A$2:$D$676,4,0)</f>
        <v>91001</v>
      </c>
      <c r="E7925" s="123">
        <v>8</v>
      </c>
    </row>
    <row r="7926" spans="1:5" x14ac:dyDescent="0.2">
      <c r="A7926" s="121">
        <v>44266</v>
      </c>
      <c r="B7926" s="122">
        <v>44266</v>
      </c>
      <c r="C7926" s="123" t="s">
        <v>924</v>
      </c>
      <c r="D7926" s="143">
        <f>VLOOKUP(Pag_Inicio_Corr_mas_casos[[#This Row],[Corregimiento]],Hoja3!$A$2:$D$676,4,0)</f>
        <v>40503</v>
      </c>
      <c r="E7926" s="123">
        <v>8</v>
      </c>
    </row>
    <row r="7927" spans="1:5" x14ac:dyDescent="0.2">
      <c r="A7927" s="121">
        <v>44266</v>
      </c>
      <c r="B7927" s="122">
        <v>44266</v>
      </c>
      <c r="C7927" s="123" t="s">
        <v>1070</v>
      </c>
      <c r="D7927" s="143">
        <f>VLOOKUP(Pag_Inicio_Corr_mas_casos[[#This Row],[Corregimiento]],Hoja3!$A$2:$D$676,4,0)</f>
        <v>30205</v>
      </c>
      <c r="E7927" s="123">
        <v>8</v>
      </c>
    </row>
    <row r="7928" spans="1:5" x14ac:dyDescent="0.2">
      <c r="A7928" s="121">
        <v>44266</v>
      </c>
      <c r="B7928" s="122">
        <v>44266</v>
      </c>
      <c r="C7928" s="123" t="s">
        <v>1057</v>
      </c>
      <c r="D7928" s="143">
        <f>VLOOKUP(Pag_Inicio_Corr_mas_casos[[#This Row],[Corregimiento]],Hoja3!$A$2:$D$676,4,0)</f>
        <v>41104</v>
      </c>
      <c r="E7928" s="123">
        <v>7</v>
      </c>
    </row>
    <row r="7929" spans="1:5" x14ac:dyDescent="0.2">
      <c r="A7929" s="121">
        <v>44266</v>
      </c>
      <c r="B7929" s="122">
        <v>44266</v>
      </c>
      <c r="C7929" s="123" t="s">
        <v>853</v>
      </c>
      <c r="D7929" s="143">
        <f>VLOOKUP(Pag_Inicio_Corr_mas_casos[[#This Row],[Corregimiento]],Hoja3!$A$2:$D$676,4,0)</f>
        <v>40612</v>
      </c>
      <c r="E7929" s="123">
        <v>7</v>
      </c>
    </row>
    <row r="7930" spans="1:5" x14ac:dyDescent="0.2">
      <c r="A7930" s="121">
        <v>44266</v>
      </c>
      <c r="B7930" s="122">
        <v>44266</v>
      </c>
      <c r="C7930" s="123" t="s">
        <v>857</v>
      </c>
      <c r="D7930" s="143">
        <f>VLOOKUP(Pag_Inicio_Corr_mas_casos[[#This Row],[Corregimiento]],Hoja3!$A$2:$D$676,4,0)</f>
        <v>80809</v>
      </c>
      <c r="E7930" s="123">
        <v>7</v>
      </c>
    </row>
    <row r="7931" spans="1:5" x14ac:dyDescent="0.2">
      <c r="A7931" s="121">
        <v>44266</v>
      </c>
      <c r="B7931" s="122">
        <v>44266</v>
      </c>
      <c r="C7931" s="123" t="s">
        <v>996</v>
      </c>
      <c r="D7931" s="143">
        <f>VLOOKUP(Pag_Inicio_Corr_mas_casos[[#This Row],[Corregimiento]],Hoja3!$A$2:$D$676,4,0)</f>
        <v>10206</v>
      </c>
      <c r="E7931" s="123">
        <v>7</v>
      </c>
    </row>
    <row r="7932" spans="1:5" x14ac:dyDescent="0.2">
      <c r="A7932" s="121">
        <v>44266</v>
      </c>
      <c r="B7932" s="122">
        <v>44266</v>
      </c>
      <c r="C7932" s="123" t="s">
        <v>879</v>
      </c>
      <c r="D7932" s="143">
        <f>VLOOKUP(Pag_Inicio_Corr_mas_casos[[#This Row],[Corregimiento]],Hoja3!$A$2:$D$676,4,0)</f>
        <v>91008</v>
      </c>
      <c r="E7932" s="123">
        <v>7</v>
      </c>
    </row>
    <row r="7933" spans="1:5" x14ac:dyDescent="0.2">
      <c r="A7933" s="121">
        <v>44266</v>
      </c>
      <c r="B7933" s="122">
        <v>44266</v>
      </c>
      <c r="C7933" s="123" t="s">
        <v>805</v>
      </c>
      <c r="D7933" s="143">
        <f>VLOOKUP(Pag_Inicio_Corr_mas_casos[[#This Row],[Corregimiento]],Hoja3!$A$2:$D$676,4,0)</f>
        <v>130701</v>
      </c>
      <c r="E7933" s="123">
        <v>6</v>
      </c>
    </row>
    <row r="7934" spans="1:5" x14ac:dyDescent="0.2">
      <c r="A7934" s="121">
        <v>44266</v>
      </c>
      <c r="B7934" s="122">
        <v>44266</v>
      </c>
      <c r="C7934" s="123" t="s">
        <v>1052</v>
      </c>
      <c r="D7934" s="143">
        <f>VLOOKUP(Pag_Inicio_Corr_mas_casos[[#This Row],[Corregimiento]],Hoja3!$A$2:$D$676,4,0)</f>
        <v>10101</v>
      </c>
      <c r="E7934" s="123">
        <v>6</v>
      </c>
    </row>
    <row r="7935" spans="1:5" x14ac:dyDescent="0.2">
      <c r="A7935" s="86">
        <v>44267</v>
      </c>
      <c r="B7935" s="87">
        <v>44267</v>
      </c>
      <c r="C7935" s="88" t="s">
        <v>823</v>
      </c>
      <c r="D7935" s="89">
        <f>VLOOKUP(Pag_Inicio_Corr_mas_casos[[#This Row],[Corregimiento]],Hoja3!$A$2:$D$676,4,0)</f>
        <v>80803</v>
      </c>
      <c r="E7935" s="88">
        <v>17</v>
      </c>
    </row>
    <row r="7936" spans="1:5" x14ac:dyDescent="0.2">
      <c r="A7936" s="86">
        <v>44267</v>
      </c>
      <c r="B7936" s="87">
        <v>44267</v>
      </c>
      <c r="C7936" s="88" t="s">
        <v>868</v>
      </c>
      <c r="D7936" s="89">
        <f>VLOOKUP(Pag_Inicio_Corr_mas_casos[[#This Row],[Corregimiento]],Hoja3!$A$2:$D$676,4,0)</f>
        <v>91001</v>
      </c>
      <c r="E7936" s="88">
        <v>17</v>
      </c>
    </row>
    <row r="7937" spans="1:5" x14ac:dyDescent="0.2">
      <c r="A7937" s="86">
        <v>44267</v>
      </c>
      <c r="B7937" s="87">
        <v>44267</v>
      </c>
      <c r="C7937" s="88" t="s">
        <v>906</v>
      </c>
      <c r="D7937" s="89">
        <f>VLOOKUP(Pag_Inicio_Corr_mas_casos[[#This Row],[Corregimiento]],Hoja3!$A$2:$D$676,4,0)</f>
        <v>40601</v>
      </c>
      <c r="E7937" s="88">
        <v>15</v>
      </c>
    </row>
    <row r="7938" spans="1:5" x14ac:dyDescent="0.2">
      <c r="A7938" s="86">
        <v>44267</v>
      </c>
      <c r="B7938" s="87">
        <v>44267</v>
      </c>
      <c r="C7938" s="88" t="s">
        <v>802</v>
      </c>
      <c r="D7938" s="89">
        <f>VLOOKUP(Pag_Inicio_Corr_mas_casos[[#This Row],[Corregimiento]],Hoja3!$A$2:$D$676,4,0)</f>
        <v>80815</v>
      </c>
      <c r="E7938" s="88">
        <v>15</v>
      </c>
    </row>
    <row r="7939" spans="1:5" x14ac:dyDescent="0.2">
      <c r="A7939" s="86">
        <v>44267</v>
      </c>
      <c r="B7939" s="87">
        <v>44267</v>
      </c>
      <c r="C7939" s="88" t="s">
        <v>849</v>
      </c>
      <c r="D7939" s="89">
        <f>VLOOKUP(Pag_Inicio_Corr_mas_casos[[#This Row],[Corregimiento]],Hoja3!$A$2:$D$676,4,0)</f>
        <v>40611</v>
      </c>
      <c r="E7939" s="88">
        <v>11</v>
      </c>
    </row>
    <row r="7940" spans="1:5" x14ac:dyDescent="0.2">
      <c r="A7940" s="86">
        <v>44267</v>
      </c>
      <c r="B7940" s="87">
        <v>44267</v>
      </c>
      <c r="C7940" s="88" t="s">
        <v>944</v>
      </c>
      <c r="D7940" s="89">
        <f>VLOOKUP(Pag_Inicio_Corr_mas_casos[[#This Row],[Corregimiento]],Hoja3!$A$2:$D$676,4,0)</f>
        <v>40205</v>
      </c>
      <c r="E7940" s="88">
        <v>9</v>
      </c>
    </row>
    <row r="7941" spans="1:5" x14ac:dyDescent="0.2">
      <c r="A7941" s="86">
        <v>44267</v>
      </c>
      <c r="B7941" s="87">
        <v>44267</v>
      </c>
      <c r="C7941" s="88" t="s">
        <v>879</v>
      </c>
      <c r="D7941" s="89">
        <f>VLOOKUP(Pag_Inicio_Corr_mas_casos[[#This Row],[Corregimiento]],Hoja3!$A$2:$D$676,4,0)</f>
        <v>91008</v>
      </c>
      <c r="E7941" s="88">
        <v>9</v>
      </c>
    </row>
    <row r="7942" spans="1:5" x14ac:dyDescent="0.2">
      <c r="A7942" s="86">
        <v>44267</v>
      </c>
      <c r="B7942" s="87">
        <v>44267</v>
      </c>
      <c r="C7942" s="88" t="s">
        <v>793</v>
      </c>
      <c r="D7942" s="89">
        <f>VLOOKUP(Pag_Inicio_Corr_mas_casos[[#This Row],[Corregimiento]],Hoja3!$A$2:$D$676,4,0)</f>
        <v>80826</v>
      </c>
      <c r="E7942" s="88">
        <v>9</v>
      </c>
    </row>
    <row r="7943" spans="1:5" x14ac:dyDescent="0.2">
      <c r="A7943" s="86">
        <v>44267</v>
      </c>
      <c r="B7943" s="87">
        <v>44267</v>
      </c>
      <c r="C7943" s="88" t="s">
        <v>1042</v>
      </c>
      <c r="D7943" s="89">
        <f>VLOOKUP(Pag_Inicio_Corr_mas_casos[[#This Row],[Corregimiento]],Hoja3!$A$2:$D$676,4,0)</f>
        <v>10201</v>
      </c>
      <c r="E7943" s="88">
        <v>8</v>
      </c>
    </row>
    <row r="7944" spans="1:5" x14ac:dyDescent="0.2">
      <c r="A7944" s="86">
        <v>44267</v>
      </c>
      <c r="B7944" s="87">
        <v>44267</v>
      </c>
      <c r="C7944" s="88" t="s">
        <v>904</v>
      </c>
      <c r="D7944" s="89">
        <f>VLOOKUP(Pag_Inicio_Corr_mas_casos[[#This Row],[Corregimiento]],Hoja3!$A$2:$D$676,4,0)</f>
        <v>40501</v>
      </c>
      <c r="E7944" s="88">
        <v>8</v>
      </c>
    </row>
    <row r="7945" spans="1:5" x14ac:dyDescent="0.2">
      <c r="A7945" s="86">
        <v>44267</v>
      </c>
      <c r="B7945" s="87">
        <v>44267</v>
      </c>
      <c r="C7945" s="88" t="s">
        <v>816</v>
      </c>
      <c r="D7945" s="89">
        <f>VLOOKUP(Pag_Inicio_Corr_mas_casos[[#This Row],[Corregimiento]],Hoja3!$A$2:$D$676,4,0)</f>
        <v>40606</v>
      </c>
      <c r="E7945" s="88">
        <v>7</v>
      </c>
    </row>
    <row r="7946" spans="1:5" x14ac:dyDescent="0.2">
      <c r="A7946" s="86">
        <v>44267</v>
      </c>
      <c r="B7946" s="87">
        <v>44267</v>
      </c>
      <c r="C7946" s="88" t="s">
        <v>1016</v>
      </c>
      <c r="D7946" s="89">
        <f>VLOOKUP(Pag_Inicio_Corr_mas_casos[[#This Row],[Corregimiento]],Hoja3!$A$2:$D$676,4,0)</f>
        <v>90405</v>
      </c>
      <c r="E7946" s="88">
        <v>7</v>
      </c>
    </row>
    <row r="7947" spans="1:5" x14ac:dyDescent="0.2">
      <c r="A7947" s="86">
        <v>44267</v>
      </c>
      <c r="B7947" s="87">
        <v>44267</v>
      </c>
      <c r="C7947" s="88" t="s">
        <v>1052</v>
      </c>
      <c r="D7947" s="89">
        <f>VLOOKUP(Pag_Inicio_Corr_mas_casos[[#This Row],[Corregimiento]],Hoja3!$A$2:$D$676,4,0)</f>
        <v>10101</v>
      </c>
      <c r="E7947" s="88">
        <v>7</v>
      </c>
    </row>
    <row r="7948" spans="1:5" x14ac:dyDescent="0.2">
      <c r="A7948" s="86">
        <v>44267</v>
      </c>
      <c r="B7948" s="87">
        <v>44267</v>
      </c>
      <c r="C7948" s="88" t="s">
        <v>1071</v>
      </c>
      <c r="D7948" s="89">
        <f>VLOOKUP(Pag_Inicio_Corr_mas_casos[[#This Row],[Corregimiento]],Hoja3!$A$2:$D$676,4,0)</f>
        <v>70305</v>
      </c>
      <c r="E7948" s="88">
        <v>7</v>
      </c>
    </row>
    <row r="7949" spans="1:5" x14ac:dyDescent="0.2">
      <c r="A7949" s="86">
        <v>44267</v>
      </c>
      <c r="B7949" s="87">
        <v>44267</v>
      </c>
      <c r="C7949" s="88" t="s">
        <v>820</v>
      </c>
      <c r="D7949" s="89">
        <f>VLOOKUP(Pag_Inicio_Corr_mas_casos[[#This Row],[Corregimiento]],Hoja3!$A$2:$D$676,4,0)</f>
        <v>40203</v>
      </c>
      <c r="E7949" s="88">
        <v>6</v>
      </c>
    </row>
    <row r="7950" spans="1:5" x14ac:dyDescent="0.2">
      <c r="A7950" s="86">
        <v>44267</v>
      </c>
      <c r="B7950" s="87">
        <v>44267</v>
      </c>
      <c r="C7950" s="88" t="s">
        <v>857</v>
      </c>
      <c r="D7950" s="89">
        <f>VLOOKUP(Pag_Inicio_Corr_mas_casos[[#This Row],[Corregimiento]],Hoja3!$A$2:$D$676,4,0)</f>
        <v>80809</v>
      </c>
      <c r="E7950" s="88">
        <v>6</v>
      </c>
    </row>
    <row r="7951" spans="1:5" x14ac:dyDescent="0.2">
      <c r="A7951" s="86">
        <v>44267</v>
      </c>
      <c r="B7951" s="87">
        <v>44267</v>
      </c>
      <c r="C7951" s="88" t="s">
        <v>1069</v>
      </c>
      <c r="D7951" s="89">
        <f>VLOOKUP(Pag_Inicio_Corr_mas_casos[[#This Row],[Corregimiento]],Hoja3!$A$2:$D$676,4,0)</f>
        <v>10216</v>
      </c>
      <c r="E7951" s="88">
        <v>6</v>
      </c>
    </row>
    <row r="7952" spans="1:5" x14ac:dyDescent="0.2">
      <c r="A7952" s="86">
        <v>44267</v>
      </c>
      <c r="B7952" s="87">
        <v>44267</v>
      </c>
      <c r="C7952" s="88" t="s">
        <v>882</v>
      </c>
      <c r="D7952" s="89">
        <f>VLOOKUP(Pag_Inicio_Corr_mas_casos[[#This Row],[Corregimiento]],Hoja3!$A$2:$D$676,4,0)</f>
        <v>130106</v>
      </c>
      <c r="E7952" s="88">
        <v>5</v>
      </c>
    </row>
    <row r="7953" spans="1:5" x14ac:dyDescent="0.2">
      <c r="A7953" s="86">
        <v>44267</v>
      </c>
      <c r="B7953" s="87">
        <v>44267</v>
      </c>
      <c r="C7953" s="88" t="s">
        <v>920</v>
      </c>
      <c r="D7953" s="89">
        <f>VLOOKUP(Pag_Inicio_Corr_mas_casos[[#This Row],[Corregimiento]],Hoja3!$A$2:$D$676,4,0)</f>
        <v>90101</v>
      </c>
      <c r="E7953" s="88">
        <v>5</v>
      </c>
    </row>
    <row r="7954" spans="1:5" x14ac:dyDescent="0.2">
      <c r="A7954" s="86">
        <v>44267</v>
      </c>
      <c r="B7954" s="87">
        <v>44267</v>
      </c>
      <c r="C7954" s="88" t="s">
        <v>786</v>
      </c>
      <c r="D7954" s="89">
        <f>VLOOKUP(Pag_Inicio_Corr_mas_casos[[#This Row],[Corregimiento]],Hoja3!$A$2:$D$676,4,0)</f>
        <v>80806</v>
      </c>
      <c r="E7954" s="88">
        <v>5</v>
      </c>
    </row>
    <row r="7955" spans="1:5" x14ac:dyDescent="0.2">
      <c r="A7955" s="90">
        <v>44268</v>
      </c>
      <c r="B7955" s="91">
        <v>44268</v>
      </c>
      <c r="C7955" s="92" t="s">
        <v>901</v>
      </c>
      <c r="D7955" s="93">
        <f>VLOOKUP(Pag_Inicio_Corr_mas_casos[[#This Row],[Corregimiento]],Hoja3!$A$2:$D$676,4,0)</f>
        <v>90301</v>
      </c>
      <c r="E7955" s="92">
        <v>23</v>
      </c>
    </row>
    <row r="7956" spans="1:5" x14ac:dyDescent="0.2">
      <c r="A7956" s="90">
        <v>44268</v>
      </c>
      <c r="B7956" s="91">
        <v>44268</v>
      </c>
      <c r="C7956" s="92" t="s">
        <v>1042</v>
      </c>
      <c r="D7956" s="93">
        <f>VLOOKUP(Pag_Inicio_Corr_mas_casos[[#This Row],[Corregimiento]],Hoja3!$A$2:$D$676,4,0)</f>
        <v>10201</v>
      </c>
      <c r="E7956" s="92">
        <v>18</v>
      </c>
    </row>
    <row r="7957" spans="1:5" x14ac:dyDescent="0.2">
      <c r="A7957" s="90">
        <v>44268</v>
      </c>
      <c r="B7957" s="91">
        <v>44268</v>
      </c>
      <c r="C7957" s="92" t="s">
        <v>996</v>
      </c>
      <c r="D7957" s="93">
        <f>VLOOKUP(Pag_Inicio_Corr_mas_casos[[#This Row],[Corregimiento]],Hoja3!$A$2:$D$676,4,0)</f>
        <v>10206</v>
      </c>
      <c r="E7957" s="92">
        <v>15</v>
      </c>
    </row>
    <row r="7958" spans="1:5" x14ac:dyDescent="0.2">
      <c r="A7958" s="90">
        <v>44268</v>
      </c>
      <c r="B7958" s="91">
        <v>44268</v>
      </c>
      <c r="C7958" s="92" t="s">
        <v>966</v>
      </c>
      <c r="D7958" s="93">
        <f>VLOOKUP(Pag_Inicio_Corr_mas_casos[[#This Row],[Corregimiento]],Hoja3!$A$2:$D$676,4,0)</f>
        <v>30301</v>
      </c>
      <c r="E7958" s="92">
        <v>12</v>
      </c>
    </row>
    <row r="7959" spans="1:5" x14ac:dyDescent="0.2">
      <c r="A7959" s="90">
        <v>44268</v>
      </c>
      <c r="B7959" s="91">
        <v>44268</v>
      </c>
      <c r="C7959" s="92" t="s">
        <v>906</v>
      </c>
      <c r="D7959" s="93">
        <f>VLOOKUP(Pag_Inicio_Corr_mas_casos[[#This Row],[Corregimiento]],Hoja3!$A$2:$D$676,4,0)</f>
        <v>40601</v>
      </c>
      <c r="E7959" s="92">
        <v>11</v>
      </c>
    </row>
    <row r="7960" spans="1:5" x14ac:dyDescent="0.2">
      <c r="A7960" s="90">
        <v>44268</v>
      </c>
      <c r="B7960" s="91">
        <v>44268</v>
      </c>
      <c r="C7960" s="92" t="s">
        <v>991</v>
      </c>
      <c r="D7960" s="93">
        <f>VLOOKUP(Pag_Inicio_Corr_mas_casos[[#This Row],[Corregimiento]],Hoja3!$A$2:$D$676,4,0)</f>
        <v>40506</v>
      </c>
      <c r="E7960" s="92">
        <v>10</v>
      </c>
    </row>
    <row r="7961" spans="1:5" x14ac:dyDescent="0.2">
      <c r="A7961" s="90">
        <v>44268</v>
      </c>
      <c r="B7961" s="91">
        <v>44268</v>
      </c>
      <c r="C7961" s="92" t="s">
        <v>904</v>
      </c>
      <c r="D7961" s="93">
        <f>VLOOKUP(Pag_Inicio_Corr_mas_casos[[#This Row],[Corregimiento]],Hoja3!$A$2:$D$676,4,0)</f>
        <v>40501</v>
      </c>
      <c r="E7961" s="92">
        <v>10</v>
      </c>
    </row>
    <row r="7962" spans="1:5" x14ac:dyDescent="0.2">
      <c r="A7962" s="90">
        <v>44268</v>
      </c>
      <c r="B7962" s="91">
        <v>44268</v>
      </c>
      <c r="C7962" s="92" t="s">
        <v>944</v>
      </c>
      <c r="D7962" s="93">
        <f>VLOOKUP(Pag_Inicio_Corr_mas_casos[[#This Row],[Corregimiento]],Hoja3!$A$2:$D$676,4,0)</f>
        <v>40205</v>
      </c>
      <c r="E7962" s="92">
        <v>9</v>
      </c>
    </row>
    <row r="7963" spans="1:5" x14ac:dyDescent="0.2">
      <c r="A7963" s="90">
        <v>44268</v>
      </c>
      <c r="B7963" s="91">
        <v>44268</v>
      </c>
      <c r="C7963" s="92" t="s">
        <v>788</v>
      </c>
      <c r="D7963" s="93">
        <f>VLOOKUP(Pag_Inicio_Corr_mas_casos[[#This Row],[Corregimiento]],Hoja3!$A$2:$D$676,4,0)</f>
        <v>80807</v>
      </c>
      <c r="E7963" s="92">
        <v>9</v>
      </c>
    </row>
    <row r="7964" spans="1:5" x14ac:dyDescent="0.2">
      <c r="A7964" s="90">
        <v>44268</v>
      </c>
      <c r="B7964" s="91">
        <v>44268</v>
      </c>
      <c r="C7964" s="92" t="s">
        <v>882</v>
      </c>
      <c r="D7964" s="93">
        <f>VLOOKUP(Pag_Inicio_Corr_mas_casos[[#This Row],[Corregimiento]],Hoja3!$A$2:$D$676,4,0)</f>
        <v>130106</v>
      </c>
      <c r="E7964" s="92">
        <v>9</v>
      </c>
    </row>
    <row r="7965" spans="1:5" x14ac:dyDescent="0.2">
      <c r="A7965" s="90">
        <v>44268</v>
      </c>
      <c r="B7965" s="91">
        <v>44268</v>
      </c>
      <c r="C7965" s="92" t="s">
        <v>1072</v>
      </c>
      <c r="D7965" s="93">
        <f>VLOOKUP(Pag_Inicio_Corr_mas_casos[[#This Row],[Corregimiento]],Hoja3!$A$2:$D$676,4,0)</f>
        <v>40507</v>
      </c>
      <c r="E7965" s="92">
        <v>8</v>
      </c>
    </row>
    <row r="7966" spans="1:5" x14ac:dyDescent="0.2">
      <c r="A7966" s="90">
        <v>44268</v>
      </c>
      <c r="B7966" s="91">
        <v>44268</v>
      </c>
      <c r="C7966" s="92" t="s">
        <v>857</v>
      </c>
      <c r="D7966" s="93">
        <f>VLOOKUP(Pag_Inicio_Corr_mas_casos[[#This Row],[Corregimiento]],Hoja3!$A$2:$D$676,4,0)</f>
        <v>80809</v>
      </c>
      <c r="E7966" s="92">
        <v>7</v>
      </c>
    </row>
    <row r="7967" spans="1:5" x14ac:dyDescent="0.2">
      <c r="A7967" s="90">
        <v>44268</v>
      </c>
      <c r="B7967" s="91">
        <v>44268</v>
      </c>
      <c r="C7967" s="92" t="s">
        <v>1016</v>
      </c>
      <c r="D7967" s="93">
        <f>VLOOKUP(Pag_Inicio_Corr_mas_casos[[#This Row],[Corregimiento]],Hoja3!$A$2:$D$676,4,0)</f>
        <v>90405</v>
      </c>
      <c r="E7967" s="92">
        <v>7</v>
      </c>
    </row>
    <row r="7968" spans="1:5" x14ac:dyDescent="0.2">
      <c r="A7968" s="90">
        <v>44268</v>
      </c>
      <c r="B7968" s="91">
        <v>44268</v>
      </c>
      <c r="C7968" s="92" t="s">
        <v>849</v>
      </c>
      <c r="D7968" s="93">
        <f>VLOOKUP(Pag_Inicio_Corr_mas_casos[[#This Row],[Corregimiento]],Hoja3!$A$2:$D$676,4,0)</f>
        <v>40611</v>
      </c>
      <c r="E7968" s="92">
        <v>7</v>
      </c>
    </row>
    <row r="7969" spans="1:5" x14ac:dyDescent="0.2">
      <c r="A7969" s="90">
        <v>44268</v>
      </c>
      <c r="B7969" s="91">
        <v>44268</v>
      </c>
      <c r="C7969" s="92" t="s">
        <v>1052</v>
      </c>
      <c r="D7969" s="93">
        <f>VLOOKUP(Pag_Inicio_Corr_mas_casos[[#This Row],[Corregimiento]],Hoja3!$A$2:$D$676,4,0)</f>
        <v>10101</v>
      </c>
      <c r="E7969" s="92">
        <v>7</v>
      </c>
    </row>
    <row r="7970" spans="1:5" x14ac:dyDescent="0.2">
      <c r="A7970" s="90">
        <v>44268</v>
      </c>
      <c r="B7970" s="91">
        <v>44268</v>
      </c>
      <c r="C7970" s="92" t="s">
        <v>797</v>
      </c>
      <c r="D7970" s="93">
        <f>VLOOKUP(Pag_Inicio_Corr_mas_casos[[#This Row],[Corregimiento]],Hoja3!$A$2:$D$676,4,0)</f>
        <v>80813</v>
      </c>
      <c r="E7970" s="92">
        <v>7</v>
      </c>
    </row>
    <row r="7971" spans="1:5" x14ac:dyDescent="0.2">
      <c r="A7971" s="90">
        <v>44268</v>
      </c>
      <c r="B7971" s="91">
        <v>44268</v>
      </c>
      <c r="C7971" s="92" t="s">
        <v>1073</v>
      </c>
      <c r="D7971" s="93">
        <f>VLOOKUP(Pag_Inicio_Corr_mas_casos[[#This Row],[Corregimiento]],Hoja3!$A$2:$D$676,4,0)</f>
        <v>40704</v>
      </c>
      <c r="E7971" s="92">
        <v>6</v>
      </c>
    </row>
    <row r="7972" spans="1:5" x14ac:dyDescent="0.2">
      <c r="A7972" s="90">
        <v>44268</v>
      </c>
      <c r="B7972" s="91">
        <v>44268</v>
      </c>
      <c r="C7972" s="92" t="s">
        <v>898</v>
      </c>
      <c r="D7972" s="93">
        <f>VLOOKUP(Pag_Inicio_Corr_mas_casos[[#This Row],[Corregimiento]],Hoja3!$A$2:$D$676,4,0)</f>
        <v>40201</v>
      </c>
      <c r="E7972" s="92">
        <v>6</v>
      </c>
    </row>
    <row r="7973" spans="1:5" x14ac:dyDescent="0.2">
      <c r="A7973" s="90">
        <v>44268</v>
      </c>
      <c r="B7973" s="91">
        <v>44268</v>
      </c>
      <c r="C7973" s="92" t="s">
        <v>879</v>
      </c>
      <c r="D7973" s="93">
        <f>VLOOKUP(Pag_Inicio_Corr_mas_casos[[#This Row],[Corregimiento]],Hoja3!$A$2:$D$676,4,0)</f>
        <v>91008</v>
      </c>
      <c r="E7973" s="92">
        <v>5</v>
      </c>
    </row>
    <row r="7974" spans="1:5" x14ac:dyDescent="0.2">
      <c r="A7974" s="90">
        <v>44268</v>
      </c>
      <c r="B7974" s="91">
        <v>44268</v>
      </c>
      <c r="C7974" s="92" t="s">
        <v>1022</v>
      </c>
      <c r="D7974" s="93">
        <f>VLOOKUP(Pag_Inicio_Corr_mas_casos[[#This Row],[Corregimiento]],Hoja3!$A$2:$D$676,4,0)</f>
        <v>10203</v>
      </c>
      <c r="E7974" s="92">
        <v>5</v>
      </c>
    </row>
    <row r="7975" spans="1:5" x14ac:dyDescent="0.2">
      <c r="A7975" s="135">
        <v>44269</v>
      </c>
      <c r="B7975" s="136">
        <v>44268</v>
      </c>
      <c r="C7975" s="137" t="s">
        <v>906</v>
      </c>
      <c r="D7975" s="138">
        <f>VLOOKUP(Pag_Inicio_Corr_mas_casos[[#This Row],[Corregimiento]],Hoja3!$A$2:$D$676,4,0)</f>
        <v>40601</v>
      </c>
      <c r="E7975" s="137">
        <v>10</v>
      </c>
    </row>
    <row r="7976" spans="1:5" x14ac:dyDescent="0.2">
      <c r="A7976" s="135">
        <v>44269</v>
      </c>
      <c r="B7976" s="136">
        <v>44268</v>
      </c>
      <c r="C7976" s="137" t="s">
        <v>1042</v>
      </c>
      <c r="D7976" s="138">
        <f>VLOOKUP(Pag_Inicio_Corr_mas_casos[[#This Row],[Corregimiento]],Hoja3!$A$2:$D$676,4,0)</f>
        <v>10201</v>
      </c>
      <c r="E7976" s="137">
        <v>9</v>
      </c>
    </row>
    <row r="7977" spans="1:5" x14ac:dyDescent="0.2">
      <c r="A7977" s="135">
        <v>44269</v>
      </c>
      <c r="B7977" s="136">
        <v>44268</v>
      </c>
      <c r="C7977" s="137" t="s">
        <v>996</v>
      </c>
      <c r="D7977" s="138">
        <f>VLOOKUP(Pag_Inicio_Corr_mas_casos[[#This Row],[Corregimiento]],Hoja3!$A$2:$D$676,4,0)</f>
        <v>10206</v>
      </c>
      <c r="E7977" s="137">
        <v>8</v>
      </c>
    </row>
    <row r="7978" spans="1:5" x14ac:dyDescent="0.2">
      <c r="A7978" s="135">
        <v>44269</v>
      </c>
      <c r="B7978" s="136">
        <v>44268</v>
      </c>
      <c r="C7978" s="137" t="s">
        <v>784</v>
      </c>
      <c r="D7978" s="138">
        <f>VLOOKUP(Pag_Inicio_Corr_mas_casos[[#This Row],[Corregimiento]],Hoja3!$A$2:$D$676,4,0)</f>
        <v>130717</v>
      </c>
      <c r="E7978" s="137">
        <v>8</v>
      </c>
    </row>
    <row r="7979" spans="1:5" x14ac:dyDescent="0.2">
      <c r="A7979" s="135">
        <v>44269</v>
      </c>
      <c r="B7979" s="136">
        <v>44268</v>
      </c>
      <c r="C7979" s="137" t="s">
        <v>925</v>
      </c>
      <c r="D7979" s="138">
        <f>VLOOKUP(Pag_Inicio_Corr_mas_casos[[#This Row],[Corregimiento]],Hoja3!$A$2:$D$676,4,0)</f>
        <v>91101</v>
      </c>
      <c r="E7979" s="137">
        <v>7</v>
      </c>
    </row>
    <row r="7980" spans="1:5" x14ac:dyDescent="0.2">
      <c r="A7980" s="135">
        <v>44269</v>
      </c>
      <c r="B7980" s="136">
        <v>44268</v>
      </c>
      <c r="C7980" s="137" t="s">
        <v>867</v>
      </c>
      <c r="D7980" s="138">
        <f>VLOOKUP(Pag_Inicio_Corr_mas_casos[[#This Row],[Corregimiento]],Hoja3!$A$2:$D$676,4,0)</f>
        <v>81003</v>
      </c>
      <c r="E7980" s="137">
        <v>7</v>
      </c>
    </row>
    <row r="7981" spans="1:5" x14ac:dyDescent="0.2">
      <c r="A7981" s="135">
        <v>44269</v>
      </c>
      <c r="B7981" s="136">
        <v>44268</v>
      </c>
      <c r="C7981" s="137" t="s">
        <v>1052</v>
      </c>
      <c r="D7981" s="138">
        <f>VLOOKUP(Pag_Inicio_Corr_mas_casos[[#This Row],[Corregimiento]],Hoja3!$A$2:$D$676,4,0)</f>
        <v>10101</v>
      </c>
      <c r="E7981" s="137">
        <v>7</v>
      </c>
    </row>
    <row r="7982" spans="1:5" x14ac:dyDescent="0.2">
      <c r="A7982" s="135">
        <v>44269</v>
      </c>
      <c r="B7982" s="136">
        <v>44268</v>
      </c>
      <c r="C7982" s="137" t="s">
        <v>1074</v>
      </c>
      <c r="D7982" s="138">
        <f>VLOOKUP(Pag_Inicio_Corr_mas_casos[[#This Row],[Corregimiento]],Hoja3!$A$2:$D$676,4,0)</f>
        <v>91107</v>
      </c>
      <c r="E7982" s="137">
        <v>7</v>
      </c>
    </row>
    <row r="7983" spans="1:5" x14ac:dyDescent="0.2">
      <c r="A7983" s="135">
        <v>44269</v>
      </c>
      <c r="B7983" s="136">
        <v>44268</v>
      </c>
      <c r="C7983" s="137" t="s">
        <v>1075</v>
      </c>
      <c r="D7983" s="138">
        <f>VLOOKUP(Pag_Inicio_Corr_mas_casos[[#This Row],[Corregimiento]],Hoja3!$A$2:$D$676,4,0)</f>
        <v>40405</v>
      </c>
      <c r="E7983" s="137">
        <v>6</v>
      </c>
    </row>
    <row r="7984" spans="1:5" x14ac:dyDescent="0.2">
      <c r="A7984" s="135">
        <v>44269</v>
      </c>
      <c r="B7984" s="136">
        <v>44268</v>
      </c>
      <c r="C7984" s="137" t="s">
        <v>868</v>
      </c>
      <c r="D7984" s="138">
        <f>VLOOKUP(Pag_Inicio_Corr_mas_casos[[#This Row],[Corregimiento]],Hoja3!$A$2:$D$676,4,0)</f>
        <v>91001</v>
      </c>
      <c r="E7984" s="137">
        <v>6</v>
      </c>
    </row>
    <row r="7985" spans="1:5" x14ac:dyDescent="0.2">
      <c r="A7985" s="135">
        <v>44269</v>
      </c>
      <c r="B7985" s="136">
        <v>44268</v>
      </c>
      <c r="C7985" s="137" t="s">
        <v>849</v>
      </c>
      <c r="D7985" s="138">
        <f>VLOOKUP(Pag_Inicio_Corr_mas_casos[[#This Row],[Corregimiento]],Hoja3!$A$2:$D$676,4,0)</f>
        <v>40611</v>
      </c>
      <c r="E7985" s="137">
        <v>6</v>
      </c>
    </row>
    <row r="7986" spans="1:5" x14ac:dyDescent="0.2">
      <c r="A7986" s="135">
        <v>44269</v>
      </c>
      <c r="B7986" s="136">
        <v>44268</v>
      </c>
      <c r="C7986" s="137" t="s">
        <v>914</v>
      </c>
      <c r="D7986" s="138">
        <f>VLOOKUP(Pag_Inicio_Corr_mas_casos[[#This Row],[Corregimiento]],Hoja3!$A$2:$D$676,4,0)</f>
        <v>130101</v>
      </c>
      <c r="E7986" s="137">
        <v>5</v>
      </c>
    </row>
    <row r="7987" spans="1:5" x14ac:dyDescent="0.2">
      <c r="A7987" s="135">
        <v>44269</v>
      </c>
      <c r="B7987" s="136">
        <v>44268</v>
      </c>
      <c r="C7987" s="137" t="s">
        <v>1076</v>
      </c>
      <c r="D7987" s="138">
        <f>VLOOKUP(Pag_Inicio_Corr_mas_casos[[#This Row],[Corregimiento]],Hoja3!$A$2:$D$676,4,0)</f>
        <v>20302</v>
      </c>
      <c r="E7987" s="137">
        <v>5</v>
      </c>
    </row>
    <row r="7988" spans="1:5" x14ac:dyDescent="0.2">
      <c r="A7988" s="135">
        <v>44269</v>
      </c>
      <c r="B7988" s="136">
        <v>44268</v>
      </c>
      <c r="C7988" s="137" t="s">
        <v>807</v>
      </c>
      <c r="D7988" s="138">
        <f>VLOOKUP(Pag_Inicio_Corr_mas_casos[[#This Row],[Corregimiento]],Hoja3!$A$2:$D$676,4,0)</f>
        <v>20601</v>
      </c>
      <c r="E7988" s="137">
        <v>4</v>
      </c>
    </row>
    <row r="7989" spans="1:5" x14ac:dyDescent="0.2">
      <c r="A7989" s="135">
        <v>44269</v>
      </c>
      <c r="B7989" s="136">
        <v>44268</v>
      </c>
      <c r="C7989" s="137" t="s">
        <v>816</v>
      </c>
      <c r="D7989" s="138">
        <f>VLOOKUP(Pag_Inicio_Corr_mas_casos[[#This Row],[Corregimiento]],Hoja3!$A$2:$D$676,4,0)</f>
        <v>40606</v>
      </c>
      <c r="E7989" s="137">
        <v>4</v>
      </c>
    </row>
    <row r="7990" spans="1:5" x14ac:dyDescent="0.2">
      <c r="A7990" s="135">
        <v>44269</v>
      </c>
      <c r="B7990" s="136">
        <v>44268</v>
      </c>
      <c r="C7990" s="137" t="s">
        <v>853</v>
      </c>
      <c r="D7990" s="138">
        <f>VLOOKUP(Pag_Inicio_Corr_mas_casos[[#This Row],[Corregimiento]],Hoja3!$A$2:$D$676,4,0)</f>
        <v>40612</v>
      </c>
      <c r="E7990" s="137">
        <v>4</v>
      </c>
    </row>
    <row r="7991" spans="1:5" x14ac:dyDescent="0.2">
      <c r="A7991" s="135">
        <v>44269</v>
      </c>
      <c r="B7991" s="136">
        <v>44268</v>
      </c>
      <c r="C7991" s="137" t="s">
        <v>905</v>
      </c>
      <c r="D7991" s="138">
        <f>VLOOKUP(Pag_Inicio_Corr_mas_casos[[#This Row],[Corregimiento]],Hoja3!$A$2:$D$676,4,0)</f>
        <v>91007</v>
      </c>
      <c r="E7991" s="137">
        <v>4</v>
      </c>
    </row>
    <row r="7992" spans="1:5" x14ac:dyDescent="0.2">
      <c r="A7992" s="135">
        <v>44269</v>
      </c>
      <c r="B7992" s="136">
        <v>44268</v>
      </c>
      <c r="C7992" s="137" t="s">
        <v>798</v>
      </c>
      <c r="D7992" s="138">
        <f>VLOOKUP(Pag_Inicio_Corr_mas_casos[[#This Row],[Corregimiento]],Hoja3!$A$2:$D$676,4,0)</f>
        <v>80820</v>
      </c>
      <c r="E7992" s="137">
        <v>4</v>
      </c>
    </row>
    <row r="7993" spans="1:5" x14ac:dyDescent="0.2">
      <c r="A7993" s="135">
        <v>44269</v>
      </c>
      <c r="B7993" s="136">
        <v>44268</v>
      </c>
      <c r="C7993" s="137" t="s">
        <v>944</v>
      </c>
      <c r="D7993" s="138">
        <f>VLOOKUP(Pag_Inicio_Corr_mas_casos[[#This Row],[Corregimiento]],Hoja3!$A$2:$D$676,4,0)</f>
        <v>40205</v>
      </c>
      <c r="E7993" s="137">
        <v>4</v>
      </c>
    </row>
    <row r="7994" spans="1:5" x14ac:dyDescent="0.2">
      <c r="A7994" s="135">
        <v>44269</v>
      </c>
      <c r="B7994" s="136">
        <v>44268</v>
      </c>
      <c r="C7994" s="137" t="s">
        <v>951</v>
      </c>
      <c r="D7994" s="138">
        <f>VLOOKUP(Pag_Inicio_Corr_mas_casos[[#This Row],[Corregimiento]],Hoja3!$A$2:$D$676,4,0)</f>
        <v>40404</v>
      </c>
      <c r="E7994" s="137">
        <v>4</v>
      </c>
    </row>
    <row r="7995" spans="1:5" x14ac:dyDescent="0.2">
      <c r="A7995" s="98">
        <v>44270</v>
      </c>
      <c r="B7995" s="99">
        <v>44269</v>
      </c>
      <c r="C7995" s="100" t="s">
        <v>904</v>
      </c>
      <c r="D7995" s="101">
        <f>VLOOKUP(Pag_Inicio_Corr_mas_casos[[#This Row],[Corregimiento]],Hoja3!$A$2:$D$676,4,0)</f>
        <v>40501</v>
      </c>
      <c r="E7995" s="100">
        <v>10</v>
      </c>
    </row>
    <row r="7996" spans="1:5" x14ac:dyDescent="0.2">
      <c r="A7996" s="98">
        <v>44270</v>
      </c>
      <c r="B7996" s="99">
        <v>44269</v>
      </c>
      <c r="C7996" s="100" t="s">
        <v>1077</v>
      </c>
      <c r="D7996" s="101">
        <f>VLOOKUP(Pag_Inicio_Corr_mas_casos[[#This Row],[Corregimiento]],Hoja3!$A$2:$D$676,4,0)</f>
        <v>90403</v>
      </c>
      <c r="E7996" s="100">
        <v>9</v>
      </c>
    </row>
    <row r="7997" spans="1:5" x14ac:dyDescent="0.2">
      <c r="A7997" s="98">
        <v>44270</v>
      </c>
      <c r="B7997" s="99">
        <v>44269</v>
      </c>
      <c r="C7997" s="100" t="s">
        <v>1045</v>
      </c>
      <c r="D7997" s="101">
        <f>VLOOKUP(Pag_Inicio_Corr_mas_casos[[#This Row],[Corregimiento]],Hoja3!$A$2:$D$676,4,0)</f>
        <v>20102</v>
      </c>
      <c r="E7997" s="100">
        <v>8</v>
      </c>
    </row>
    <row r="7998" spans="1:5" x14ac:dyDescent="0.2">
      <c r="A7998" s="98">
        <v>44270</v>
      </c>
      <c r="B7998" s="99">
        <v>44269</v>
      </c>
      <c r="C7998" s="100" t="s">
        <v>798</v>
      </c>
      <c r="D7998" s="101">
        <f>VLOOKUP(Pag_Inicio_Corr_mas_casos[[#This Row],[Corregimiento]],Hoja3!$A$2:$D$676,4,0)</f>
        <v>80820</v>
      </c>
      <c r="E7998" s="100">
        <v>6</v>
      </c>
    </row>
    <row r="7999" spans="1:5" x14ac:dyDescent="0.2">
      <c r="A7999" s="98">
        <v>44270</v>
      </c>
      <c r="B7999" s="99">
        <v>44269</v>
      </c>
      <c r="C7999" s="100" t="s">
        <v>906</v>
      </c>
      <c r="D7999" s="101">
        <f>VLOOKUP(Pag_Inicio_Corr_mas_casos[[#This Row],[Corregimiento]],Hoja3!$A$2:$D$676,4,0)</f>
        <v>40601</v>
      </c>
      <c r="E7999" s="100">
        <v>6</v>
      </c>
    </row>
    <row r="8000" spans="1:5" x14ac:dyDescent="0.2">
      <c r="A8000" s="98">
        <v>44270</v>
      </c>
      <c r="B8000" s="99">
        <v>44269</v>
      </c>
      <c r="C8000" s="100" t="s">
        <v>1015</v>
      </c>
      <c r="D8000" s="101">
        <f>VLOOKUP(Pag_Inicio_Corr_mas_casos[[#This Row],[Corregimiento]],Hoja3!$A$2:$D$676,4,0)</f>
        <v>100101</v>
      </c>
      <c r="E8000" s="100">
        <v>6</v>
      </c>
    </row>
    <row r="8001" spans="1:9" x14ac:dyDescent="0.2">
      <c r="A8001" s="98">
        <v>44270</v>
      </c>
      <c r="B8001" s="99">
        <v>44269</v>
      </c>
      <c r="C8001" s="100" t="s">
        <v>1007</v>
      </c>
      <c r="D8001" s="101">
        <f>VLOOKUP(Pag_Inicio_Corr_mas_casos[[#This Row],[Corregimiento]],Hoja3!$A$2:$D$676,4,0)</f>
        <v>10214</v>
      </c>
      <c r="E8001" s="100">
        <v>6</v>
      </c>
    </row>
    <row r="8002" spans="1:9" x14ac:dyDescent="0.2">
      <c r="A8002" s="98">
        <v>44270</v>
      </c>
      <c r="B8002" s="99">
        <v>44269</v>
      </c>
      <c r="C8002" s="100" t="s">
        <v>1078</v>
      </c>
      <c r="D8002" s="101">
        <f>VLOOKUP(Pag_Inicio_Corr_mas_casos[[#This Row],[Corregimiento]],Hoja3!$A$2:$D$676,4,0)</f>
        <v>40308</v>
      </c>
      <c r="E8002" s="100">
        <v>6</v>
      </c>
    </row>
    <row r="8003" spans="1:9" x14ac:dyDescent="0.2">
      <c r="A8003" s="98">
        <v>44270</v>
      </c>
      <c r="B8003" s="99">
        <v>44269</v>
      </c>
      <c r="C8003" s="100" t="s">
        <v>858</v>
      </c>
      <c r="D8003" s="101">
        <f>VLOOKUP(Pag_Inicio_Corr_mas_casos[[#This Row],[Corregimiento]],Hoja3!$A$2:$D$676,4,0)</f>
        <v>80819</v>
      </c>
      <c r="E8003" s="100">
        <v>5</v>
      </c>
    </row>
    <row r="8004" spans="1:9" x14ac:dyDescent="0.2">
      <c r="A8004" s="98">
        <v>44270</v>
      </c>
      <c r="B8004" s="99">
        <v>44269</v>
      </c>
      <c r="C8004" s="100" t="s">
        <v>821</v>
      </c>
      <c r="D8004" s="101">
        <f>VLOOKUP(Pag_Inicio_Corr_mas_casos[[#This Row],[Corregimiento]],Hoja3!$A$2:$D$676,4,0)</f>
        <v>20207</v>
      </c>
      <c r="E8004" s="100">
        <v>5</v>
      </c>
    </row>
    <row r="8005" spans="1:9" x14ac:dyDescent="0.2">
      <c r="A8005" s="98">
        <v>44270</v>
      </c>
      <c r="B8005" s="99">
        <v>44269</v>
      </c>
      <c r="C8005" s="100" t="s">
        <v>820</v>
      </c>
      <c r="D8005" s="101">
        <f>VLOOKUP(Pag_Inicio_Corr_mas_casos[[#This Row],[Corregimiento]],Hoja3!$A$2:$D$676,4,0)</f>
        <v>40203</v>
      </c>
      <c r="E8005" s="100">
        <v>5</v>
      </c>
    </row>
    <row r="8006" spans="1:9" x14ac:dyDescent="0.2">
      <c r="A8006" s="98">
        <v>44270</v>
      </c>
      <c r="B8006" s="99">
        <v>44269</v>
      </c>
      <c r="C8006" s="100" t="s">
        <v>868</v>
      </c>
      <c r="D8006" s="101">
        <f>VLOOKUP(Pag_Inicio_Corr_mas_casos[[#This Row],[Corregimiento]],Hoja3!$A$2:$D$676,4,0)</f>
        <v>91001</v>
      </c>
      <c r="E8006" s="100">
        <v>4</v>
      </c>
    </row>
    <row r="8007" spans="1:9" x14ac:dyDescent="0.2">
      <c r="A8007" s="98">
        <v>44270</v>
      </c>
      <c r="B8007" s="99">
        <v>44269</v>
      </c>
      <c r="C8007" s="100" t="s">
        <v>927</v>
      </c>
      <c r="D8007" s="101">
        <f>VLOOKUP(Pag_Inicio_Corr_mas_casos[[#This Row],[Corregimiento]],Hoja3!$A$2:$D$676,4,0)</f>
        <v>40604</v>
      </c>
      <c r="E8007" s="100">
        <v>4</v>
      </c>
    </row>
    <row r="8008" spans="1:9" x14ac:dyDescent="0.2">
      <c r="A8008" s="98">
        <v>44270</v>
      </c>
      <c r="B8008" s="99">
        <v>44269</v>
      </c>
      <c r="C8008" s="100" t="s">
        <v>901</v>
      </c>
      <c r="D8008" s="101">
        <f>VLOOKUP(Pag_Inicio_Corr_mas_casos[[#This Row],[Corregimiento]],Hoja3!$A$2:$D$676,4,0)</f>
        <v>90301</v>
      </c>
      <c r="E8008" s="100">
        <v>4</v>
      </c>
    </row>
    <row r="8009" spans="1:9" x14ac:dyDescent="0.2">
      <c r="A8009" s="98">
        <v>44270</v>
      </c>
      <c r="B8009" s="99">
        <v>44269</v>
      </c>
      <c r="C8009" s="100" t="s">
        <v>855</v>
      </c>
      <c r="D8009" s="101">
        <f>VLOOKUP(Pag_Inicio_Corr_mas_casos[[#This Row],[Corregimiento]],Hoja3!$A$2:$D$676,4,0)</f>
        <v>40608</v>
      </c>
      <c r="E8009" s="100">
        <v>4</v>
      </c>
    </row>
    <row r="8010" spans="1:9" x14ac:dyDescent="0.2">
      <c r="A8010" s="98">
        <v>44270</v>
      </c>
      <c r="B8010" s="99">
        <v>44269</v>
      </c>
      <c r="C8010" s="100" t="s">
        <v>1042</v>
      </c>
      <c r="D8010" s="101">
        <f>VLOOKUP(Pag_Inicio_Corr_mas_casos[[#This Row],[Corregimiento]],Hoja3!$A$2:$D$676,4,0)</f>
        <v>10201</v>
      </c>
      <c r="E8010" s="100">
        <v>4</v>
      </c>
    </row>
    <row r="8011" spans="1:9" x14ac:dyDescent="0.2">
      <c r="A8011" s="98">
        <v>44270</v>
      </c>
      <c r="B8011" s="99">
        <v>44269</v>
      </c>
      <c r="C8011" s="100" t="s">
        <v>879</v>
      </c>
      <c r="D8011" s="101">
        <f>VLOOKUP(Pag_Inicio_Corr_mas_casos[[#This Row],[Corregimiento]],Hoja3!$A$2:$D$676,4,0)</f>
        <v>91008</v>
      </c>
      <c r="E8011" s="100">
        <v>4</v>
      </c>
    </row>
    <row r="8012" spans="1:9" x14ac:dyDescent="0.2">
      <c r="A8012" s="98">
        <v>44270</v>
      </c>
      <c r="B8012" s="99">
        <v>44269</v>
      </c>
      <c r="C8012" s="100" t="s">
        <v>1017</v>
      </c>
      <c r="D8012" s="101">
        <f>VLOOKUP(Pag_Inicio_Corr_mas_casos[[#This Row],[Corregimiento]],Hoja3!$A$2:$D$676,4,0)</f>
        <v>10215</v>
      </c>
      <c r="E8012" s="100">
        <v>4</v>
      </c>
    </row>
    <row r="8013" spans="1:9" x14ac:dyDescent="0.2">
      <c r="A8013" s="98">
        <v>44270</v>
      </c>
      <c r="B8013" s="99">
        <v>44269</v>
      </c>
      <c r="C8013" s="100" t="s">
        <v>925</v>
      </c>
      <c r="D8013" s="101">
        <f>VLOOKUP(Pag_Inicio_Corr_mas_casos[[#This Row],[Corregimiento]],Hoja3!$A$2:$D$676,4,0)</f>
        <v>91101</v>
      </c>
      <c r="E8013" s="100">
        <v>3</v>
      </c>
    </row>
    <row r="8014" spans="1:9" x14ac:dyDescent="0.2">
      <c r="A8014" s="98">
        <v>44270</v>
      </c>
      <c r="B8014" s="99">
        <v>44269</v>
      </c>
      <c r="C8014" s="100" t="s">
        <v>996</v>
      </c>
      <c r="D8014" s="101">
        <f>VLOOKUP(Pag_Inicio_Corr_mas_casos[[#This Row],[Corregimiento]],Hoja3!$A$2:$D$676,4,0)</f>
        <v>10206</v>
      </c>
      <c r="E8014" s="100">
        <v>3</v>
      </c>
    </row>
    <row r="8015" spans="1:9" x14ac:dyDescent="0.2">
      <c r="A8015" s="121">
        <v>44271</v>
      </c>
      <c r="B8015" s="122">
        <v>44270</v>
      </c>
      <c r="C8015" s="123" t="s">
        <v>1001</v>
      </c>
      <c r="D8015" s="143">
        <f>VLOOKUP(Pag_Inicio_Corr_mas_casos[[#This Row],[Corregimiento]],Hoja3!$A$2:$D$676,4,0)</f>
        <v>30103</v>
      </c>
      <c r="E8015" s="123">
        <v>20</v>
      </c>
      <c r="I8015" s="239"/>
    </row>
    <row r="8016" spans="1:9" x14ac:dyDescent="0.2">
      <c r="A8016" s="121">
        <v>44271</v>
      </c>
      <c r="B8016" s="122">
        <v>44270</v>
      </c>
      <c r="C8016" s="123" t="s">
        <v>906</v>
      </c>
      <c r="D8016" s="143">
        <f>VLOOKUP(Pag_Inicio_Corr_mas_casos[[#This Row],[Corregimiento]],Hoja3!$A$2:$D$676,4,0)</f>
        <v>40601</v>
      </c>
      <c r="E8016" s="123">
        <v>13</v>
      </c>
      <c r="I8016" s="236"/>
    </row>
    <row r="8017" spans="1:9" x14ac:dyDescent="0.2">
      <c r="A8017" s="121">
        <v>44271</v>
      </c>
      <c r="B8017" s="122">
        <v>44270</v>
      </c>
      <c r="C8017" s="123" t="s">
        <v>1042</v>
      </c>
      <c r="D8017" s="143">
        <f>VLOOKUP(Pag_Inicio_Corr_mas_casos[[#This Row],[Corregimiento]],Hoja3!$A$2:$D$676,4,0)</f>
        <v>10201</v>
      </c>
      <c r="E8017" s="123">
        <v>11</v>
      </c>
      <c r="I8017" s="236"/>
    </row>
    <row r="8018" spans="1:9" x14ac:dyDescent="0.2">
      <c r="A8018" s="121">
        <v>44271</v>
      </c>
      <c r="B8018" s="122">
        <v>44270</v>
      </c>
      <c r="C8018" s="123" t="s">
        <v>853</v>
      </c>
      <c r="D8018" s="143">
        <f>VLOOKUP(Pag_Inicio_Corr_mas_casos[[#This Row],[Corregimiento]],Hoja3!$A$2:$D$676,4,0)</f>
        <v>40612</v>
      </c>
      <c r="E8018" s="123">
        <v>11</v>
      </c>
      <c r="I8018" s="236"/>
    </row>
    <row r="8019" spans="1:9" x14ac:dyDescent="0.2">
      <c r="A8019" s="121">
        <v>44271</v>
      </c>
      <c r="B8019" s="122">
        <v>44270</v>
      </c>
      <c r="C8019" s="123" t="s">
        <v>944</v>
      </c>
      <c r="D8019" s="143">
        <f>VLOOKUP(Pag_Inicio_Corr_mas_casos[[#This Row],[Corregimiento]],Hoja3!$A$2:$D$676,4,0)</f>
        <v>40205</v>
      </c>
      <c r="E8019" s="123">
        <v>10</v>
      </c>
      <c r="I8019" s="236"/>
    </row>
    <row r="8020" spans="1:9" x14ac:dyDescent="0.2">
      <c r="A8020" s="121">
        <v>44271</v>
      </c>
      <c r="B8020" s="122">
        <v>44270</v>
      </c>
      <c r="C8020" s="123" t="s">
        <v>803</v>
      </c>
      <c r="D8020" s="143">
        <f>VLOOKUP(Pag_Inicio_Corr_mas_casos[[#This Row],[Corregimiento]],Hoja3!$A$2:$D$676,4,0)</f>
        <v>130716</v>
      </c>
      <c r="E8020" s="123">
        <v>10</v>
      </c>
      <c r="I8020" s="236"/>
    </row>
    <row r="8021" spans="1:9" x14ac:dyDescent="0.2">
      <c r="A8021" s="121">
        <v>44271</v>
      </c>
      <c r="B8021" s="122">
        <v>44270</v>
      </c>
      <c r="C8021" s="123" t="s">
        <v>868</v>
      </c>
      <c r="D8021" s="143">
        <f>VLOOKUP(Pag_Inicio_Corr_mas_casos[[#This Row],[Corregimiento]],Hoja3!$A$2:$D$676,4,0)</f>
        <v>91001</v>
      </c>
      <c r="E8021" s="123">
        <v>10</v>
      </c>
      <c r="I8021" s="236"/>
    </row>
    <row r="8022" spans="1:9" x14ac:dyDescent="0.2">
      <c r="A8022" s="121">
        <v>44271</v>
      </c>
      <c r="B8022" s="122">
        <v>44270</v>
      </c>
      <c r="C8022" s="123" t="s">
        <v>1079</v>
      </c>
      <c r="D8022" s="143">
        <f>VLOOKUP(Pag_Inicio_Corr_mas_casos[[#This Row],[Corregimiento]],Hoja3!$A$2:$D$676,4,0)</f>
        <v>90201</v>
      </c>
      <c r="E8022" s="123">
        <v>8</v>
      </c>
      <c r="I8022" s="236"/>
    </row>
    <row r="8023" spans="1:9" x14ac:dyDescent="0.2">
      <c r="A8023" s="121">
        <v>44271</v>
      </c>
      <c r="B8023" s="122">
        <v>44270</v>
      </c>
      <c r="C8023" s="123" t="s">
        <v>904</v>
      </c>
      <c r="D8023" s="143">
        <f>VLOOKUP(Pag_Inicio_Corr_mas_casos[[#This Row],[Corregimiento]],Hoja3!$A$2:$D$676,4,0)</f>
        <v>40501</v>
      </c>
      <c r="E8023" s="123">
        <v>8</v>
      </c>
      <c r="I8023" s="236"/>
    </row>
    <row r="8024" spans="1:9" x14ac:dyDescent="0.2">
      <c r="A8024" s="121">
        <v>44271</v>
      </c>
      <c r="B8024" s="122">
        <v>44270</v>
      </c>
      <c r="C8024" s="123" t="s">
        <v>849</v>
      </c>
      <c r="D8024" s="143">
        <f>VLOOKUP(Pag_Inicio_Corr_mas_casos[[#This Row],[Corregimiento]],Hoja3!$A$2:$D$676,4,0)</f>
        <v>40611</v>
      </c>
      <c r="E8024" s="123">
        <v>7</v>
      </c>
      <c r="I8024" s="236"/>
    </row>
    <row r="8025" spans="1:9" x14ac:dyDescent="0.2">
      <c r="A8025" s="121">
        <v>44271</v>
      </c>
      <c r="B8025" s="122">
        <v>44270</v>
      </c>
      <c r="C8025" s="123" t="s">
        <v>819</v>
      </c>
      <c r="D8025" s="143">
        <f>VLOOKUP(Pag_Inicio_Corr_mas_casos[[#This Row],[Corregimiento]],Hoja3!$A$2:$D$676,4,0)</f>
        <v>20606</v>
      </c>
      <c r="E8025" s="123">
        <v>7</v>
      </c>
      <c r="I8025" s="236"/>
    </row>
    <row r="8026" spans="1:9" x14ac:dyDescent="0.2">
      <c r="A8026" s="121">
        <v>44271</v>
      </c>
      <c r="B8026" s="122">
        <v>44270</v>
      </c>
      <c r="C8026" s="123" t="s">
        <v>790</v>
      </c>
      <c r="D8026" s="143">
        <f>VLOOKUP(Pag_Inicio_Corr_mas_casos[[#This Row],[Corregimiento]],Hoja3!$A$2:$D$676,4,0)</f>
        <v>130708</v>
      </c>
      <c r="E8026" s="123">
        <v>7</v>
      </c>
      <c r="I8026" s="236"/>
    </row>
    <row r="8027" spans="1:9" x14ac:dyDescent="0.2">
      <c r="A8027" s="121">
        <v>44271</v>
      </c>
      <c r="B8027" s="122">
        <v>44270</v>
      </c>
      <c r="C8027" s="123" t="s">
        <v>784</v>
      </c>
      <c r="D8027" s="143">
        <f>VLOOKUP(Pag_Inicio_Corr_mas_casos[[#This Row],[Corregimiento]],Hoja3!$A$2:$D$676,4,0)</f>
        <v>130717</v>
      </c>
      <c r="E8027" s="123">
        <v>6</v>
      </c>
      <c r="I8027" s="236"/>
    </row>
    <row r="8028" spans="1:9" x14ac:dyDescent="0.2">
      <c r="A8028" s="121">
        <v>44271</v>
      </c>
      <c r="B8028" s="122">
        <v>44270</v>
      </c>
      <c r="C8028" s="123" t="s">
        <v>865</v>
      </c>
      <c r="D8028" s="143">
        <f>VLOOKUP(Pag_Inicio_Corr_mas_casos[[#This Row],[Corregimiento]],Hoja3!$A$2:$D$676,4,0)</f>
        <v>81001</v>
      </c>
      <c r="E8028" s="123">
        <v>6</v>
      </c>
      <c r="I8028" s="236"/>
    </row>
    <row r="8029" spans="1:9" x14ac:dyDescent="0.2">
      <c r="A8029" s="121">
        <v>44271</v>
      </c>
      <c r="B8029" s="122">
        <v>44270</v>
      </c>
      <c r="C8029" s="123" t="s">
        <v>965</v>
      </c>
      <c r="D8029" s="143">
        <f>VLOOKUP(Pag_Inicio_Corr_mas_casos[[#This Row],[Corregimiento]],Hoja3!$A$2:$D$676,4,0)</f>
        <v>90105</v>
      </c>
      <c r="E8029" s="123">
        <v>6</v>
      </c>
      <c r="I8029" s="236"/>
    </row>
    <row r="8030" spans="1:9" x14ac:dyDescent="0.2">
      <c r="A8030" s="121">
        <v>44271</v>
      </c>
      <c r="B8030" s="122">
        <v>44270</v>
      </c>
      <c r="C8030" s="123" t="s">
        <v>807</v>
      </c>
      <c r="D8030" s="143">
        <f>VLOOKUP(Pag_Inicio_Corr_mas_casos[[#This Row],[Corregimiento]],Hoja3!$A$2:$D$676,4,0)</f>
        <v>20601</v>
      </c>
      <c r="E8030" s="123">
        <v>6</v>
      </c>
      <c r="I8030" s="236"/>
    </row>
    <row r="8031" spans="1:9" x14ac:dyDescent="0.2">
      <c r="A8031" s="121">
        <v>44271</v>
      </c>
      <c r="B8031" s="122">
        <v>44270</v>
      </c>
      <c r="C8031" s="123" t="s">
        <v>901</v>
      </c>
      <c r="D8031" s="143">
        <f>VLOOKUP(Pag_Inicio_Corr_mas_casos[[#This Row],[Corregimiento]],Hoja3!$A$2:$D$676,4,0)</f>
        <v>90301</v>
      </c>
      <c r="E8031" s="123">
        <v>6</v>
      </c>
      <c r="I8031" s="236"/>
    </row>
    <row r="8032" spans="1:9" x14ac:dyDescent="0.2">
      <c r="A8032" s="121">
        <v>44271</v>
      </c>
      <c r="B8032" s="122">
        <v>44270</v>
      </c>
      <c r="C8032" s="123" t="s">
        <v>996</v>
      </c>
      <c r="D8032" s="143">
        <f>VLOOKUP(Pag_Inicio_Corr_mas_casos[[#This Row],[Corregimiento]],Hoja3!$A$2:$D$676,4,0)</f>
        <v>10206</v>
      </c>
      <c r="E8032" s="123">
        <v>6</v>
      </c>
      <c r="I8032" s="236"/>
    </row>
    <row r="8033" spans="1:9" x14ac:dyDescent="0.2">
      <c r="A8033" s="121">
        <v>44271</v>
      </c>
      <c r="B8033" s="122">
        <v>44270</v>
      </c>
      <c r="C8033" s="123" t="s">
        <v>898</v>
      </c>
      <c r="D8033" s="143">
        <f>VLOOKUP(Pag_Inicio_Corr_mas_casos[[#This Row],[Corregimiento]],Hoja3!$A$2:$D$676,4,0)</f>
        <v>40201</v>
      </c>
      <c r="E8033" s="123">
        <v>5</v>
      </c>
      <c r="I8033" s="236"/>
    </row>
    <row r="8034" spans="1:9" x14ac:dyDescent="0.2">
      <c r="A8034" s="121">
        <v>44271</v>
      </c>
      <c r="B8034" s="122">
        <v>44270</v>
      </c>
      <c r="C8034" s="123" t="s">
        <v>857</v>
      </c>
      <c r="D8034" s="143">
        <f>VLOOKUP(Pag_Inicio_Corr_mas_casos[[#This Row],[Corregimiento]],Hoja3!$A$2:$D$676,4,0)</f>
        <v>80809</v>
      </c>
      <c r="E8034" s="123">
        <v>5</v>
      </c>
      <c r="I8034" s="236"/>
    </row>
    <row r="8035" spans="1:9" x14ac:dyDescent="0.2">
      <c r="A8035" s="86">
        <v>44272</v>
      </c>
      <c r="B8035" s="87">
        <v>44271</v>
      </c>
      <c r="C8035" s="88" t="s">
        <v>739</v>
      </c>
      <c r="D8035" s="89">
        <f>VLOOKUP(Pag_Inicio_Corr_mas_casos[[#This Row],[Corregimiento]],Hoja3!$A$2:$D$676,4,0)</f>
        <v>91001</v>
      </c>
      <c r="E8035" s="88">
        <v>28</v>
      </c>
      <c r="I8035" s="236"/>
    </row>
    <row r="8036" spans="1:9" x14ac:dyDescent="0.2">
      <c r="A8036" s="86">
        <v>44272</v>
      </c>
      <c r="B8036" s="87">
        <v>44271</v>
      </c>
      <c r="C8036" s="88" t="s">
        <v>1042</v>
      </c>
      <c r="D8036" s="89">
        <f>VLOOKUP(Pag_Inicio_Corr_mas_casos[[#This Row],[Corregimiento]],Hoja3!$A$2:$D$676,4,0)</f>
        <v>10201</v>
      </c>
      <c r="E8036" s="88">
        <v>24</v>
      </c>
      <c r="I8036" s="237"/>
    </row>
    <row r="8037" spans="1:9" x14ac:dyDescent="0.2">
      <c r="A8037" s="86">
        <v>44272</v>
      </c>
      <c r="B8037" s="87">
        <v>44271</v>
      </c>
      <c r="C8037" s="88" t="s">
        <v>1051</v>
      </c>
      <c r="D8037" s="89">
        <f>VLOOKUP(Pag_Inicio_Corr_mas_casos[[#This Row],[Corregimiento]],Hoja3!$A$2:$D$676,4,0)</f>
        <v>10207</v>
      </c>
      <c r="E8037" s="88">
        <v>14</v>
      </c>
      <c r="I8037" s="237"/>
    </row>
    <row r="8038" spans="1:9" x14ac:dyDescent="0.2">
      <c r="A8038" s="86">
        <v>44272</v>
      </c>
      <c r="B8038" s="87">
        <v>44271</v>
      </c>
      <c r="C8038" s="88" t="s">
        <v>849</v>
      </c>
      <c r="D8038" s="89">
        <f>VLOOKUP(Pag_Inicio_Corr_mas_casos[[#This Row],[Corregimiento]],Hoja3!$A$2:$D$676,4,0)</f>
        <v>40611</v>
      </c>
      <c r="E8038" s="88">
        <v>12</v>
      </c>
      <c r="I8038" s="237"/>
    </row>
    <row r="8039" spans="1:9" x14ac:dyDescent="0.2">
      <c r="A8039" s="86">
        <v>44272</v>
      </c>
      <c r="B8039" s="87">
        <v>44271</v>
      </c>
      <c r="C8039" s="88" t="s">
        <v>906</v>
      </c>
      <c r="D8039" s="89">
        <f>VLOOKUP(Pag_Inicio_Corr_mas_casos[[#This Row],[Corregimiento]],Hoja3!$A$2:$D$676,4,0)</f>
        <v>40601</v>
      </c>
      <c r="E8039" s="88">
        <v>12</v>
      </c>
      <c r="I8039" s="237"/>
    </row>
    <row r="8040" spans="1:9" x14ac:dyDescent="0.2">
      <c r="A8040" s="86">
        <v>44272</v>
      </c>
      <c r="B8040" s="87">
        <v>44271</v>
      </c>
      <c r="C8040" s="88" t="s">
        <v>857</v>
      </c>
      <c r="D8040" s="89">
        <f>VLOOKUP(Pag_Inicio_Corr_mas_casos[[#This Row],[Corregimiento]],Hoja3!$A$2:$D$676,4,0)</f>
        <v>80809</v>
      </c>
      <c r="E8040" s="88">
        <v>11</v>
      </c>
      <c r="I8040" s="237"/>
    </row>
    <row r="8041" spans="1:9" x14ac:dyDescent="0.2">
      <c r="A8041" s="86">
        <v>44272</v>
      </c>
      <c r="B8041" s="87">
        <v>44271</v>
      </c>
      <c r="C8041" s="88" t="s">
        <v>892</v>
      </c>
      <c r="D8041" s="89">
        <f>VLOOKUP(Pag_Inicio_Corr_mas_casos[[#This Row],[Corregimiento]],Hoja3!$A$2:$D$676,4,0)</f>
        <v>80812</v>
      </c>
      <c r="E8041" s="88">
        <v>11</v>
      </c>
      <c r="I8041" s="237"/>
    </row>
    <row r="8042" spans="1:9" x14ac:dyDescent="0.2">
      <c r="A8042" s="86">
        <v>44272</v>
      </c>
      <c r="B8042" s="87">
        <v>44271</v>
      </c>
      <c r="C8042" s="88" t="s">
        <v>618</v>
      </c>
      <c r="D8042" s="89">
        <f>VLOOKUP(Pag_Inicio_Corr_mas_casos[[#This Row],[Corregimiento]],Hoja3!$A$2:$D$676,4,0)</f>
        <v>80821</v>
      </c>
      <c r="E8042" s="88">
        <v>10</v>
      </c>
      <c r="I8042" s="237"/>
    </row>
    <row r="8043" spans="1:9" x14ac:dyDescent="0.2">
      <c r="A8043" s="86">
        <v>44272</v>
      </c>
      <c r="B8043" s="87">
        <v>44271</v>
      </c>
      <c r="C8043" s="88" t="s">
        <v>807</v>
      </c>
      <c r="D8043" s="89">
        <f>VLOOKUP(Pag_Inicio_Corr_mas_casos[[#This Row],[Corregimiento]],Hoja3!$A$2:$D$676,4,0)</f>
        <v>20601</v>
      </c>
      <c r="E8043" s="88">
        <v>9</v>
      </c>
      <c r="I8043" s="237"/>
    </row>
    <row r="8044" spans="1:9" x14ac:dyDescent="0.2">
      <c r="A8044" s="86">
        <v>44272</v>
      </c>
      <c r="B8044" s="87">
        <v>44271</v>
      </c>
      <c r="C8044" s="88" t="s">
        <v>997</v>
      </c>
      <c r="D8044" s="89">
        <f>VLOOKUP(Pag_Inicio_Corr_mas_casos[[#This Row],[Corregimiento]],Hoja3!$A$2:$D$676,4,0)</f>
        <v>41001</v>
      </c>
      <c r="E8044" s="88">
        <v>9</v>
      </c>
      <c r="I8044" s="237"/>
    </row>
    <row r="8045" spans="1:9" x14ac:dyDescent="0.2">
      <c r="A8045" s="86">
        <v>44272</v>
      </c>
      <c r="B8045" s="87">
        <v>44271</v>
      </c>
      <c r="C8045" s="88" t="s">
        <v>858</v>
      </c>
      <c r="D8045" s="89">
        <f>VLOOKUP(Pag_Inicio_Corr_mas_casos[[#This Row],[Corregimiento]],Hoja3!$A$2:$D$676,4,0)</f>
        <v>80819</v>
      </c>
      <c r="E8045" s="88">
        <v>9</v>
      </c>
      <c r="I8045" s="237"/>
    </row>
    <row r="8046" spans="1:9" x14ac:dyDescent="0.2">
      <c r="A8046" s="86">
        <v>44272</v>
      </c>
      <c r="B8046" s="87">
        <v>44271</v>
      </c>
      <c r="C8046" s="88" t="s">
        <v>1080</v>
      </c>
      <c r="D8046" s="89">
        <f>VLOOKUP(Pag_Inicio_Corr_mas_casos[[#This Row],[Corregimiento]],Hoja3!$A$2:$D$676,4,0)</f>
        <v>60202</v>
      </c>
      <c r="E8046" s="88">
        <v>8</v>
      </c>
      <c r="I8046" s="237"/>
    </row>
    <row r="8047" spans="1:9" x14ac:dyDescent="0.2">
      <c r="A8047" s="86">
        <v>44272</v>
      </c>
      <c r="B8047" s="87">
        <v>44271</v>
      </c>
      <c r="C8047" s="88" t="s">
        <v>901</v>
      </c>
      <c r="D8047" s="89">
        <f>VLOOKUP(Pag_Inicio_Corr_mas_casos[[#This Row],[Corregimiento]],Hoja3!$A$2:$D$676,4,0)</f>
        <v>90301</v>
      </c>
      <c r="E8047" s="88">
        <v>8</v>
      </c>
      <c r="I8047" s="237"/>
    </row>
    <row r="8048" spans="1:9" x14ac:dyDescent="0.2">
      <c r="A8048" s="86">
        <v>44272</v>
      </c>
      <c r="B8048" s="87">
        <v>44271</v>
      </c>
      <c r="C8048" s="88" t="s">
        <v>996</v>
      </c>
      <c r="D8048" s="89">
        <f>VLOOKUP(Pag_Inicio_Corr_mas_casos[[#This Row],[Corregimiento]],Hoja3!$A$2:$D$676,4,0)</f>
        <v>10206</v>
      </c>
      <c r="E8048" s="88">
        <v>7</v>
      </c>
      <c r="I8048" s="237"/>
    </row>
    <row r="8049" spans="1:9" x14ac:dyDescent="0.2">
      <c r="A8049" s="86">
        <v>44272</v>
      </c>
      <c r="B8049" s="87">
        <v>44271</v>
      </c>
      <c r="C8049" s="88" t="s">
        <v>816</v>
      </c>
      <c r="D8049" s="89">
        <f>VLOOKUP(Pag_Inicio_Corr_mas_casos[[#This Row],[Corregimiento]],Hoja3!$A$2:$D$676,4,0)</f>
        <v>40606</v>
      </c>
      <c r="E8049" s="88">
        <v>7</v>
      </c>
      <c r="I8049" s="237"/>
    </row>
    <row r="8050" spans="1:9" x14ac:dyDescent="0.2">
      <c r="A8050" s="86">
        <v>44272</v>
      </c>
      <c r="B8050" s="87">
        <v>44271</v>
      </c>
      <c r="C8050" s="88" t="s">
        <v>925</v>
      </c>
      <c r="D8050" s="89">
        <f>VLOOKUP(Pag_Inicio_Corr_mas_casos[[#This Row],[Corregimiento]],Hoja3!$A$2:$D$676,4,0)</f>
        <v>91101</v>
      </c>
      <c r="E8050" s="88">
        <v>7</v>
      </c>
      <c r="I8050" s="237"/>
    </row>
    <row r="8051" spans="1:9" x14ac:dyDescent="0.2">
      <c r="A8051" s="86">
        <v>44272</v>
      </c>
      <c r="B8051" s="87">
        <v>44271</v>
      </c>
      <c r="C8051" s="88" t="s">
        <v>1052</v>
      </c>
      <c r="D8051" s="89">
        <f>VLOOKUP(Pag_Inicio_Corr_mas_casos[[#This Row],[Corregimiento]],Hoja3!$A$2:$D$676,4,0)</f>
        <v>10101</v>
      </c>
      <c r="E8051" s="88">
        <v>7</v>
      </c>
      <c r="I8051" s="237"/>
    </row>
    <row r="8052" spans="1:9" x14ac:dyDescent="0.2">
      <c r="A8052" s="86">
        <v>44272</v>
      </c>
      <c r="B8052" s="87">
        <v>44271</v>
      </c>
      <c r="C8052" s="88" t="s">
        <v>900</v>
      </c>
      <c r="D8052" s="89">
        <f>VLOOKUP(Pag_Inicio_Corr_mas_casos[[#This Row],[Corregimiento]],Hoja3!$A$2:$D$676,4,0)</f>
        <v>130102</v>
      </c>
      <c r="E8052" s="88">
        <v>7</v>
      </c>
      <c r="I8052" s="237"/>
    </row>
    <row r="8053" spans="1:9" x14ac:dyDescent="0.2">
      <c r="A8053" s="86">
        <v>44272</v>
      </c>
      <c r="B8053" s="87">
        <v>44271</v>
      </c>
      <c r="C8053" s="88" t="s">
        <v>944</v>
      </c>
      <c r="D8053" s="89">
        <f>VLOOKUP(Pag_Inicio_Corr_mas_casos[[#This Row],[Corregimiento]],Hoja3!$A$2:$D$676,4,0)</f>
        <v>40205</v>
      </c>
      <c r="E8053" s="88">
        <v>6</v>
      </c>
      <c r="I8053" s="237"/>
    </row>
    <row r="8054" spans="1:9" x14ac:dyDescent="0.2">
      <c r="A8054" s="86">
        <v>44272</v>
      </c>
      <c r="B8054" s="87">
        <v>44271</v>
      </c>
      <c r="C8054" s="88" t="s">
        <v>916</v>
      </c>
      <c r="D8054" s="89">
        <f>VLOOKUP(Pag_Inicio_Corr_mas_casos[[#This Row],[Corregimiento]],Hoja3!$A$2:$D$676,4,0)</f>
        <v>91011</v>
      </c>
      <c r="E8054" s="88">
        <v>6</v>
      </c>
      <c r="I8054" s="237"/>
    </row>
    <row r="8055" spans="1:9" x14ac:dyDescent="0.2">
      <c r="A8055" s="58">
        <v>44273</v>
      </c>
      <c r="B8055" s="59">
        <v>44272</v>
      </c>
      <c r="C8055" s="60" t="s">
        <v>996</v>
      </c>
      <c r="D8055" s="61">
        <f>VLOOKUP(Pag_Inicio_Corr_mas_casos[[#This Row],[Corregimiento]],Hoja3!$A$2:$D$676,4,0)</f>
        <v>10206</v>
      </c>
      <c r="E8055" s="60">
        <v>32</v>
      </c>
      <c r="I8055" s="237"/>
    </row>
    <row r="8056" spans="1:9" x14ac:dyDescent="0.2">
      <c r="A8056" s="58">
        <v>44273</v>
      </c>
      <c r="B8056" s="59">
        <v>44272</v>
      </c>
      <c r="C8056" s="60" t="s">
        <v>889</v>
      </c>
      <c r="D8056" s="61">
        <f>VLOOKUP(Pag_Inicio_Corr_mas_casos[[#This Row],[Corregimiento]],Hoja3!$A$2:$D$676,4,0)</f>
        <v>20602</v>
      </c>
      <c r="E8056" s="60">
        <v>17</v>
      </c>
      <c r="I8056" s="214"/>
    </row>
    <row r="8057" spans="1:9" x14ac:dyDescent="0.2">
      <c r="A8057" s="58">
        <v>44273</v>
      </c>
      <c r="B8057" s="59">
        <v>44272</v>
      </c>
      <c r="C8057" s="60" t="s">
        <v>906</v>
      </c>
      <c r="D8057" s="61">
        <f>VLOOKUP(Pag_Inicio_Corr_mas_casos[[#This Row],[Corregimiento]],Hoja3!$A$2:$D$676,4,0)</f>
        <v>40601</v>
      </c>
      <c r="E8057" s="60">
        <v>13</v>
      </c>
      <c r="I8057" s="214"/>
    </row>
    <row r="8058" spans="1:9" x14ac:dyDescent="0.2">
      <c r="A8058" s="58">
        <v>44273</v>
      </c>
      <c r="B8058" s="59">
        <v>44272</v>
      </c>
      <c r="C8058" s="60" t="s">
        <v>914</v>
      </c>
      <c r="D8058" s="61">
        <f>VLOOKUP(Pag_Inicio_Corr_mas_casos[[#This Row],[Corregimiento]],Hoja3!$A$2:$D$676,4,0)</f>
        <v>130101</v>
      </c>
      <c r="E8058" s="60">
        <v>12</v>
      </c>
      <c r="I8058" s="214"/>
    </row>
    <row r="8059" spans="1:9" x14ac:dyDescent="0.2">
      <c r="A8059" s="58">
        <v>44273</v>
      </c>
      <c r="B8059" s="59">
        <v>44272</v>
      </c>
      <c r="C8059" s="60" t="s">
        <v>1081</v>
      </c>
      <c r="D8059" s="61">
        <f>VLOOKUP(Pag_Inicio_Corr_mas_casos[[#This Row],[Corregimiento]],Hoja3!$A$2:$D$676,4,0)</f>
        <v>60703</v>
      </c>
      <c r="E8059" s="60">
        <v>11</v>
      </c>
      <c r="I8059" s="214"/>
    </row>
    <row r="8060" spans="1:9" x14ac:dyDescent="0.2">
      <c r="A8060" s="58">
        <v>44273</v>
      </c>
      <c r="B8060" s="59">
        <v>44272</v>
      </c>
      <c r="C8060" s="60" t="s">
        <v>853</v>
      </c>
      <c r="D8060" s="61">
        <f>VLOOKUP(Pag_Inicio_Corr_mas_casos[[#This Row],[Corregimiento]],Hoja3!$A$2:$D$676,4,0)</f>
        <v>40612</v>
      </c>
      <c r="E8060" s="60">
        <v>11</v>
      </c>
      <c r="I8060" s="214"/>
    </row>
    <row r="8061" spans="1:9" x14ac:dyDescent="0.2">
      <c r="A8061" s="58">
        <v>44273</v>
      </c>
      <c r="B8061" s="59">
        <v>44272</v>
      </c>
      <c r="C8061" s="60" t="s">
        <v>1042</v>
      </c>
      <c r="D8061" s="61">
        <f>VLOOKUP(Pag_Inicio_Corr_mas_casos[[#This Row],[Corregimiento]],Hoja3!$A$2:$D$676,4,0)</f>
        <v>10201</v>
      </c>
      <c r="E8061" s="60">
        <v>11</v>
      </c>
      <c r="I8061" s="214"/>
    </row>
    <row r="8062" spans="1:9" x14ac:dyDescent="0.2">
      <c r="A8062" s="58">
        <v>44273</v>
      </c>
      <c r="B8062" s="59">
        <v>44272</v>
      </c>
      <c r="C8062" s="60" t="s">
        <v>868</v>
      </c>
      <c r="D8062" s="61">
        <f>VLOOKUP(Pag_Inicio_Corr_mas_casos[[#This Row],[Corregimiento]],Hoja3!$A$2:$D$676,4,0)</f>
        <v>91001</v>
      </c>
      <c r="E8062" s="60">
        <v>10</v>
      </c>
      <c r="I8062" s="214"/>
    </row>
    <row r="8063" spans="1:9" x14ac:dyDescent="0.2">
      <c r="A8063" s="58">
        <v>44273</v>
      </c>
      <c r="B8063" s="59">
        <v>44272</v>
      </c>
      <c r="C8063" s="60" t="s">
        <v>878</v>
      </c>
      <c r="D8063" s="61">
        <f>VLOOKUP(Pag_Inicio_Corr_mas_casos[[#This Row],[Corregimiento]],Hoja3!$A$2:$D$676,4,0)</f>
        <v>30104</v>
      </c>
      <c r="E8063" s="60">
        <v>10</v>
      </c>
      <c r="I8063" s="214"/>
    </row>
    <row r="8064" spans="1:9" x14ac:dyDescent="0.2">
      <c r="A8064" s="58">
        <v>44273</v>
      </c>
      <c r="B8064" s="59">
        <v>44272</v>
      </c>
      <c r="C8064" s="60" t="s">
        <v>788</v>
      </c>
      <c r="D8064" s="61">
        <f>VLOOKUP(Pag_Inicio_Corr_mas_casos[[#This Row],[Corregimiento]],Hoja3!$A$2:$D$676,4,0)</f>
        <v>80807</v>
      </c>
      <c r="E8064" s="60">
        <v>9</v>
      </c>
      <c r="I8064" s="214"/>
    </row>
    <row r="8065" spans="1:9" x14ac:dyDescent="0.2">
      <c r="A8065" s="58">
        <v>44273</v>
      </c>
      <c r="B8065" s="59">
        <v>44272</v>
      </c>
      <c r="C8065" s="60" t="s">
        <v>905</v>
      </c>
      <c r="D8065" s="61">
        <f>VLOOKUP(Pag_Inicio_Corr_mas_casos[[#This Row],[Corregimiento]],Hoja3!$A$2:$D$676,4,0)</f>
        <v>91007</v>
      </c>
      <c r="E8065" s="60">
        <v>8</v>
      </c>
      <c r="I8065" s="214"/>
    </row>
    <row r="8066" spans="1:9" x14ac:dyDescent="0.2">
      <c r="A8066" s="58">
        <v>44273</v>
      </c>
      <c r="B8066" s="59">
        <v>44272</v>
      </c>
      <c r="C8066" s="60" t="s">
        <v>797</v>
      </c>
      <c r="D8066" s="61">
        <f>VLOOKUP(Pag_Inicio_Corr_mas_casos[[#This Row],[Corregimiento]],Hoja3!$A$2:$D$676,4,0)</f>
        <v>80813</v>
      </c>
      <c r="E8066" s="60">
        <v>7</v>
      </c>
      <c r="I8066" s="214"/>
    </row>
    <row r="8067" spans="1:9" x14ac:dyDescent="0.2">
      <c r="A8067" s="58">
        <v>44273</v>
      </c>
      <c r="B8067" s="59">
        <v>44272</v>
      </c>
      <c r="C8067" s="60" t="s">
        <v>1069</v>
      </c>
      <c r="D8067" s="61">
        <f>VLOOKUP(Pag_Inicio_Corr_mas_casos[[#This Row],[Corregimiento]],Hoja3!$A$2:$D$676,4,0)</f>
        <v>10216</v>
      </c>
      <c r="E8067" s="60">
        <v>7</v>
      </c>
      <c r="I8067" s="214"/>
    </row>
    <row r="8068" spans="1:9" x14ac:dyDescent="0.2">
      <c r="A8068" s="58">
        <v>44273</v>
      </c>
      <c r="B8068" s="59">
        <v>44272</v>
      </c>
      <c r="C8068" s="60" t="s">
        <v>849</v>
      </c>
      <c r="D8068" s="61">
        <f>VLOOKUP(Pag_Inicio_Corr_mas_casos[[#This Row],[Corregimiento]],Hoja3!$A$2:$D$676,4,0)</f>
        <v>40611</v>
      </c>
      <c r="E8068" s="60">
        <v>7</v>
      </c>
      <c r="I8068" s="214"/>
    </row>
    <row r="8069" spans="1:9" x14ac:dyDescent="0.2">
      <c r="A8069" s="58">
        <v>44273</v>
      </c>
      <c r="B8069" s="59">
        <v>44272</v>
      </c>
      <c r="C8069" s="60" t="s">
        <v>924</v>
      </c>
      <c r="D8069" s="61">
        <f>VLOOKUP(Pag_Inicio_Corr_mas_casos[[#This Row],[Corregimiento]],Hoja3!$A$2:$D$676,4,0)</f>
        <v>40503</v>
      </c>
      <c r="E8069" s="60">
        <v>6</v>
      </c>
      <c r="I8069" s="214"/>
    </row>
    <row r="8070" spans="1:9" x14ac:dyDescent="0.2">
      <c r="A8070" s="58">
        <v>44273</v>
      </c>
      <c r="B8070" s="59">
        <v>44272</v>
      </c>
      <c r="C8070" s="60" t="s">
        <v>1051</v>
      </c>
      <c r="D8070" s="61">
        <f>VLOOKUP(Pag_Inicio_Corr_mas_casos[[#This Row],[Corregimiento]],Hoja3!$A$2:$D$676,4,0)</f>
        <v>10207</v>
      </c>
      <c r="E8070" s="60">
        <v>6</v>
      </c>
      <c r="I8070" s="214"/>
    </row>
    <row r="8071" spans="1:9" x14ac:dyDescent="0.2">
      <c r="A8071" s="58">
        <v>44273</v>
      </c>
      <c r="B8071" s="59">
        <v>44272</v>
      </c>
      <c r="C8071" s="60" t="s">
        <v>807</v>
      </c>
      <c r="D8071" s="61">
        <f>VLOOKUP(Pag_Inicio_Corr_mas_casos[[#This Row],[Corregimiento]],Hoja3!$A$2:$D$676,4,0)</f>
        <v>20601</v>
      </c>
      <c r="E8071" s="60">
        <v>6</v>
      </c>
      <c r="I8071" s="214"/>
    </row>
    <row r="8072" spans="1:9" x14ac:dyDescent="0.2">
      <c r="A8072" s="58">
        <v>44273</v>
      </c>
      <c r="B8072" s="59">
        <v>44272</v>
      </c>
      <c r="C8072" s="60" t="s">
        <v>1052</v>
      </c>
      <c r="D8072" s="61">
        <f>VLOOKUP(Pag_Inicio_Corr_mas_casos[[#This Row],[Corregimiento]],Hoja3!$A$2:$D$676,4,0)</f>
        <v>10101</v>
      </c>
      <c r="E8072" s="60">
        <v>6</v>
      </c>
      <c r="I8072" s="214"/>
    </row>
    <row r="8073" spans="1:9" x14ac:dyDescent="0.2">
      <c r="A8073" s="58">
        <v>44273</v>
      </c>
      <c r="B8073" s="59">
        <v>44272</v>
      </c>
      <c r="C8073" s="60" t="s">
        <v>857</v>
      </c>
      <c r="D8073" s="61">
        <f>VLOOKUP(Pag_Inicio_Corr_mas_casos[[#This Row],[Corregimiento]],Hoja3!$A$2:$D$676,4,0)</f>
        <v>80809</v>
      </c>
      <c r="E8073" s="60">
        <v>6</v>
      </c>
      <c r="I8073" s="214"/>
    </row>
    <row r="8074" spans="1:9" x14ac:dyDescent="0.2">
      <c r="A8074" s="58">
        <v>44273</v>
      </c>
      <c r="B8074" s="59">
        <v>44272</v>
      </c>
      <c r="C8074" s="60" t="s">
        <v>858</v>
      </c>
      <c r="D8074" s="61">
        <f>VLOOKUP(Pag_Inicio_Corr_mas_casos[[#This Row],[Corregimiento]],Hoja3!$A$2:$D$676,4,0)</f>
        <v>80819</v>
      </c>
      <c r="E8074" s="60">
        <v>6</v>
      </c>
      <c r="I8074" s="214"/>
    </row>
    <row r="8075" spans="1:9" x14ac:dyDescent="0.2">
      <c r="A8075" s="135">
        <v>44274</v>
      </c>
      <c r="B8075" s="136">
        <v>44273</v>
      </c>
      <c r="C8075" s="137" t="s">
        <v>1052</v>
      </c>
      <c r="D8075" s="138">
        <f>VLOOKUP(Pag_Inicio_Corr_mas_casos[[#This Row],[Corregimiento]],Hoja3!$A$2:$D$676,4,0)</f>
        <v>10101</v>
      </c>
      <c r="E8075" s="137">
        <v>33</v>
      </c>
      <c r="I8075" s="214"/>
    </row>
    <row r="8076" spans="1:9" x14ac:dyDescent="0.2">
      <c r="A8076" s="135">
        <v>44274</v>
      </c>
      <c r="B8076" s="136">
        <v>44273</v>
      </c>
      <c r="C8076" s="137" t="s">
        <v>868</v>
      </c>
      <c r="D8076" s="138">
        <f>VLOOKUP(Pag_Inicio_Corr_mas_casos[[#This Row],[Corregimiento]],Hoja3!$A$2:$D$676,4,0)</f>
        <v>91001</v>
      </c>
      <c r="E8076" s="137">
        <v>23</v>
      </c>
      <c r="I8076" s="235"/>
    </row>
    <row r="8077" spans="1:9" x14ac:dyDescent="0.2">
      <c r="A8077" s="135">
        <v>44274</v>
      </c>
      <c r="B8077" s="136">
        <v>44273</v>
      </c>
      <c r="C8077" s="137" t="s">
        <v>1032</v>
      </c>
      <c r="D8077" s="138">
        <f>VLOOKUP(Pag_Inicio_Corr_mas_casos[[#This Row],[Corregimiento]],Hoja3!$A$2:$D$676,4,0)</f>
        <v>40402</v>
      </c>
      <c r="E8077" s="137">
        <v>20</v>
      </c>
      <c r="I8077" s="235"/>
    </row>
    <row r="8078" spans="1:9" x14ac:dyDescent="0.2">
      <c r="A8078" s="135">
        <v>44274</v>
      </c>
      <c r="B8078" s="136">
        <v>44273</v>
      </c>
      <c r="C8078" s="137" t="s">
        <v>997</v>
      </c>
      <c r="D8078" s="138">
        <f>VLOOKUP(Pag_Inicio_Corr_mas_casos[[#This Row],[Corregimiento]],Hoja3!$A$2:$D$676,4,0)</f>
        <v>41001</v>
      </c>
      <c r="E8078" s="137">
        <v>18</v>
      </c>
      <c r="I8078" s="235"/>
    </row>
    <row r="8079" spans="1:9" x14ac:dyDescent="0.2">
      <c r="A8079" s="135">
        <v>44274</v>
      </c>
      <c r="B8079" s="136">
        <v>44273</v>
      </c>
      <c r="C8079" s="137" t="s">
        <v>944</v>
      </c>
      <c r="D8079" s="138">
        <f>VLOOKUP(Pag_Inicio_Corr_mas_casos[[#This Row],[Corregimiento]],Hoja3!$A$2:$D$676,4,0)</f>
        <v>40205</v>
      </c>
      <c r="E8079" s="137">
        <v>18</v>
      </c>
      <c r="I8079" s="235"/>
    </row>
    <row r="8080" spans="1:9" x14ac:dyDescent="0.2">
      <c r="A8080" s="135">
        <v>44274</v>
      </c>
      <c r="B8080" s="136">
        <v>44273</v>
      </c>
      <c r="C8080" s="137" t="s">
        <v>906</v>
      </c>
      <c r="D8080" s="138">
        <f>VLOOKUP(Pag_Inicio_Corr_mas_casos[[#This Row],[Corregimiento]],Hoja3!$A$2:$D$676,4,0)</f>
        <v>40601</v>
      </c>
      <c r="E8080" s="137">
        <v>17</v>
      </c>
      <c r="I8080" s="235"/>
    </row>
    <row r="8081" spans="1:9" x14ac:dyDescent="0.2">
      <c r="A8081" s="135">
        <v>44274</v>
      </c>
      <c r="B8081" s="136">
        <v>44273</v>
      </c>
      <c r="C8081" s="137" t="s">
        <v>1082</v>
      </c>
      <c r="D8081" s="138">
        <f>VLOOKUP(Pag_Inicio_Corr_mas_casos[[#This Row],[Corregimiento]],Hoja3!$A$2:$D$676,4,0)</f>
        <v>41104</v>
      </c>
      <c r="E8081" s="137">
        <v>15</v>
      </c>
      <c r="I8081" s="235"/>
    </row>
    <row r="8082" spans="1:9" x14ac:dyDescent="0.2">
      <c r="A8082" s="135">
        <v>44274</v>
      </c>
      <c r="B8082" s="136">
        <v>44273</v>
      </c>
      <c r="C8082" s="137" t="s">
        <v>951</v>
      </c>
      <c r="D8082" s="138">
        <f>VLOOKUP(Pag_Inicio_Corr_mas_casos[[#This Row],[Corregimiento]],Hoja3!$A$2:$D$676,4,0)</f>
        <v>40404</v>
      </c>
      <c r="E8082" s="137">
        <v>14</v>
      </c>
      <c r="I8082" s="235"/>
    </row>
    <row r="8083" spans="1:9" x14ac:dyDescent="0.2">
      <c r="A8083" s="135">
        <v>44274</v>
      </c>
      <c r="B8083" s="136">
        <v>44273</v>
      </c>
      <c r="C8083" s="137" t="s">
        <v>879</v>
      </c>
      <c r="D8083" s="138">
        <f>VLOOKUP(Pag_Inicio_Corr_mas_casos[[#This Row],[Corregimiento]],Hoja3!$A$2:$D$676,4,0)</f>
        <v>91008</v>
      </c>
      <c r="E8083" s="137">
        <v>14</v>
      </c>
      <c r="I8083" s="235"/>
    </row>
    <row r="8084" spans="1:9" x14ac:dyDescent="0.2">
      <c r="A8084" s="135">
        <v>44274</v>
      </c>
      <c r="B8084" s="136">
        <v>44273</v>
      </c>
      <c r="C8084" s="137" t="s">
        <v>1083</v>
      </c>
      <c r="D8084" s="138">
        <f>VLOOKUP(Pag_Inicio_Corr_mas_casos[[#This Row],[Corregimiento]],Hoja3!$A$2:$D$676,4,0)</f>
        <v>130407</v>
      </c>
      <c r="E8084" s="137">
        <v>14</v>
      </c>
      <c r="I8084" s="235"/>
    </row>
    <row r="8085" spans="1:9" x14ac:dyDescent="0.2">
      <c r="A8085" s="135">
        <v>44274</v>
      </c>
      <c r="B8085" s="136">
        <v>44273</v>
      </c>
      <c r="C8085" s="137" t="s">
        <v>1084</v>
      </c>
      <c r="D8085" s="138">
        <f>VLOOKUP(Pag_Inicio_Corr_mas_casos[[#This Row],[Corregimiento]],Hoja3!$A$2:$D$676,4,0)</f>
        <v>40405</v>
      </c>
      <c r="E8085" s="137">
        <v>13</v>
      </c>
      <c r="I8085" s="235"/>
    </row>
    <row r="8086" spans="1:9" x14ac:dyDescent="0.2">
      <c r="A8086" s="135">
        <v>44274</v>
      </c>
      <c r="B8086" s="136">
        <v>44273</v>
      </c>
      <c r="C8086" s="137" t="s">
        <v>1005</v>
      </c>
      <c r="D8086" s="138">
        <f>VLOOKUP(Pag_Inicio_Corr_mas_casos[[#This Row],[Corregimiento]],Hoja3!$A$2:$D$676,4,0)</f>
        <v>40606</v>
      </c>
      <c r="E8086" s="137">
        <v>12</v>
      </c>
      <c r="I8086" s="235"/>
    </row>
    <row r="8087" spans="1:9" x14ac:dyDescent="0.2">
      <c r="A8087" s="135">
        <v>44274</v>
      </c>
      <c r="B8087" s="136">
        <v>44273</v>
      </c>
      <c r="C8087" s="137" t="s">
        <v>898</v>
      </c>
      <c r="D8087" s="138">
        <f>VLOOKUP(Pag_Inicio_Corr_mas_casos[[#This Row],[Corregimiento]],Hoja3!$A$2:$D$676,4,0)</f>
        <v>40201</v>
      </c>
      <c r="E8087" s="137">
        <v>12</v>
      </c>
      <c r="I8087" s="235"/>
    </row>
    <row r="8088" spans="1:9" x14ac:dyDescent="0.2">
      <c r="A8088" s="135">
        <v>44274</v>
      </c>
      <c r="B8088" s="136">
        <v>44273</v>
      </c>
      <c r="C8088" s="137" t="s">
        <v>1085</v>
      </c>
      <c r="D8088" s="138">
        <f>VLOOKUP(Pag_Inicio_Corr_mas_casos[[#This Row],[Corregimiento]],Hoja3!$A$2:$D$676,4,0)</f>
        <v>10207</v>
      </c>
      <c r="E8088" s="137">
        <v>12</v>
      </c>
      <c r="I8088" s="235"/>
    </row>
    <row r="8089" spans="1:9" x14ac:dyDescent="0.2">
      <c r="A8089" s="135">
        <v>44274</v>
      </c>
      <c r="B8089" s="136">
        <v>44273</v>
      </c>
      <c r="C8089" s="137" t="s">
        <v>1042</v>
      </c>
      <c r="D8089" s="138">
        <f>VLOOKUP(Pag_Inicio_Corr_mas_casos[[#This Row],[Corregimiento]],Hoja3!$A$2:$D$676,4,0)</f>
        <v>10201</v>
      </c>
      <c r="E8089" s="137">
        <v>11</v>
      </c>
      <c r="I8089" s="235"/>
    </row>
    <row r="8090" spans="1:9" x14ac:dyDescent="0.2">
      <c r="A8090" s="135">
        <v>44274</v>
      </c>
      <c r="B8090" s="136">
        <v>44273</v>
      </c>
      <c r="C8090" s="137" t="s">
        <v>1086</v>
      </c>
      <c r="D8090" s="138">
        <f>VLOOKUP(Pag_Inicio_Corr_mas_casos[[#This Row],[Corregimiento]],Hoja3!$A$2:$D$676,4,0)</f>
        <v>40502</v>
      </c>
      <c r="E8090" s="137">
        <v>10</v>
      </c>
      <c r="I8090" s="235"/>
    </row>
    <row r="8091" spans="1:9" x14ac:dyDescent="0.2">
      <c r="A8091" s="135">
        <v>44274</v>
      </c>
      <c r="B8091" s="136">
        <v>44273</v>
      </c>
      <c r="C8091" s="137" t="s">
        <v>996</v>
      </c>
      <c r="D8091" s="138">
        <f>VLOOKUP(Pag_Inicio_Corr_mas_casos[[#This Row],[Corregimiento]],Hoja3!$A$2:$D$676,4,0)</f>
        <v>10206</v>
      </c>
      <c r="E8091" s="137">
        <v>10</v>
      </c>
      <c r="I8091" s="235"/>
    </row>
    <row r="8092" spans="1:9" x14ac:dyDescent="0.2">
      <c r="A8092" s="135">
        <v>44274</v>
      </c>
      <c r="B8092" s="136">
        <v>44273</v>
      </c>
      <c r="C8092" s="137" t="s">
        <v>820</v>
      </c>
      <c r="D8092" s="138">
        <f>VLOOKUP(Pag_Inicio_Corr_mas_casos[[#This Row],[Corregimiento]],Hoja3!$A$2:$D$676,4,0)</f>
        <v>40203</v>
      </c>
      <c r="E8092" s="137">
        <v>10</v>
      </c>
      <c r="I8092" s="235"/>
    </row>
    <row r="8093" spans="1:9" x14ac:dyDescent="0.2">
      <c r="A8093" s="135">
        <v>44274</v>
      </c>
      <c r="B8093" s="136">
        <v>44273</v>
      </c>
      <c r="C8093" s="137" t="s">
        <v>891</v>
      </c>
      <c r="D8093" s="138">
        <f>VLOOKUP(Pag_Inicio_Corr_mas_casos[[#This Row],[Corregimiento]],Hoja3!$A$2:$D$676,4,0)</f>
        <v>40508</v>
      </c>
      <c r="E8093" s="137">
        <v>9</v>
      </c>
      <c r="I8093" s="235"/>
    </row>
    <row r="8094" spans="1:9" x14ac:dyDescent="0.2">
      <c r="A8094" s="135">
        <v>44274</v>
      </c>
      <c r="B8094" s="136">
        <v>44273</v>
      </c>
      <c r="C8094" s="137" t="s">
        <v>925</v>
      </c>
      <c r="D8094" s="138">
        <f>VLOOKUP(Pag_Inicio_Corr_mas_casos[[#This Row],[Corregimiento]],Hoja3!$A$2:$D$676,4,0)</f>
        <v>91101</v>
      </c>
      <c r="E8094" s="137">
        <v>9</v>
      </c>
      <c r="I8094" s="235"/>
    </row>
    <row r="8095" spans="1:9" x14ac:dyDescent="0.2">
      <c r="A8095" s="98">
        <v>44275</v>
      </c>
      <c r="B8095" s="99">
        <v>44274</v>
      </c>
      <c r="C8095" s="100" t="s">
        <v>868</v>
      </c>
      <c r="D8095" s="101">
        <f>VLOOKUP(Pag_Inicio_Corr_mas_casos[[#This Row],[Corregimiento]],Hoja3!$A$2:$D$676,4,0)</f>
        <v>91001</v>
      </c>
      <c r="E8095" s="100">
        <v>32</v>
      </c>
      <c r="I8095" s="235"/>
    </row>
    <row r="8096" spans="1:9" x14ac:dyDescent="0.2">
      <c r="A8096" s="98">
        <v>44275</v>
      </c>
      <c r="B8096" s="99">
        <v>44274</v>
      </c>
      <c r="C8096" s="100" t="s">
        <v>895</v>
      </c>
      <c r="D8096" s="101">
        <f>VLOOKUP(Pag_Inicio_Corr_mas_casos[[#This Row],[Corregimiento]],Hoja3!$A$2:$D$676,4,0)</f>
        <v>50316</v>
      </c>
      <c r="E8096" s="100">
        <v>15</v>
      </c>
      <c r="I8096" s="213"/>
    </row>
    <row r="8097" spans="1:9" x14ac:dyDescent="0.2">
      <c r="A8097" s="98">
        <v>44275</v>
      </c>
      <c r="B8097" s="99">
        <v>44274</v>
      </c>
      <c r="C8097" s="100" t="s">
        <v>892</v>
      </c>
      <c r="D8097" s="101">
        <f>VLOOKUP(Pag_Inicio_Corr_mas_casos[[#This Row],[Corregimiento]],Hoja3!$A$2:$D$676,4,0)</f>
        <v>80812</v>
      </c>
      <c r="E8097" s="100">
        <v>10</v>
      </c>
      <c r="I8097" s="213"/>
    </row>
    <row r="8098" spans="1:9" x14ac:dyDescent="0.2">
      <c r="A8098" s="98">
        <v>44275</v>
      </c>
      <c r="B8098" s="99">
        <v>44274</v>
      </c>
      <c r="C8098" s="100" t="s">
        <v>857</v>
      </c>
      <c r="D8098" s="101">
        <f>VLOOKUP(Pag_Inicio_Corr_mas_casos[[#This Row],[Corregimiento]],Hoja3!$A$2:$D$676,4,0)</f>
        <v>80809</v>
      </c>
      <c r="E8098" s="100">
        <v>10</v>
      </c>
      <c r="I8098" s="213"/>
    </row>
    <row r="8099" spans="1:9" x14ac:dyDescent="0.2">
      <c r="A8099" s="98">
        <v>44275</v>
      </c>
      <c r="B8099" s="99">
        <v>44274</v>
      </c>
      <c r="C8099" s="100" t="s">
        <v>849</v>
      </c>
      <c r="D8099" s="101">
        <f>VLOOKUP(Pag_Inicio_Corr_mas_casos[[#This Row],[Corregimiento]],Hoja3!$A$2:$D$676,4,0)</f>
        <v>40611</v>
      </c>
      <c r="E8099" s="100">
        <v>10</v>
      </c>
      <c r="I8099" s="213"/>
    </row>
    <row r="8100" spans="1:9" x14ac:dyDescent="0.2">
      <c r="A8100" s="98">
        <v>44275</v>
      </c>
      <c r="B8100" s="99">
        <v>44274</v>
      </c>
      <c r="C8100" s="100" t="s">
        <v>944</v>
      </c>
      <c r="D8100" s="101">
        <f>VLOOKUP(Pag_Inicio_Corr_mas_casos[[#This Row],[Corregimiento]],Hoja3!$A$2:$D$676,4,0)</f>
        <v>40205</v>
      </c>
      <c r="E8100" s="100">
        <v>10</v>
      </c>
      <c r="I8100" s="213"/>
    </row>
    <row r="8101" spans="1:9" x14ac:dyDescent="0.2">
      <c r="A8101" s="98">
        <v>44275</v>
      </c>
      <c r="B8101" s="99">
        <v>44274</v>
      </c>
      <c r="C8101" s="100" t="s">
        <v>878</v>
      </c>
      <c r="D8101" s="101">
        <f>VLOOKUP(Pag_Inicio_Corr_mas_casos[[#This Row],[Corregimiento]],Hoja3!$A$2:$D$676,4,0)</f>
        <v>30104</v>
      </c>
      <c r="E8101" s="100">
        <v>8</v>
      </c>
      <c r="I8101" s="213"/>
    </row>
    <row r="8102" spans="1:9" x14ac:dyDescent="0.2">
      <c r="A8102" s="98">
        <v>44275</v>
      </c>
      <c r="B8102" s="99">
        <v>44274</v>
      </c>
      <c r="C8102" s="100" t="s">
        <v>794</v>
      </c>
      <c r="D8102" s="101">
        <f>VLOOKUP(Pag_Inicio_Corr_mas_casos[[#This Row],[Corregimiento]],Hoja3!$A$2:$D$676,4,0)</f>
        <v>80811</v>
      </c>
      <c r="E8102" s="100">
        <v>8</v>
      </c>
      <c r="I8102" s="213"/>
    </row>
    <row r="8103" spans="1:9" x14ac:dyDescent="0.2">
      <c r="A8103" s="98">
        <v>44275</v>
      </c>
      <c r="B8103" s="99">
        <v>44274</v>
      </c>
      <c r="C8103" s="100" t="s">
        <v>955</v>
      </c>
      <c r="D8103" s="101">
        <f>VLOOKUP(Pag_Inicio_Corr_mas_casos[[#This Row],[Corregimiento]],Hoja3!$A$2:$D$676,4,0)</f>
        <v>40301</v>
      </c>
      <c r="E8103" s="100">
        <v>8</v>
      </c>
      <c r="I8103" s="213"/>
    </row>
    <row r="8104" spans="1:9" x14ac:dyDescent="0.2">
      <c r="A8104" s="98">
        <v>44275</v>
      </c>
      <c r="B8104" s="99">
        <v>44274</v>
      </c>
      <c r="C8104" s="100" t="s">
        <v>1042</v>
      </c>
      <c r="D8104" s="101">
        <f>VLOOKUP(Pag_Inicio_Corr_mas_casos[[#This Row],[Corregimiento]],Hoja3!$A$2:$D$676,4,0)</f>
        <v>10201</v>
      </c>
      <c r="E8104" s="100">
        <v>7</v>
      </c>
      <c r="I8104" s="213"/>
    </row>
    <row r="8105" spans="1:9" x14ac:dyDescent="0.2">
      <c r="A8105" s="98">
        <v>44275</v>
      </c>
      <c r="B8105" s="99">
        <v>44274</v>
      </c>
      <c r="C8105" s="100" t="s">
        <v>816</v>
      </c>
      <c r="D8105" s="101">
        <f>VLOOKUP(Pag_Inicio_Corr_mas_casos[[#This Row],[Corregimiento]],Hoja3!$A$2:$D$676,4,0)</f>
        <v>40606</v>
      </c>
      <c r="E8105" s="100">
        <v>7</v>
      </c>
      <c r="I8105" s="213"/>
    </row>
    <row r="8106" spans="1:9" x14ac:dyDescent="0.2">
      <c r="A8106" s="98">
        <v>44275</v>
      </c>
      <c r="B8106" s="99">
        <v>44274</v>
      </c>
      <c r="C8106" s="100" t="s">
        <v>906</v>
      </c>
      <c r="D8106" s="101">
        <f>VLOOKUP(Pag_Inicio_Corr_mas_casos[[#This Row],[Corregimiento]],Hoja3!$A$2:$D$676,4,0)</f>
        <v>40601</v>
      </c>
      <c r="E8106" s="100">
        <v>7</v>
      </c>
      <c r="I8106" s="213"/>
    </row>
    <row r="8107" spans="1:9" x14ac:dyDescent="0.2">
      <c r="A8107" s="98">
        <v>44275</v>
      </c>
      <c r="B8107" s="99">
        <v>44274</v>
      </c>
      <c r="C8107" s="100" t="s">
        <v>1051</v>
      </c>
      <c r="D8107" s="101">
        <f>VLOOKUP(Pag_Inicio_Corr_mas_casos[[#This Row],[Corregimiento]],Hoja3!$A$2:$D$676,4,0)</f>
        <v>10207</v>
      </c>
      <c r="E8107" s="100">
        <v>7</v>
      </c>
      <c r="I8107" s="213"/>
    </row>
    <row r="8108" spans="1:9" x14ac:dyDescent="0.2">
      <c r="A8108" s="98">
        <v>44275</v>
      </c>
      <c r="B8108" s="99">
        <v>44274</v>
      </c>
      <c r="C8108" s="100" t="s">
        <v>788</v>
      </c>
      <c r="D8108" s="101">
        <f>VLOOKUP(Pag_Inicio_Corr_mas_casos[[#This Row],[Corregimiento]],Hoja3!$A$2:$D$676,4,0)</f>
        <v>80807</v>
      </c>
      <c r="E8108" s="100">
        <v>7</v>
      </c>
      <c r="I8108" s="213"/>
    </row>
    <row r="8109" spans="1:9" x14ac:dyDescent="0.2">
      <c r="A8109" s="98">
        <v>44275</v>
      </c>
      <c r="B8109" s="99">
        <v>44274</v>
      </c>
      <c r="C8109" s="100" t="s">
        <v>793</v>
      </c>
      <c r="D8109" s="101">
        <f>VLOOKUP(Pag_Inicio_Corr_mas_casos[[#This Row],[Corregimiento]],Hoja3!$A$2:$D$676,4,0)</f>
        <v>80826</v>
      </c>
      <c r="E8109" s="100">
        <v>7</v>
      </c>
      <c r="I8109" s="213"/>
    </row>
    <row r="8110" spans="1:9" x14ac:dyDescent="0.2">
      <c r="A8110" s="98">
        <v>44275</v>
      </c>
      <c r="B8110" s="99">
        <v>44274</v>
      </c>
      <c r="C8110" s="100" t="s">
        <v>901</v>
      </c>
      <c r="D8110" s="101">
        <f>VLOOKUP(Pag_Inicio_Corr_mas_casos[[#This Row],[Corregimiento]],Hoja3!$A$2:$D$676,4,0)</f>
        <v>90301</v>
      </c>
      <c r="E8110" s="100">
        <v>6</v>
      </c>
      <c r="I8110" s="213"/>
    </row>
    <row r="8111" spans="1:9" x14ac:dyDescent="0.2">
      <c r="A8111" s="98">
        <v>44275</v>
      </c>
      <c r="B8111" s="99">
        <v>44274</v>
      </c>
      <c r="C8111" s="100" t="s">
        <v>858</v>
      </c>
      <c r="D8111" s="101">
        <f>VLOOKUP(Pag_Inicio_Corr_mas_casos[[#This Row],[Corregimiento]],Hoja3!$A$2:$D$676,4,0)</f>
        <v>80819</v>
      </c>
      <c r="E8111" s="100">
        <v>6</v>
      </c>
      <c r="I8111" s="213"/>
    </row>
    <row r="8112" spans="1:9" x14ac:dyDescent="0.2">
      <c r="A8112" s="98">
        <v>44275</v>
      </c>
      <c r="B8112" s="99">
        <v>44274</v>
      </c>
      <c r="C8112" s="100" t="s">
        <v>820</v>
      </c>
      <c r="D8112" s="101">
        <f>VLOOKUP(Pag_Inicio_Corr_mas_casos[[#This Row],[Corregimiento]],Hoja3!$A$2:$D$676,4,0)</f>
        <v>40203</v>
      </c>
      <c r="E8112" s="100">
        <v>6</v>
      </c>
      <c r="I8112" s="213"/>
    </row>
    <row r="8113" spans="1:9" x14ac:dyDescent="0.2">
      <c r="A8113" s="98">
        <v>44275</v>
      </c>
      <c r="B8113" s="99">
        <v>44274</v>
      </c>
      <c r="C8113" s="100" t="s">
        <v>996</v>
      </c>
      <c r="D8113" s="101">
        <f>VLOOKUP(Pag_Inicio_Corr_mas_casos[[#This Row],[Corregimiento]],Hoja3!$A$2:$D$676,4,0)</f>
        <v>10206</v>
      </c>
      <c r="E8113" s="100">
        <v>6</v>
      </c>
      <c r="I8113" s="213"/>
    </row>
    <row r="8114" spans="1:9" x14ac:dyDescent="0.2">
      <c r="A8114" s="98">
        <v>44275</v>
      </c>
      <c r="B8114" s="99">
        <v>44274</v>
      </c>
      <c r="C8114" s="100" t="s">
        <v>853</v>
      </c>
      <c r="D8114" s="101">
        <f>VLOOKUP(Pag_Inicio_Corr_mas_casos[[#This Row],[Corregimiento]],Hoja3!$A$2:$D$676,4,0)</f>
        <v>40612</v>
      </c>
      <c r="E8114" s="100">
        <v>6</v>
      </c>
      <c r="I8114" s="213"/>
    </row>
    <row r="8115" spans="1:9" x14ac:dyDescent="0.2">
      <c r="A8115" s="127">
        <v>44276</v>
      </c>
      <c r="B8115" s="128">
        <v>44275</v>
      </c>
      <c r="C8115" s="129" t="s">
        <v>1087</v>
      </c>
      <c r="D8115" s="130">
        <f>VLOOKUP(Pag_Inicio_Corr_mas_casos[[#This Row],[Corregimiento]],Hoja3!$A$2:$D$676,4,0)</f>
        <v>40611</v>
      </c>
      <c r="E8115" s="129">
        <v>20</v>
      </c>
      <c r="I8115" s="213"/>
    </row>
    <row r="8116" spans="1:9" x14ac:dyDescent="0.2">
      <c r="A8116" s="127">
        <v>44276</v>
      </c>
      <c r="B8116" s="128">
        <v>44275</v>
      </c>
      <c r="C8116" s="129" t="s">
        <v>906</v>
      </c>
      <c r="D8116" s="130">
        <f>VLOOKUP(Pag_Inicio_Corr_mas_casos[[#This Row],[Corregimiento]],Hoja3!$A$2:$D$676,4,0)</f>
        <v>40601</v>
      </c>
      <c r="E8116" s="129">
        <v>12</v>
      </c>
      <c r="I8116" s="238"/>
    </row>
    <row r="8117" spans="1:9" x14ac:dyDescent="0.2">
      <c r="A8117" s="127">
        <v>44276</v>
      </c>
      <c r="B8117" s="128">
        <v>44275</v>
      </c>
      <c r="C8117" s="129" t="s">
        <v>868</v>
      </c>
      <c r="D8117" s="130">
        <f>VLOOKUP(Pag_Inicio_Corr_mas_casos[[#This Row],[Corregimiento]],Hoja3!$A$2:$D$676,4,0)</f>
        <v>91001</v>
      </c>
      <c r="E8117" s="129">
        <v>11</v>
      </c>
      <c r="I8117" s="238"/>
    </row>
    <row r="8118" spans="1:9" x14ac:dyDescent="0.2">
      <c r="A8118" s="127">
        <v>44276</v>
      </c>
      <c r="B8118" s="128">
        <v>44275</v>
      </c>
      <c r="C8118" s="129" t="s">
        <v>1042</v>
      </c>
      <c r="D8118" s="130">
        <f>VLOOKUP(Pag_Inicio_Corr_mas_casos[[#This Row],[Corregimiento]],Hoja3!$A$2:$D$676,4,0)</f>
        <v>10201</v>
      </c>
      <c r="E8118" s="129">
        <v>11</v>
      </c>
      <c r="I8118" s="238"/>
    </row>
    <row r="8119" spans="1:9" x14ac:dyDescent="0.2">
      <c r="A8119" s="127">
        <v>44276</v>
      </c>
      <c r="B8119" s="128">
        <v>44275</v>
      </c>
      <c r="C8119" s="129" t="s">
        <v>853</v>
      </c>
      <c r="D8119" s="130">
        <f>VLOOKUP(Pag_Inicio_Corr_mas_casos[[#This Row],[Corregimiento]],Hoja3!$A$2:$D$676,4,0)</f>
        <v>40612</v>
      </c>
      <c r="E8119" s="129">
        <v>9</v>
      </c>
      <c r="I8119" s="238"/>
    </row>
    <row r="8120" spans="1:9" x14ac:dyDescent="0.2">
      <c r="A8120" s="127">
        <v>44276</v>
      </c>
      <c r="B8120" s="128">
        <v>44275</v>
      </c>
      <c r="C8120" s="129" t="s">
        <v>889</v>
      </c>
      <c r="D8120" s="130">
        <f>VLOOKUP(Pag_Inicio_Corr_mas_casos[[#This Row],[Corregimiento]],Hoja3!$A$2:$D$676,4,0)</f>
        <v>20602</v>
      </c>
      <c r="E8120" s="129">
        <v>9</v>
      </c>
      <c r="I8120" s="238"/>
    </row>
    <row r="8121" spans="1:9" x14ac:dyDescent="0.2">
      <c r="A8121" s="127">
        <v>44276</v>
      </c>
      <c r="B8121" s="128">
        <v>44275</v>
      </c>
      <c r="C8121" s="129" t="s">
        <v>996</v>
      </c>
      <c r="D8121" s="130">
        <f>VLOOKUP(Pag_Inicio_Corr_mas_casos[[#This Row],[Corregimiento]],Hoja3!$A$2:$D$676,4,0)</f>
        <v>10206</v>
      </c>
      <c r="E8121" s="129">
        <v>9</v>
      </c>
      <c r="I8121" s="238"/>
    </row>
    <row r="8122" spans="1:9" x14ac:dyDescent="0.2">
      <c r="A8122" s="127">
        <v>44276</v>
      </c>
      <c r="B8122" s="128">
        <v>44275</v>
      </c>
      <c r="C8122" s="129" t="s">
        <v>891</v>
      </c>
      <c r="D8122" s="130">
        <f>VLOOKUP(Pag_Inicio_Corr_mas_casos[[#This Row],[Corregimiento]],Hoja3!$A$2:$D$676,4,0)</f>
        <v>40508</v>
      </c>
      <c r="E8122" s="129">
        <v>8</v>
      </c>
      <c r="I8122" s="238"/>
    </row>
    <row r="8123" spans="1:9" x14ac:dyDescent="0.2">
      <c r="A8123" s="127">
        <v>44276</v>
      </c>
      <c r="B8123" s="128">
        <v>44275</v>
      </c>
      <c r="C8123" s="129" t="s">
        <v>807</v>
      </c>
      <c r="D8123" s="130">
        <f>VLOOKUP(Pag_Inicio_Corr_mas_casos[[#This Row],[Corregimiento]],Hoja3!$A$2:$D$676,4,0)</f>
        <v>20601</v>
      </c>
      <c r="E8123" s="129">
        <v>8</v>
      </c>
      <c r="I8123" s="238"/>
    </row>
    <row r="8124" spans="1:9" x14ac:dyDescent="0.2">
      <c r="A8124" s="127">
        <v>44276</v>
      </c>
      <c r="B8124" s="128">
        <v>44275</v>
      </c>
      <c r="C8124" s="129" t="s">
        <v>1078</v>
      </c>
      <c r="D8124" s="130">
        <f>VLOOKUP(Pag_Inicio_Corr_mas_casos[[#This Row],[Corregimiento]],Hoja3!$A$2:$D$676,4,0)</f>
        <v>40308</v>
      </c>
      <c r="E8124" s="129">
        <v>8</v>
      </c>
      <c r="I8124" s="238"/>
    </row>
    <row r="8125" spans="1:9" x14ac:dyDescent="0.2">
      <c r="A8125" s="127">
        <v>44276</v>
      </c>
      <c r="B8125" s="128">
        <v>44275</v>
      </c>
      <c r="C8125" s="129" t="s">
        <v>797</v>
      </c>
      <c r="D8125" s="130">
        <f>VLOOKUP(Pag_Inicio_Corr_mas_casos[[#This Row],[Corregimiento]],Hoja3!$A$2:$D$676,4,0)</f>
        <v>80813</v>
      </c>
      <c r="E8125" s="129">
        <v>8</v>
      </c>
      <c r="I8125" s="238"/>
    </row>
    <row r="8126" spans="1:9" x14ac:dyDescent="0.2">
      <c r="A8126" s="127">
        <v>44276</v>
      </c>
      <c r="B8126" s="128">
        <v>44275</v>
      </c>
      <c r="C8126" s="129" t="s">
        <v>904</v>
      </c>
      <c r="D8126" s="130">
        <f>VLOOKUP(Pag_Inicio_Corr_mas_casos[[#This Row],[Corregimiento]],Hoja3!$A$2:$D$676,4,0)</f>
        <v>40501</v>
      </c>
      <c r="E8126" s="129">
        <v>7</v>
      </c>
      <c r="I8126" s="238"/>
    </row>
    <row r="8127" spans="1:9" x14ac:dyDescent="0.2">
      <c r="A8127" s="127">
        <v>44276</v>
      </c>
      <c r="B8127" s="128">
        <v>44275</v>
      </c>
      <c r="C8127" s="129" t="s">
        <v>783</v>
      </c>
      <c r="D8127" s="130">
        <f>VLOOKUP(Pag_Inicio_Corr_mas_casos[[#This Row],[Corregimiento]],Hoja3!$A$2:$D$676,4,0)</f>
        <v>80810</v>
      </c>
      <c r="E8127" s="129">
        <v>6</v>
      </c>
      <c r="I8127" s="238"/>
    </row>
    <row r="8128" spans="1:9" x14ac:dyDescent="0.2">
      <c r="A8128" s="127">
        <v>44276</v>
      </c>
      <c r="B8128" s="128">
        <v>44275</v>
      </c>
      <c r="C8128" s="129" t="s">
        <v>895</v>
      </c>
      <c r="D8128" s="130">
        <f>VLOOKUP(Pag_Inicio_Corr_mas_casos[[#This Row],[Corregimiento]],Hoja3!$A$2:$D$676,4,0)</f>
        <v>50316</v>
      </c>
      <c r="E8128" s="129">
        <v>6</v>
      </c>
      <c r="I8128" s="238"/>
    </row>
    <row r="8129" spans="1:9" x14ac:dyDescent="0.2">
      <c r="A8129" s="127">
        <v>44276</v>
      </c>
      <c r="B8129" s="128">
        <v>44275</v>
      </c>
      <c r="C8129" s="129" t="s">
        <v>991</v>
      </c>
      <c r="D8129" s="130">
        <f>VLOOKUP(Pag_Inicio_Corr_mas_casos[[#This Row],[Corregimiento]],Hoja3!$A$2:$D$676,4,0)</f>
        <v>40506</v>
      </c>
      <c r="E8129" s="129">
        <v>6</v>
      </c>
      <c r="I8129" s="238"/>
    </row>
    <row r="8130" spans="1:9" x14ac:dyDescent="0.2">
      <c r="A8130" s="127">
        <v>44276</v>
      </c>
      <c r="B8130" s="128">
        <v>44275</v>
      </c>
      <c r="C8130" s="129" t="s">
        <v>879</v>
      </c>
      <c r="D8130" s="130">
        <f>VLOOKUP(Pag_Inicio_Corr_mas_casos[[#This Row],[Corregimiento]],Hoja3!$A$2:$D$676,4,0)</f>
        <v>91008</v>
      </c>
      <c r="E8130" s="129">
        <v>5</v>
      </c>
      <c r="I8130" s="238"/>
    </row>
    <row r="8131" spans="1:9" x14ac:dyDescent="0.2">
      <c r="A8131" s="127">
        <v>44276</v>
      </c>
      <c r="B8131" s="128">
        <v>44275</v>
      </c>
      <c r="C8131" s="129" t="s">
        <v>1057</v>
      </c>
      <c r="D8131" s="130">
        <f>VLOOKUP(Pag_Inicio_Corr_mas_casos[[#This Row],[Corregimiento]],Hoja3!$A$2:$D$676,4,0)</f>
        <v>41104</v>
      </c>
      <c r="E8131" s="129">
        <v>4</v>
      </c>
      <c r="I8131" s="238"/>
    </row>
    <row r="8132" spans="1:9" x14ac:dyDescent="0.2">
      <c r="A8132" s="127">
        <v>44276</v>
      </c>
      <c r="B8132" s="128">
        <v>44275</v>
      </c>
      <c r="C8132" s="129" t="s">
        <v>1088</v>
      </c>
      <c r="D8132" s="130">
        <f>VLOOKUP(Pag_Inicio_Corr_mas_casos[[#This Row],[Corregimiento]],Hoja3!$A$2:$D$676,4,0)</f>
        <v>10303</v>
      </c>
      <c r="E8132" s="129">
        <v>4</v>
      </c>
      <c r="I8132" s="238"/>
    </row>
    <row r="8133" spans="1:9" x14ac:dyDescent="0.2">
      <c r="A8133" s="127">
        <v>44276</v>
      </c>
      <c r="B8133" s="128">
        <v>44275</v>
      </c>
      <c r="C8133" s="129" t="s">
        <v>912</v>
      </c>
      <c r="D8133" s="130">
        <f>VLOOKUP(Pag_Inicio_Corr_mas_casos[[#This Row],[Corregimiento]],Hoja3!$A$2:$D$676,4,0)</f>
        <v>40610</v>
      </c>
      <c r="E8133" s="129">
        <v>4</v>
      </c>
      <c r="I8133" s="238"/>
    </row>
    <row r="8134" spans="1:9" x14ac:dyDescent="0.2">
      <c r="A8134" s="127">
        <v>44276</v>
      </c>
      <c r="B8134" s="128">
        <v>44275</v>
      </c>
      <c r="C8134" s="129" t="s">
        <v>1089</v>
      </c>
      <c r="D8134" s="130">
        <f>VLOOKUP(Pag_Inicio_Corr_mas_casos[[#This Row],[Corregimiento]],Hoja3!$A$2:$D$676,4,0)</f>
        <v>90503</v>
      </c>
      <c r="E8134" s="129">
        <v>4</v>
      </c>
      <c r="I8134" s="238"/>
    </row>
    <row r="8135" spans="1:9" x14ac:dyDescent="0.2">
      <c r="A8135" s="86">
        <v>44277</v>
      </c>
      <c r="B8135" s="87">
        <v>44276</v>
      </c>
      <c r="C8135" s="88" t="s">
        <v>819</v>
      </c>
      <c r="D8135" s="89">
        <f>VLOOKUP(Pag_Inicio_Corr_mas_casos[[#This Row],[Corregimiento]],Hoja3!$A$2:$D$676,4,0)</f>
        <v>20606</v>
      </c>
      <c r="E8135" s="88">
        <v>11</v>
      </c>
      <c r="I8135" s="238"/>
    </row>
    <row r="8136" spans="1:9" x14ac:dyDescent="0.2">
      <c r="A8136" s="86">
        <v>44277</v>
      </c>
      <c r="B8136" s="87">
        <v>44276</v>
      </c>
      <c r="C8136" s="88" t="s">
        <v>615</v>
      </c>
      <c r="D8136" s="89">
        <f>VLOOKUP(Pag_Inicio_Corr_mas_casos[[#This Row],[Corregimiento]],Hoja3!$A$2:$D$676,4,0)</f>
        <v>120805</v>
      </c>
      <c r="E8136" s="88">
        <v>10</v>
      </c>
      <c r="I8136" s="237"/>
    </row>
    <row r="8137" spans="1:9" x14ac:dyDescent="0.2">
      <c r="A8137" s="86">
        <v>44277</v>
      </c>
      <c r="B8137" s="87">
        <v>44276</v>
      </c>
      <c r="C8137" s="88" t="s">
        <v>849</v>
      </c>
      <c r="D8137" s="89">
        <f>VLOOKUP(Pag_Inicio_Corr_mas_casos[[#This Row],[Corregimiento]],Hoja3!$A$2:$D$676,4,0)</f>
        <v>40611</v>
      </c>
      <c r="E8137" s="88">
        <v>8</v>
      </c>
      <c r="I8137" s="237"/>
    </row>
    <row r="8138" spans="1:9" x14ac:dyDescent="0.2">
      <c r="A8138" s="86">
        <v>44277</v>
      </c>
      <c r="B8138" s="87">
        <v>44276</v>
      </c>
      <c r="C8138" s="88" t="s">
        <v>868</v>
      </c>
      <c r="D8138" s="89">
        <f>VLOOKUP(Pag_Inicio_Corr_mas_casos[[#This Row],[Corregimiento]],Hoja3!$A$2:$D$676,4,0)</f>
        <v>91001</v>
      </c>
      <c r="E8138" s="88">
        <v>7</v>
      </c>
      <c r="I8138" s="237"/>
    </row>
    <row r="8139" spans="1:9" x14ac:dyDescent="0.2">
      <c r="A8139" s="86">
        <v>44277</v>
      </c>
      <c r="B8139" s="87">
        <v>44276</v>
      </c>
      <c r="C8139" s="88" t="s">
        <v>807</v>
      </c>
      <c r="D8139" s="89">
        <f>VLOOKUP(Pag_Inicio_Corr_mas_casos[[#This Row],[Corregimiento]],Hoja3!$A$2:$D$676,4,0)</f>
        <v>20601</v>
      </c>
      <c r="E8139" s="88">
        <v>6</v>
      </c>
      <c r="I8139" s="237"/>
    </row>
    <row r="8140" spans="1:9" x14ac:dyDescent="0.2">
      <c r="A8140" s="86">
        <v>44277</v>
      </c>
      <c r="B8140" s="87">
        <v>44276</v>
      </c>
      <c r="C8140" s="88" t="s">
        <v>996</v>
      </c>
      <c r="D8140" s="89">
        <f>VLOOKUP(Pag_Inicio_Corr_mas_casos[[#This Row],[Corregimiento]],Hoja3!$A$2:$D$676,4,0)</f>
        <v>10206</v>
      </c>
      <c r="E8140" s="88">
        <v>5</v>
      </c>
      <c r="I8140" s="237"/>
    </row>
    <row r="8141" spans="1:9" x14ac:dyDescent="0.2">
      <c r="A8141" s="86">
        <v>44277</v>
      </c>
      <c r="B8141" s="87">
        <v>44276</v>
      </c>
      <c r="C8141" s="88" t="s">
        <v>916</v>
      </c>
      <c r="D8141" s="89">
        <f>VLOOKUP(Pag_Inicio_Corr_mas_casos[[#This Row],[Corregimiento]],Hoja3!$A$2:$D$676,4,0)</f>
        <v>91011</v>
      </c>
      <c r="E8141" s="88">
        <v>5</v>
      </c>
      <c r="I8141" s="237"/>
    </row>
    <row r="8142" spans="1:9" x14ac:dyDescent="0.2">
      <c r="A8142" s="86">
        <v>44277</v>
      </c>
      <c r="B8142" s="87">
        <v>44276</v>
      </c>
      <c r="C8142" s="88" t="s">
        <v>858</v>
      </c>
      <c r="D8142" s="89">
        <f>VLOOKUP(Pag_Inicio_Corr_mas_casos[[#This Row],[Corregimiento]],Hoja3!$A$2:$D$676,4,0)</f>
        <v>80819</v>
      </c>
      <c r="E8142" s="88">
        <v>5</v>
      </c>
      <c r="I8142" s="237"/>
    </row>
    <row r="8143" spans="1:9" x14ac:dyDescent="0.2">
      <c r="A8143" s="86">
        <v>44277</v>
      </c>
      <c r="B8143" s="87">
        <v>44276</v>
      </c>
      <c r="C8143" s="88" t="s">
        <v>788</v>
      </c>
      <c r="D8143" s="89">
        <f>VLOOKUP(Pag_Inicio_Corr_mas_casos[[#This Row],[Corregimiento]],Hoja3!$A$2:$D$676,4,0)</f>
        <v>80807</v>
      </c>
      <c r="E8143" s="88">
        <v>4</v>
      </c>
      <c r="I8143" s="237"/>
    </row>
    <row r="8144" spans="1:9" x14ac:dyDescent="0.2">
      <c r="A8144" s="86">
        <v>44277</v>
      </c>
      <c r="B8144" s="87">
        <v>44276</v>
      </c>
      <c r="C8144" s="88" t="s">
        <v>968</v>
      </c>
      <c r="D8144" s="89">
        <f>VLOOKUP(Pag_Inicio_Corr_mas_casos[[#This Row],[Corregimiento]],Hoja3!$A$2:$D$676,4,0)</f>
        <v>90201</v>
      </c>
      <c r="E8144" s="88">
        <v>4</v>
      </c>
      <c r="I8144" s="237"/>
    </row>
    <row r="8145" spans="1:9" x14ac:dyDescent="0.2">
      <c r="A8145" s="86">
        <v>44277</v>
      </c>
      <c r="B8145" s="87">
        <v>44276</v>
      </c>
      <c r="C8145" s="88" t="s">
        <v>793</v>
      </c>
      <c r="D8145" s="89">
        <f>VLOOKUP(Pag_Inicio_Corr_mas_casos[[#This Row],[Corregimiento]],Hoja3!$A$2:$D$676,4,0)</f>
        <v>80826</v>
      </c>
      <c r="E8145" s="88">
        <v>4</v>
      </c>
      <c r="I8145" s="237"/>
    </row>
    <row r="8146" spans="1:9" x14ac:dyDescent="0.2">
      <c r="A8146" s="86">
        <v>44277</v>
      </c>
      <c r="B8146" s="87">
        <v>44276</v>
      </c>
      <c r="C8146" s="88" t="s">
        <v>892</v>
      </c>
      <c r="D8146" s="89">
        <f>VLOOKUP(Pag_Inicio_Corr_mas_casos[[#This Row],[Corregimiento]],Hoja3!$A$2:$D$676,4,0)</f>
        <v>80812</v>
      </c>
      <c r="E8146" s="88">
        <v>4</v>
      </c>
      <c r="I8146" s="237"/>
    </row>
    <row r="8147" spans="1:9" x14ac:dyDescent="0.2">
      <c r="A8147" s="86">
        <v>44277</v>
      </c>
      <c r="B8147" s="87">
        <v>44276</v>
      </c>
      <c r="C8147" s="88" t="s">
        <v>906</v>
      </c>
      <c r="D8147" s="89">
        <f>VLOOKUP(Pag_Inicio_Corr_mas_casos[[#This Row],[Corregimiento]],Hoja3!$A$2:$D$676,4,0)</f>
        <v>40601</v>
      </c>
      <c r="E8147" s="88">
        <v>4</v>
      </c>
      <c r="I8147" s="237"/>
    </row>
    <row r="8148" spans="1:9" x14ac:dyDescent="0.2">
      <c r="A8148" s="86">
        <v>44277</v>
      </c>
      <c r="B8148" s="87">
        <v>44276</v>
      </c>
      <c r="C8148" s="88" t="s">
        <v>816</v>
      </c>
      <c r="D8148" s="89">
        <f>VLOOKUP(Pag_Inicio_Corr_mas_casos[[#This Row],[Corregimiento]],Hoja3!$A$2:$D$676,4,0)</f>
        <v>40606</v>
      </c>
      <c r="E8148" s="88">
        <v>4</v>
      </c>
      <c r="I8148" s="237"/>
    </row>
    <row r="8149" spans="1:9" x14ac:dyDescent="0.2">
      <c r="A8149" s="86">
        <v>44277</v>
      </c>
      <c r="B8149" s="87">
        <v>44276</v>
      </c>
      <c r="C8149" s="88" t="s">
        <v>798</v>
      </c>
      <c r="D8149" s="89">
        <f>VLOOKUP(Pag_Inicio_Corr_mas_casos[[#This Row],[Corregimiento]],Hoja3!$A$2:$D$676,4,0)</f>
        <v>80820</v>
      </c>
      <c r="E8149" s="88">
        <v>4</v>
      </c>
      <c r="I8149" s="237"/>
    </row>
    <row r="8150" spans="1:9" x14ac:dyDescent="0.2">
      <c r="A8150" s="86">
        <v>44277</v>
      </c>
      <c r="B8150" s="87">
        <v>44276</v>
      </c>
      <c r="C8150" s="88" t="s">
        <v>1007</v>
      </c>
      <c r="D8150" s="89">
        <f>VLOOKUP(Pag_Inicio_Corr_mas_casos[[#This Row],[Corregimiento]],Hoja3!$A$2:$D$676,4,0)</f>
        <v>10214</v>
      </c>
      <c r="E8150" s="88">
        <v>4</v>
      </c>
      <c r="I8150" s="237"/>
    </row>
    <row r="8151" spans="1:9" x14ac:dyDescent="0.2">
      <c r="A8151" s="86">
        <v>44277</v>
      </c>
      <c r="B8151" s="87">
        <v>44276</v>
      </c>
      <c r="C8151" s="88" t="s">
        <v>820</v>
      </c>
      <c r="D8151" s="89">
        <f>VLOOKUP(Pag_Inicio_Corr_mas_casos[[#This Row],[Corregimiento]],Hoja3!$A$2:$D$676,4,0)</f>
        <v>40203</v>
      </c>
      <c r="E8151" s="88">
        <v>3</v>
      </c>
      <c r="I8151" s="237"/>
    </row>
    <row r="8152" spans="1:9" x14ac:dyDescent="0.2">
      <c r="A8152" s="86">
        <v>44277</v>
      </c>
      <c r="B8152" s="87">
        <v>44276</v>
      </c>
      <c r="C8152" s="88" t="s">
        <v>925</v>
      </c>
      <c r="D8152" s="89">
        <f>VLOOKUP(Pag_Inicio_Corr_mas_casos[[#This Row],[Corregimiento]],Hoja3!$A$2:$D$676,4,0)</f>
        <v>91101</v>
      </c>
      <c r="E8152" s="88">
        <v>3</v>
      </c>
      <c r="I8152" s="237"/>
    </row>
    <row r="8153" spans="1:9" x14ac:dyDescent="0.2">
      <c r="A8153" s="86">
        <v>44277</v>
      </c>
      <c r="B8153" s="87">
        <v>44276</v>
      </c>
      <c r="C8153" s="88" t="s">
        <v>802</v>
      </c>
      <c r="D8153" s="89">
        <f>VLOOKUP(Pag_Inicio_Corr_mas_casos[[#This Row],[Corregimiento]],Hoja3!$A$2:$D$676,4,0)</f>
        <v>80815</v>
      </c>
      <c r="E8153" s="88">
        <v>3</v>
      </c>
      <c r="I8153" s="237"/>
    </row>
    <row r="8154" spans="1:9" x14ac:dyDescent="0.2">
      <c r="A8154" s="86">
        <v>44277</v>
      </c>
      <c r="B8154" s="87">
        <v>44276</v>
      </c>
      <c r="C8154" s="88" t="s">
        <v>905</v>
      </c>
      <c r="D8154" s="89">
        <f>VLOOKUP(Pag_Inicio_Corr_mas_casos[[#This Row],[Corregimiento]],Hoja3!$A$2:$D$676,4,0)</f>
        <v>91007</v>
      </c>
      <c r="E8154" s="88">
        <v>3</v>
      </c>
      <c r="I8154" s="237"/>
    </row>
    <row r="8155" spans="1:9" x14ac:dyDescent="0.2">
      <c r="A8155" s="90">
        <v>44278</v>
      </c>
      <c r="B8155" s="91">
        <v>44277</v>
      </c>
      <c r="C8155" s="92" t="s">
        <v>615</v>
      </c>
      <c r="D8155" s="93">
        <f>VLOOKUP(Pag_Inicio_Corr_mas_casos[[#This Row],[Corregimiento]],Hoja3!$A$2:$D$676,4,0)</f>
        <v>120805</v>
      </c>
      <c r="E8155" s="92">
        <v>19</v>
      </c>
      <c r="I8155" s="240"/>
    </row>
    <row r="8156" spans="1:9" x14ac:dyDescent="0.2">
      <c r="A8156" s="90">
        <v>44278</v>
      </c>
      <c r="B8156" s="91">
        <v>44277</v>
      </c>
      <c r="C8156" s="92" t="s">
        <v>868</v>
      </c>
      <c r="D8156" s="93">
        <f>VLOOKUP(Pag_Inicio_Corr_mas_casos[[#This Row],[Corregimiento]],Hoja3!$A$2:$D$676,4,0)</f>
        <v>91001</v>
      </c>
      <c r="E8156" s="92">
        <v>11</v>
      </c>
    </row>
    <row r="8157" spans="1:9" x14ac:dyDescent="0.2">
      <c r="A8157" s="90">
        <v>44278</v>
      </c>
      <c r="B8157" s="91">
        <v>44277</v>
      </c>
      <c r="C8157" s="92" t="s">
        <v>901</v>
      </c>
      <c r="D8157" s="93">
        <f>VLOOKUP(Pag_Inicio_Corr_mas_casos[[#This Row],[Corregimiento]],Hoja3!$A$2:$D$676,4,0)</f>
        <v>90301</v>
      </c>
      <c r="E8157" s="92">
        <v>10</v>
      </c>
    </row>
    <row r="8158" spans="1:9" x14ac:dyDescent="0.2">
      <c r="A8158" s="90">
        <v>44278</v>
      </c>
      <c r="B8158" s="91">
        <v>44277</v>
      </c>
      <c r="C8158" s="92" t="s">
        <v>916</v>
      </c>
      <c r="D8158" s="93">
        <f>VLOOKUP(Pag_Inicio_Corr_mas_casos[[#This Row],[Corregimiento]],Hoja3!$A$2:$D$676,4,0)</f>
        <v>91011</v>
      </c>
      <c r="E8158" s="92">
        <v>9</v>
      </c>
    </row>
    <row r="8159" spans="1:9" x14ac:dyDescent="0.2">
      <c r="A8159" s="90">
        <v>44278</v>
      </c>
      <c r="B8159" s="91">
        <v>44277</v>
      </c>
      <c r="C8159" s="92" t="s">
        <v>892</v>
      </c>
      <c r="D8159" s="93">
        <f>VLOOKUP(Pag_Inicio_Corr_mas_casos[[#This Row],[Corregimiento]],Hoja3!$A$2:$D$676,4,0)</f>
        <v>80812</v>
      </c>
      <c r="E8159" s="92">
        <v>9</v>
      </c>
    </row>
    <row r="8160" spans="1:9" x14ac:dyDescent="0.2">
      <c r="A8160" s="90">
        <v>44278</v>
      </c>
      <c r="B8160" s="91">
        <v>44277</v>
      </c>
      <c r="C8160" s="92" t="s">
        <v>912</v>
      </c>
      <c r="D8160" s="93">
        <f>VLOOKUP(Pag_Inicio_Corr_mas_casos[[#This Row],[Corregimiento]],Hoja3!$A$2:$D$676,4,0)</f>
        <v>40610</v>
      </c>
      <c r="E8160" s="92">
        <v>9</v>
      </c>
    </row>
    <row r="8161" spans="1:5" x14ac:dyDescent="0.2">
      <c r="A8161" s="90">
        <v>44278</v>
      </c>
      <c r="B8161" s="91">
        <v>44277</v>
      </c>
      <c r="C8161" s="92" t="s">
        <v>920</v>
      </c>
      <c r="D8161" s="93">
        <f>VLOOKUP(Pag_Inicio_Corr_mas_casos[[#This Row],[Corregimiento]],Hoja3!$A$2:$D$676,4,0)</f>
        <v>90101</v>
      </c>
      <c r="E8161" s="92">
        <v>9</v>
      </c>
    </row>
    <row r="8162" spans="1:5" x14ac:dyDescent="0.2">
      <c r="A8162" s="90">
        <v>44278</v>
      </c>
      <c r="B8162" s="91">
        <v>44277</v>
      </c>
      <c r="C8162" s="92" t="s">
        <v>807</v>
      </c>
      <c r="D8162" s="93">
        <f>VLOOKUP(Pag_Inicio_Corr_mas_casos[[#This Row],[Corregimiento]],Hoja3!$A$2:$D$676,4,0)</f>
        <v>20601</v>
      </c>
      <c r="E8162" s="92">
        <v>8</v>
      </c>
    </row>
    <row r="8163" spans="1:5" x14ac:dyDescent="0.2">
      <c r="A8163" s="90">
        <v>44278</v>
      </c>
      <c r="B8163" s="91">
        <v>44277</v>
      </c>
      <c r="C8163" s="92" t="s">
        <v>849</v>
      </c>
      <c r="D8163" s="93">
        <f>VLOOKUP(Pag_Inicio_Corr_mas_casos[[#This Row],[Corregimiento]],Hoja3!$A$2:$D$676,4,0)</f>
        <v>40611</v>
      </c>
      <c r="E8163" s="92">
        <v>8</v>
      </c>
    </row>
    <row r="8164" spans="1:5" x14ac:dyDescent="0.2">
      <c r="A8164" s="90">
        <v>44278</v>
      </c>
      <c r="B8164" s="91">
        <v>44277</v>
      </c>
      <c r="C8164" s="92" t="s">
        <v>898</v>
      </c>
      <c r="D8164" s="93">
        <f>VLOOKUP(Pag_Inicio_Corr_mas_casos[[#This Row],[Corregimiento]],Hoja3!$A$2:$D$676,4,0)</f>
        <v>40201</v>
      </c>
      <c r="E8164" s="92">
        <v>8</v>
      </c>
    </row>
    <row r="8165" spans="1:5" x14ac:dyDescent="0.2">
      <c r="A8165" s="90">
        <v>44278</v>
      </c>
      <c r="B8165" s="91">
        <v>44277</v>
      </c>
      <c r="C8165" s="92" t="s">
        <v>788</v>
      </c>
      <c r="D8165" s="93">
        <f>VLOOKUP(Pag_Inicio_Corr_mas_casos[[#This Row],[Corregimiento]],Hoja3!$A$2:$D$676,4,0)</f>
        <v>80807</v>
      </c>
      <c r="E8165" s="92">
        <v>8</v>
      </c>
    </row>
    <row r="8166" spans="1:5" x14ac:dyDescent="0.2">
      <c r="A8166" s="90">
        <v>44278</v>
      </c>
      <c r="B8166" s="91">
        <v>44277</v>
      </c>
      <c r="C8166" s="92" t="s">
        <v>906</v>
      </c>
      <c r="D8166" s="93">
        <f>VLOOKUP(Pag_Inicio_Corr_mas_casos[[#This Row],[Corregimiento]],Hoja3!$A$2:$D$676,4,0)</f>
        <v>40601</v>
      </c>
      <c r="E8166" s="92">
        <v>8</v>
      </c>
    </row>
    <row r="8167" spans="1:5" x14ac:dyDescent="0.2">
      <c r="A8167" s="90">
        <v>44278</v>
      </c>
      <c r="B8167" s="91">
        <v>44277</v>
      </c>
      <c r="C8167" s="92" t="s">
        <v>857</v>
      </c>
      <c r="D8167" s="93">
        <f>VLOOKUP(Pag_Inicio_Corr_mas_casos[[#This Row],[Corregimiento]],Hoja3!$A$2:$D$676,4,0)</f>
        <v>80809</v>
      </c>
      <c r="E8167" s="92">
        <v>7</v>
      </c>
    </row>
    <row r="8168" spans="1:5" x14ac:dyDescent="0.2">
      <c r="A8168" s="90">
        <v>44278</v>
      </c>
      <c r="B8168" s="91">
        <v>44277</v>
      </c>
      <c r="C8168" s="92" t="s">
        <v>1013</v>
      </c>
      <c r="D8168" s="93">
        <f>VLOOKUP(Pag_Inicio_Corr_mas_casos[[#This Row],[Corregimiento]],Hoja3!$A$2:$D$676,4,0)</f>
        <v>10201</v>
      </c>
      <c r="E8168" s="92">
        <v>7</v>
      </c>
    </row>
    <row r="8169" spans="1:5" x14ac:dyDescent="0.2">
      <c r="A8169" s="90">
        <v>44278</v>
      </c>
      <c r="B8169" s="91">
        <v>44277</v>
      </c>
      <c r="C8169" s="92" t="s">
        <v>939</v>
      </c>
      <c r="D8169" s="93">
        <f>VLOOKUP(Pag_Inicio_Corr_mas_casos[[#This Row],[Corregimiento]],Hoja3!$A$2:$D$676,4,0)</f>
        <v>90601</v>
      </c>
      <c r="E8169" s="92">
        <v>7</v>
      </c>
    </row>
    <row r="8170" spans="1:5" x14ac:dyDescent="0.2">
      <c r="A8170" s="90">
        <v>44278</v>
      </c>
      <c r="B8170" s="91">
        <v>44277</v>
      </c>
      <c r="C8170" s="92" t="s">
        <v>853</v>
      </c>
      <c r="D8170" s="93">
        <f>VLOOKUP(Pag_Inicio_Corr_mas_casos[[#This Row],[Corregimiento]],Hoja3!$A$2:$D$676,4,0)</f>
        <v>40612</v>
      </c>
      <c r="E8170" s="92">
        <v>7</v>
      </c>
    </row>
    <row r="8171" spans="1:5" x14ac:dyDescent="0.2">
      <c r="A8171" s="90">
        <v>44278</v>
      </c>
      <c r="B8171" s="91">
        <v>44277</v>
      </c>
      <c r="C8171" s="92" t="s">
        <v>900</v>
      </c>
      <c r="D8171" s="93">
        <f>VLOOKUP(Pag_Inicio_Corr_mas_casos[[#This Row],[Corregimiento]],Hoja3!$A$2:$D$676,4,0)</f>
        <v>130102</v>
      </c>
      <c r="E8171" s="92">
        <v>6</v>
      </c>
    </row>
    <row r="8172" spans="1:5" x14ac:dyDescent="0.2">
      <c r="A8172" s="90">
        <v>44278</v>
      </c>
      <c r="B8172" s="91">
        <v>44277</v>
      </c>
      <c r="C8172" s="92" t="s">
        <v>1052</v>
      </c>
      <c r="D8172" s="93">
        <f>VLOOKUP(Pag_Inicio_Corr_mas_casos[[#This Row],[Corregimiento]],Hoja3!$A$2:$D$676,4,0)</f>
        <v>10101</v>
      </c>
      <c r="E8172" s="92">
        <v>6</v>
      </c>
    </row>
    <row r="8173" spans="1:5" x14ac:dyDescent="0.2">
      <c r="A8173" s="90">
        <v>44278</v>
      </c>
      <c r="B8173" s="91">
        <v>44277</v>
      </c>
      <c r="C8173" s="92" t="s">
        <v>1090</v>
      </c>
      <c r="D8173" s="93">
        <f>VLOOKUP(Pag_Inicio_Corr_mas_casos[[#This Row],[Corregimiento]],Hoja3!$A$2:$D$676,4,0)</f>
        <v>90502</v>
      </c>
      <c r="E8173" s="92">
        <v>6</v>
      </c>
    </row>
    <row r="8174" spans="1:5" x14ac:dyDescent="0.2">
      <c r="A8174" s="90">
        <v>44278</v>
      </c>
      <c r="B8174" s="91">
        <v>44277</v>
      </c>
      <c r="C8174" s="92" t="s">
        <v>1017</v>
      </c>
      <c r="D8174" s="93">
        <f>VLOOKUP(Pag_Inicio_Corr_mas_casos[[#This Row],[Corregimiento]],Hoja3!$A$2:$D$676,4,0)</f>
        <v>10215</v>
      </c>
      <c r="E8174" s="92">
        <v>6</v>
      </c>
    </row>
    <row r="8175" spans="1:5" x14ac:dyDescent="0.2">
      <c r="A8175" s="102">
        <v>44279</v>
      </c>
      <c r="B8175" s="103">
        <v>44278</v>
      </c>
      <c r="C8175" s="104" t="s">
        <v>996</v>
      </c>
      <c r="D8175" s="105">
        <f>VLOOKUP(Pag_Inicio_Corr_mas_casos[[#This Row],[Corregimiento]],Hoja3!$A$2:$D$676,4,0)</f>
        <v>10206</v>
      </c>
      <c r="E8175" s="104">
        <v>25</v>
      </c>
    </row>
    <row r="8176" spans="1:5" x14ac:dyDescent="0.2">
      <c r="A8176" s="102">
        <v>44279</v>
      </c>
      <c r="B8176" s="103">
        <v>44278</v>
      </c>
      <c r="C8176" s="104" t="s">
        <v>857</v>
      </c>
      <c r="D8176" s="105">
        <f>VLOOKUP(Pag_Inicio_Corr_mas_casos[[#This Row],[Corregimiento]],Hoja3!$A$2:$D$676,4,0)</f>
        <v>80809</v>
      </c>
      <c r="E8176" s="104">
        <v>22</v>
      </c>
    </row>
    <row r="8177" spans="1:5" x14ac:dyDescent="0.2">
      <c r="A8177" s="102">
        <v>44279</v>
      </c>
      <c r="B8177" s="103">
        <v>44278</v>
      </c>
      <c r="C8177" s="104" t="s">
        <v>1042</v>
      </c>
      <c r="D8177" s="105">
        <f>VLOOKUP(Pag_Inicio_Corr_mas_casos[[#This Row],[Corregimiento]],Hoja3!$A$2:$D$676,4,0)</f>
        <v>10201</v>
      </c>
      <c r="E8177" s="104">
        <v>12</v>
      </c>
    </row>
    <row r="8178" spans="1:5" x14ac:dyDescent="0.2">
      <c r="A8178" s="102">
        <v>44279</v>
      </c>
      <c r="B8178" s="103">
        <v>44278</v>
      </c>
      <c r="C8178" s="104" t="s">
        <v>916</v>
      </c>
      <c r="D8178" s="105">
        <f>VLOOKUP(Pag_Inicio_Corr_mas_casos[[#This Row],[Corregimiento]],Hoja3!$A$2:$D$676,4,0)</f>
        <v>91011</v>
      </c>
      <c r="E8178" s="104">
        <v>10</v>
      </c>
    </row>
    <row r="8179" spans="1:5" x14ac:dyDescent="0.2">
      <c r="A8179" s="102">
        <v>44279</v>
      </c>
      <c r="B8179" s="103">
        <v>44278</v>
      </c>
      <c r="C8179" s="104" t="s">
        <v>797</v>
      </c>
      <c r="D8179" s="105">
        <f>VLOOKUP(Pag_Inicio_Corr_mas_casos[[#This Row],[Corregimiento]],Hoja3!$A$2:$D$676,4,0)</f>
        <v>80813</v>
      </c>
      <c r="E8179" s="104">
        <v>9</v>
      </c>
    </row>
    <row r="8180" spans="1:5" x14ac:dyDescent="0.2">
      <c r="A8180" s="102">
        <v>44279</v>
      </c>
      <c r="B8180" s="103">
        <v>44278</v>
      </c>
      <c r="C8180" s="104" t="s">
        <v>892</v>
      </c>
      <c r="D8180" s="105">
        <f>VLOOKUP(Pag_Inicio_Corr_mas_casos[[#This Row],[Corregimiento]],Hoja3!$A$2:$D$676,4,0)</f>
        <v>80812</v>
      </c>
      <c r="E8180" s="104">
        <v>9</v>
      </c>
    </row>
    <row r="8181" spans="1:5" x14ac:dyDescent="0.2">
      <c r="A8181" s="102">
        <v>44279</v>
      </c>
      <c r="B8181" s="103">
        <v>44278</v>
      </c>
      <c r="C8181" s="104" t="s">
        <v>1057</v>
      </c>
      <c r="D8181" s="105">
        <f>VLOOKUP(Pag_Inicio_Corr_mas_casos[[#This Row],[Corregimiento]],Hoja3!$A$2:$D$676,4,0)</f>
        <v>41104</v>
      </c>
      <c r="E8181" s="104">
        <v>8</v>
      </c>
    </row>
    <row r="8182" spans="1:5" x14ac:dyDescent="0.2">
      <c r="A8182" s="102">
        <v>44279</v>
      </c>
      <c r="B8182" s="103">
        <v>44278</v>
      </c>
      <c r="C8182" s="104" t="s">
        <v>858</v>
      </c>
      <c r="D8182" s="105">
        <f>VLOOKUP(Pag_Inicio_Corr_mas_casos[[#This Row],[Corregimiento]],Hoja3!$A$2:$D$676,4,0)</f>
        <v>80819</v>
      </c>
      <c r="E8182" s="104">
        <v>8</v>
      </c>
    </row>
    <row r="8183" spans="1:5" x14ac:dyDescent="0.2">
      <c r="A8183" s="102">
        <v>44279</v>
      </c>
      <c r="B8183" s="103">
        <v>44278</v>
      </c>
      <c r="C8183" s="104" t="s">
        <v>906</v>
      </c>
      <c r="D8183" s="105">
        <f>VLOOKUP(Pag_Inicio_Corr_mas_casos[[#This Row],[Corregimiento]],Hoja3!$A$2:$D$676,4,0)</f>
        <v>40601</v>
      </c>
      <c r="E8183" s="104">
        <v>8</v>
      </c>
    </row>
    <row r="8184" spans="1:5" x14ac:dyDescent="0.2">
      <c r="A8184" s="102">
        <v>44279</v>
      </c>
      <c r="B8184" s="103">
        <v>44278</v>
      </c>
      <c r="C8184" s="104" t="s">
        <v>1017</v>
      </c>
      <c r="D8184" s="105">
        <f>VLOOKUP(Pag_Inicio_Corr_mas_casos[[#This Row],[Corregimiento]],Hoja3!$A$2:$D$676,4,0)</f>
        <v>10215</v>
      </c>
      <c r="E8184" s="104">
        <v>8</v>
      </c>
    </row>
    <row r="8185" spans="1:5" x14ac:dyDescent="0.2">
      <c r="A8185" s="102">
        <v>44279</v>
      </c>
      <c r="B8185" s="103">
        <v>44278</v>
      </c>
      <c r="C8185" s="104" t="s">
        <v>868</v>
      </c>
      <c r="D8185" s="105">
        <f>VLOOKUP(Pag_Inicio_Corr_mas_casos[[#This Row],[Corregimiento]],Hoja3!$A$2:$D$676,4,0)</f>
        <v>91001</v>
      </c>
      <c r="E8185" s="104">
        <v>7</v>
      </c>
    </row>
    <row r="8186" spans="1:5" x14ac:dyDescent="0.2">
      <c r="A8186" s="102">
        <v>44279</v>
      </c>
      <c r="B8186" s="103">
        <v>44278</v>
      </c>
      <c r="C8186" s="104" t="s">
        <v>785</v>
      </c>
      <c r="D8186" s="105">
        <f>VLOOKUP(Pag_Inicio_Corr_mas_casos[[#This Row],[Corregimiento]],Hoja3!$A$2:$D$676,4,0)</f>
        <v>81009</v>
      </c>
      <c r="E8186" s="104">
        <v>7</v>
      </c>
    </row>
    <row r="8187" spans="1:5" x14ac:dyDescent="0.2">
      <c r="A8187" s="102">
        <v>44279</v>
      </c>
      <c r="B8187" s="103">
        <v>44278</v>
      </c>
      <c r="C8187" s="104" t="s">
        <v>1022</v>
      </c>
      <c r="D8187" s="105">
        <f>VLOOKUP(Pag_Inicio_Corr_mas_casos[[#This Row],[Corregimiento]],Hoja3!$A$2:$D$676,4,0)</f>
        <v>10203</v>
      </c>
      <c r="E8187" s="104">
        <v>7</v>
      </c>
    </row>
    <row r="8188" spans="1:5" x14ac:dyDescent="0.2">
      <c r="A8188" s="102">
        <v>44279</v>
      </c>
      <c r="B8188" s="103">
        <v>44278</v>
      </c>
      <c r="C8188" s="104" t="s">
        <v>853</v>
      </c>
      <c r="D8188" s="105">
        <f>VLOOKUP(Pag_Inicio_Corr_mas_casos[[#This Row],[Corregimiento]],Hoja3!$A$2:$D$676,4,0)</f>
        <v>40612</v>
      </c>
      <c r="E8188" s="104">
        <v>6</v>
      </c>
    </row>
    <row r="8189" spans="1:5" x14ac:dyDescent="0.2">
      <c r="A8189" s="102">
        <v>44279</v>
      </c>
      <c r="B8189" s="103">
        <v>44278</v>
      </c>
      <c r="C8189" s="104" t="s">
        <v>931</v>
      </c>
      <c r="D8189" s="105">
        <f>VLOOKUP(Pag_Inicio_Corr_mas_casos[[#This Row],[Corregimiento]],Hoja3!$A$2:$D$676,4,0)</f>
        <v>130407</v>
      </c>
      <c r="E8189" s="104">
        <v>6</v>
      </c>
    </row>
    <row r="8190" spans="1:5" x14ac:dyDescent="0.2">
      <c r="A8190" s="102">
        <v>44279</v>
      </c>
      <c r="B8190" s="103">
        <v>44278</v>
      </c>
      <c r="C8190" s="104" t="s">
        <v>841</v>
      </c>
      <c r="D8190" s="105">
        <f>VLOOKUP(Pag_Inicio_Corr_mas_casos[[#This Row],[Corregimiento]],Hoja3!$A$2:$D$676,4,0)</f>
        <v>81005</v>
      </c>
      <c r="E8190" s="104">
        <v>6</v>
      </c>
    </row>
    <row r="8191" spans="1:5" x14ac:dyDescent="0.2">
      <c r="A8191" s="102">
        <v>44279</v>
      </c>
      <c r="B8191" s="103">
        <v>44278</v>
      </c>
      <c r="C8191" s="104" t="s">
        <v>898</v>
      </c>
      <c r="D8191" s="105">
        <f>VLOOKUP(Pag_Inicio_Corr_mas_casos[[#This Row],[Corregimiento]],Hoja3!$A$2:$D$676,4,0)</f>
        <v>40201</v>
      </c>
      <c r="E8191" s="104">
        <v>6</v>
      </c>
    </row>
    <row r="8192" spans="1:5" x14ac:dyDescent="0.2">
      <c r="A8192" s="102">
        <v>44279</v>
      </c>
      <c r="B8192" s="103">
        <v>44278</v>
      </c>
      <c r="C8192" s="104" t="s">
        <v>849</v>
      </c>
      <c r="D8192" s="105">
        <f>VLOOKUP(Pag_Inicio_Corr_mas_casos[[#This Row],[Corregimiento]],Hoja3!$A$2:$D$676,4,0)</f>
        <v>40611</v>
      </c>
      <c r="E8192" s="104">
        <v>6</v>
      </c>
    </row>
    <row r="8193" spans="1:5" x14ac:dyDescent="0.2">
      <c r="A8193" s="102">
        <v>44279</v>
      </c>
      <c r="B8193" s="103">
        <v>44278</v>
      </c>
      <c r="C8193" s="104" t="s">
        <v>882</v>
      </c>
      <c r="D8193" s="105">
        <f>VLOOKUP(Pag_Inicio_Corr_mas_casos[[#This Row],[Corregimiento]],Hoja3!$A$2:$D$676,4,0)</f>
        <v>130106</v>
      </c>
      <c r="E8193" s="104">
        <v>6</v>
      </c>
    </row>
    <row r="8194" spans="1:5" x14ac:dyDescent="0.2">
      <c r="A8194" s="102">
        <v>44279</v>
      </c>
      <c r="B8194" s="103">
        <v>44278</v>
      </c>
      <c r="C8194" s="104" t="s">
        <v>789</v>
      </c>
      <c r="D8194" s="105">
        <f>VLOOKUP(Pag_Inicio_Corr_mas_casos[[#This Row],[Corregimiento]],Hoja3!$A$2:$D$676,4,0)</f>
        <v>80816</v>
      </c>
      <c r="E8194" s="104">
        <v>6</v>
      </c>
    </row>
    <row r="8195" spans="1:5" x14ac:dyDescent="0.2">
      <c r="A8195" s="98">
        <v>44280</v>
      </c>
      <c r="B8195" s="99">
        <v>44279</v>
      </c>
      <c r="C8195" s="100" t="s">
        <v>853</v>
      </c>
      <c r="D8195" s="101">
        <f>VLOOKUP(Pag_Inicio_Corr_mas_casos[[#This Row],[Corregimiento]],Hoja3!$A$2:$D$676,4,0)</f>
        <v>40612</v>
      </c>
      <c r="E8195" s="100">
        <v>22</v>
      </c>
    </row>
    <row r="8196" spans="1:5" x14ac:dyDescent="0.2">
      <c r="A8196" s="98">
        <v>44280</v>
      </c>
      <c r="B8196" s="99">
        <v>44279</v>
      </c>
      <c r="C8196" s="100" t="s">
        <v>699</v>
      </c>
      <c r="D8196" s="101">
        <f>VLOOKUP(Pag_Inicio_Corr_mas_casos[[#This Row],[Corregimiento]],Hoja3!$A$2:$D$676,4,0)</f>
        <v>40401</v>
      </c>
      <c r="E8196" s="100">
        <v>16</v>
      </c>
    </row>
    <row r="8197" spans="1:5" x14ac:dyDescent="0.2">
      <c r="A8197" s="98">
        <v>44280</v>
      </c>
      <c r="B8197" s="99">
        <v>44279</v>
      </c>
      <c r="C8197" s="100" t="s">
        <v>882</v>
      </c>
      <c r="D8197" s="101">
        <f>VLOOKUP(Pag_Inicio_Corr_mas_casos[[#This Row],[Corregimiento]],Hoja3!$A$2:$D$676,4,0)</f>
        <v>130106</v>
      </c>
      <c r="E8197" s="100">
        <v>14</v>
      </c>
    </row>
    <row r="8198" spans="1:5" x14ac:dyDescent="0.2">
      <c r="A8198" s="98">
        <v>44280</v>
      </c>
      <c r="B8198" s="99">
        <v>44279</v>
      </c>
      <c r="C8198" s="100" t="s">
        <v>889</v>
      </c>
      <c r="D8198" s="101">
        <f>VLOOKUP(Pag_Inicio_Corr_mas_casos[[#This Row],[Corregimiento]],Hoja3!$A$2:$D$676,4,0)</f>
        <v>20602</v>
      </c>
      <c r="E8198" s="100">
        <v>14</v>
      </c>
    </row>
    <row r="8199" spans="1:5" x14ac:dyDescent="0.2">
      <c r="A8199" s="98">
        <v>44280</v>
      </c>
      <c r="B8199" s="99">
        <v>44279</v>
      </c>
      <c r="C8199" s="100" t="s">
        <v>906</v>
      </c>
      <c r="D8199" s="101">
        <f>VLOOKUP(Pag_Inicio_Corr_mas_casos[[#This Row],[Corregimiento]],Hoja3!$A$2:$D$676,4,0)</f>
        <v>40601</v>
      </c>
      <c r="E8199" s="100">
        <v>13</v>
      </c>
    </row>
    <row r="8200" spans="1:5" x14ac:dyDescent="0.2">
      <c r="A8200" s="98">
        <v>44280</v>
      </c>
      <c r="B8200" s="99">
        <v>44279</v>
      </c>
      <c r="C8200" s="100" t="s">
        <v>912</v>
      </c>
      <c r="D8200" s="101">
        <f>VLOOKUP(Pag_Inicio_Corr_mas_casos[[#This Row],[Corregimiento]],Hoja3!$A$2:$D$676,4,0)</f>
        <v>40610</v>
      </c>
      <c r="E8200" s="100">
        <v>12</v>
      </c>
    </row>
    <row r="8201" spans="1:5" x14ac:dyDescent="0.2">
      <c r="A8201" s="98">
        <v>44280</v>
      </c>
      <c r="B8201" s="99">
        <v>44279</v>
      </c>
      <c r="C8201" s="100" t="s">
        <v>1052</v>
      </c>
      <c r="D8201" s="101">
        <f>VLOOKUP(Pag_Inicio_Corr_mas_casos[[#This Row],[Corregimiento]],Hoja3!$A$2:$D$676,4,0)</f>
        <v>10101</v>
      </c>
      <c r="E8201" s="100">
        <v>12</v>
      </c>
    </row>
    <row r="8202" spans="1:5" x14ac:dyDescent="0.2">
      <c r="A8202" s="98">
        <v>44280</v>
      </c>
      <c r="B8202" s="99">
        <v>44279</v>
      </c>
      <c r="C8202" s="100" t="s">
        <v>868</v>
      </c>
      <c r="D8202" s="101">
        <f>VLOOKUP(Pag_Inicio_Corr_mas_casos[[#This Row],[Corregimiento]],Hoja3!$A$2:$D$676,4,0)</f>
        <v>91001</v>
      </c>
      <c r="E8202" s="100">
        <v>11</v>
      </c>
    </row>
    <row r="8203" spans="1:5" x14ac:dyDescent="0.2">
      <c r="A8203" s="98">
        <v>44280</v>
      </c>
      <c r="B8203" s="99">
        <v>44279</v>
      </c>
      <c r="C8203" s="100" t="s">
        <v>797</v>
      </c>
      <c r="D8203" s="101">
        <f>VLOOKUP(Pag_Inicio_Corr_mas_casos[[#This Row],[Corregimiento]],Hoja3!$A$2:$D$676,4,0)</f>
        <v>80813</v>
      </c>
      <c r="E8203" s="100">
        <v>10</v>
      </c>
    </row>
    <row r="8204" spans="1:5" x14ac:dyDescent="0.2">
      <c r="A8204" s="98">
        <v>44280</v>
      </c>
      <c r="B8204" s="99">
        <v>44279</v>
      </c>
      <c r="C8204" s="100" t="s">
        <v>857</v>
      </c>
      <c r="D8204" s="101">
        <f>VLOOKUP(Pag_Inicio_Corr_mas_casos[[#This Row],[Corregimiento]],Hoja3!$A$2:$D$676,4,0)</f>
        <v>80809</v>
      </c>
      <c r="E8204" s="100">
        <v>9</v>
      </c>
    </row>
    <row r="8205" spans="1:5" x14ac:dyDescent="0.2">
      <c r="A8205" s="98">
        <v>44280</v>
      </c>
      <c r="B8205" s="99">
        <v>44279</v>
      </c>
      <c r="C8205" s="100" t="s">
        <v>916</v>
      </c>
      <c r="D8205" s="101">
        <f>VLOOKUP(Pag_Inicio_Corr_mas_casos[[#This Row],[Corregimiento]],Hoja3!$A$2:$D$676,4,0)</f>
        <v>91011</v>
      </c>
      <c r="E8205" s="100">
        <v>9</v>
      </c>
    </row>
    <row r="8206" spans="1:5" x14ac:dyDescent="0.2">
      <c r="A8206" s="98">
        <v>44280</v>
      </c>
      <c r="B8206" s="99">
        <v>44279</v>
      </c>
      <c r="C8206" s="100" t="s">
        <v>996</v>
      </c>
      <c r="D8206" s="101">
        <f>VLOOKUP(Pag_Inicio_Corr_mas_casos[[#This Row],[Corregimiento]],Hoja3!$A$2:$D$676,4,0)</f>
        <v>10206</v>
      </c>
      <c r="E8206" s="100">
        <v>9</v>
      </c>
    </row>
    <row r="8207" spans="1:5" x14ac:dyDescent="0.2">
      <c r="A8207" s="98">
        <v>44280</v>
      </c>
      <c r="B8207" s="99">
        <v>44279</v>
      </c>
      <c r="C8207" s="100" t="s">
        <v>1091</v>
      </c>
      <c r="D8207" s="101">
        <f>VLOOKUP(Pag_Inicio_Corr_mas_casos[[#This Row],[Corregimiento]],Hoja3!$A$2:$D$676,4,0)</f>
        <v>40403</v>
      </c>
      <c r="E8207" s="100">
        <v>9</v>
      </c>
    </row>
    <row r="8208" spans="1:5" x14ac:dyDescent="0.2">
      <c r="A8208" s="98">
        <v>44280</v>
      </c>
      <c r="B8208" s="99">
        <v>44279</v>
      </c>
      <c r="C8208" s="100" t="s">
        <v>879</v>
      </c>
      <c r="D8208" s="101">
        <f>VLOOKUP(Pag_Inicio_Corr_mas_casos[[#This Row],[Corregimiento]],Hoja3!$A$2:$D$676,4,0)</f>
        <v>91008</v>
      </c>
      <c r="E8208" s="100">
        <v>8</v>
      </c>
    </row>
    <row r="8209" spans="1:5" x14ac:dyDescent="0.2">
      <c r="A8209" s="98">
        <v>44280</v>
      </c>
      <c r="B8209" s="99">
        <v>44279</v>
      </c>
      <c r="C8209" s="100" t="s">
        <v>797</v>
      </c>
      <c r="D8209" s="101">
        <f>VLOOKUP(Pag_Inicio_Corr_mas_casos[[#This Row],[Corregimiento]],Hoja3!$A$2:$D$676,4,0)</f>
        <v>80813</v>
      </c>
      <c r="E8209" s="100">
        <v>8</v>
      </c>
    </row>
    <row r="8210" spans="1:5" x14ac:dyDescent="0.2">
      <c r="A8210" s="98">
        <v>44280</v>
      </c>
      <c r="B8210" s="99">
        <v>44279</v>
      </c>
      <c r="C8210" s="100" t="s">
        <v>1081</v>
      </c>
      <c r="D8210" s="101">
        <f>VLOOKUP(Pag_Inicio_Corr_mas_casos[[#This Row],[Corregimiento]],Hoja3!$A$2:$D$676,4,0)</f>
        <v>60703</v>
      </c>
      <c r="E8210" s="100">
        <v>7</v>
      </c>
    </row>
    <row r="8211" spans="1:5" x14ac:dyDescent="0.2">
      <c r="A8211" s="98">
        <v>44280</v>
      </c>
      <c r="B8211" s="99">
        <v>44279</v>
      </c>
      <c r="C8211" s="100" t="s">
        <v>816</v>
      </c>
      <c r="D8211" s="101">
        <f>VLOOKUP(Pag_Inicio_Corr_mas_casos[[#This Row],[Corregimiento]],Hoja3!$A$2:$D$676,4,0)</f>
        <v>40606</v>
      </c>
      <c r="E8211" s="100">
        <v>7</v>
      </c>
    </row>
    <row r="8212" spans="1:5" x14ac:dyDescent="0.2">
      <c r="A8212" s="98">
        <v>44280</v>
      </c>
      <c r="B8212" s="99">
        <v>44279</v>
      </c>
      <c r="C8212" s="100" t="s">
        <v>892</v>
      </c>
      <c r="D8212" s="101">
        <f>VLOOKUP(Pag_Inicio_Corr_mas_casos[[#This Row],[Corregimiento]],Hoja3!$A$2:$D$676,4,0)</f>
        <v>80812</v>
      </c>
      <c r="E8212" s="100">
        <v>7</v>
      </c>
    </row>
    <row r="8213" spans="1:5" x14ac:dyDescent="0.2">
      <c r="A8213" s="98">
        <v>44280</v>
      </c>
      <c r="B8213" s="99">
        <v>44279</v>
      </c>
      <c r="C8213" s="100" t="s">
        <v>807</v>
      </c>
      <c r="D8213" s="101">
        <f>VLOOKUP(Pag_Inicio_Corr_mas_casos[[#This Row],[Corregimiento]],Hoja3!$A$2:$D$676,4,0)</f>
        <v>20601</v>
      </c>
      <c r="E8213" s="100">
        <v>6</v>
      </c>
    </row>
    <row r="8214" spans="1:5" x14ac:dyDescent="0.2">
      <c r="A8214" s="98">
        <v>44280</v>
      </c>
      <c r="B8214" s="99">
        <v>44279</v>
      </c>
      <c r="C8214" s="100" t="s">
        <v>914</v>
      </c>
      <c r="D8214" s="101">
        <f>VLOOKUP(Pag_Inicio_Corr_mas_casos[[#This Row],[Corregimiento]],Hoja3!$A$2:$D$676,4,0)</f>
        <v>130101</v>
      </c>
      <c r="E8214" s="100">
        <v>6</v>
      </c>
    </row>
    <row r="8215" spans="1:5" x14ac:dyDescent="0.2">
      <c r="A8215" s="169">
        <v>44281</v>
      </c>
      <c r="B8215" s="170">
        <v>44280</v>
      </c>
      <c r="C8215" s="171" t="s">
        <v>868</v>
      </c>
      <c r="D8215" s="172">
        <f>VLOOKUP(Pag_Inicio_Corr_mas_casos[[#This Row],[Corregimiento]],Hoja3!$A$2:$D$676,4,0)</f>
        <v>91001</v>
      </c>
      <c r="E8215" s="171">
        <v>15</v>
      </c>
    </row>
    <row r="8216" spans="1:5" x14ac:dyDescent="0.2">
      <c r="A8216" s="169">
        <v>44281</v>
      </c>
      <c r="B8216" s="170">
        <v>44280</v>
      </c>
      <c r="C8216" s="171" t="s">
        <v>906</v>
      </c>
      <c r="D8216" s="172">
        <f>VLOOKUP(Pag_Inicio_Corr_mas_casos[[#This Row],[Corregimiento]],Hoja3!$A$2:$D$676,4,0)</f>
        <v>40601</v>
      </c>
      <c r="E8216" s="171">
        <v>13</v>
      </c>
    </row>
    <row r="8217" spans="1:5" x14ac:dyDescent="0.2">
      <c r="A8217" s="169">
        <v>44281</v>
      </c>
      <c r="B8217" s="170">
        <v>44280</v>
      </c>
      <c r="C8217" s="171" t="s">
        <v>1013</v>
      </c>
      <c r="D8217" s="172">
        <f>VLOOKUP(Pag_Inicio_Corr_mas_casos[[#This Row],[Corregimiento]],Hoja3!$A$2:$D$676,4,0)</f>
        <v>10201</v>
      </c>
      <c r="E8217" s="171">
        <v>12</v>
      </c>
    </row>
    <row r="8218" spans="1:5" x14ac:dyDescent="0.2">
      <c r="A8218" s="169">
        <v>44281</v>
      </c>
      <c r="B8218" s="170">
        <v>44280</v>
      </c>
      <c r="C8218" s="171" t="s">
        <v>821</v>
      </c>
      <c r="D8218" s="172">
        <f>VLOOKUP(Pag_Inicio_Corr_mas_casos[[#This Row],[Corregimiento]],Hoja3!$A$2:$D$676,4,0)</f>
        <v>20207</v>
      </c>
      <c r="E8218" s="171">
        <v>12</v>
      </c>
    </row>
    <row r="8219" spans="1:5" x14ac:dyDescent="0.2">
      <c r="A8219" s="169">
        <v>44281</v>
      </c>
      <c r="B8219" s="170">
        <v>44280</v>
      </c>
      <c r="C8219" s="171" t="s">
        <v>858</v>
      </c>
      <c r="D8219" s="172">
        <f>VLOOKUP(Pag_Inicio_Corr_mas_casos[[#This Row],[Corregimiento]],Hoja3!$A$2:$D$676,4,0)</f>
        <v>80819</v>
      </c>
      <c r="E8219" s="171">
        <v>10</v>
      </c>
    </row>
    <row r="8220" spans="1:5" x14ac:dyDescent="0.2">
      <c r="A8220" s="169">
        <v>44281</v>
      </c>
      <c r="B8220" s="170">
        <v>44280</v>
      </c>
      <c r="C8220" s="171" t="s">
        <v>816</v>
      </c>
      <c r="D8220" s="172">
        <f>VLOOKUP(Pag_Inicio_Corr_mas_casos[[#This Row],[Corregimiento]],Hoja3!$A$2:$D$676,4,0)</f>
        <v>40606</v>
      </c>
      <c r="E8220" s="171">
        <v>10</v>
      </c>
    </row>
    <row r="8221" spans="1:5" x14ac:dyDescent="0.2">
      <c r="A8221" s="169">
        <v>44281</v>
      </c>
      <c r="B8221" s="170">
        <v>44280</v>
      </c>
      <c r="C8221" s="171" t="s">
        <v>892</v>
      </c>
      <c r="D8221" s="172">
        <f>VLOOKUP(Pag_Inicio_Corr_mas_casos[[#This Row],[Corregimiento]],Hoja3!$A$2:$D$676,4,0)</f>
        <v>80812</v>
      </c>
      <c r="E8221" s="171">
        <v>9</v>
      </c>
    </row>
    <row r="8222" spans="1:5" x14ac:dyDescent="0.2">
      <c r="A8222" s="169">
        <v>44281</v>
      </c>
      <c r="B8222" s="170">
        <v>44280</v>
      </c>
      <c r="C8222" s="171" t="s">
        <v>914</v>
      </c>
      <c r="D8222" s="172">
        <f>VLOOKUP(Pag_Inicio_Corr_mas_casos[[#This Row],[Corregimiento]],Hoja3!$A$2:$D$676,4,0)</f>
        <v>130101</v>
      </c>
      <c r="E8222" s="171">
        <v>9</v>
      </c>
    </row>
    <row r="8223" spans="1:5" x14ac:dyDescent="0.2">
      <c r="A8223" s="169">
        <v>44281</v>
      </c>
      <c r="B8223" s="170">
        <v>44280</v>
      </c>
      <c r="C8223" s="171" t="s">
        <v>849</v>
      </c>
      <c r="D8223" s="172">
        <f>VLOOKUP(Pag_Inicio_Corr_mas_casos[[#This Row],[Corregimiento]],Hoja3!$A$2:$D$676,4,0)</f>
        <v>40611</v>
      </c>
      <c r="E8223" s="171">
        <v>8</v>
      </c>
    </row>
    <row r="8224" spans="1:5" x14ac:dyDescent="0.2">
      <c r="A8224" s="169">
        <v>44281</v>
      </c>
      <c r="B8224" s="170">
        <v>44280</v>
      </c>
      <c r="C8224" s="171" t="s">
        <v>785</v>
      </c>
      <c r="D8224" s="172">
        <f>VLOOKUP(Pag_Inicio_Corr_mas_casos[[#This Row],[Corregimiento]],Hoja3!$A$2:$D$676,4,0)</f>
        <v>81009</v>
      </c>
      <c r="E8224" s="171">
        <v>8</v>
      </c>
    </row>
    <row r="8225" spans="1:5" x14ac:dyDescent="0.2">
      <c r="A8225" s="169">
        <v>44281</v>
      </c>
      <c r="B8225" s="170">
        <v>44280</v>
      </c>
      <c r="C8225" s="171" t="s">
        <v>869</v>
      </c>
      <c r="D8225" s="172">
        <f>VLOOKUP(Pag_Inicio_Corr_mas_casos[[#This Row],[Corregimiento]],Hoja3!$A$2:$D$676,4,0)</f>
        <v>30111</v>
      </c>
      <c r="E8225" s="171">
        <v>7</v>
      </c>
    </row>
    <row r="8226" spans="1:5" x14ac:dyDescent="0.2">
      <c r="A8226" s="169">
        <v>44281</v>
      </c>
      <c r="B8226" s="170">
        <v>44280</v>
      </c>
      <c r="C8226" s="171" t="s">
        <v>853</v>
      </c>
      <c r="D8226" s="172">
        <f>VLOOKUP(Pag_Inicio_Corr_mas_casos[[#This Row],[Corregimiento]],Hoja3!$A$2:$D$676,4,0)</f>
        <v>40612</v>
      </c>
      <c r="E8226" s="171">
        <v>6</v>
      </c>
    </row>
    <row r="8227" spans="1:5" x14ac:dyDescent="0.2">
      <c r="A8227" s="169">
        <v>44281</v>
      </c>
      <c r="B8227" s="170">
        <v>44280</v>
      </c>
      <c r="C8227" s="171" t="s">
        <v>924</v>
      </c>
      <c r="D8227" s="172">
        <f>VLOOKUP(Pag_Inicio_Corr_mas_casos[[#This Row],[Corregimiento]],Hoja3!$A$2:$D$676,4,0)</f>
        <v>40503</v>
      </c>
      <c r="E8227" s="171">
        <v>6</v>
      </c>
    </row>
    <row r="8228" spans="1:5" x14ac:dyDescent="0.2">
      <c r="A8228" s="169">
        <v>44281</v>
      </c>
      <c r="B8228" s="170">
        <v>44280</v>
      </c>
      <c r="C8228" s="171" t="s">
        <v>916</v>
      </c>
      <c r="D8228" s="172">
        <f>VLOOKUP(Pag_Inicio_Corr_mas_casos[[#This Row],[Corregimiento]],Hoja3!$A$2:$D$676,4,0)</f>
        <v>91011</v>
      </c>
      <c r="E8228" s="171">
        <v>6</v>
      </c>
    </row>
    <row r="8229" spans="1:5" x14ac:dyDescent="0.2">
      <c r="A8229" s="169">
        <v>44281</v>
      </c>
      <c r="B8229" s="170">
        <v>44280</v>
      </c>
      <c r="C8229" s="171" t="s">
        <v>840</v>
      </c>
      <c r="D8229" s="172">
        <f>VLOOKUP(Pag_Inicio_Corr_mas_casos[[#This Row],[Corregimiento]],Hoja3!$A$2:$D$676,4,0)</f>
        <v>130105</v>
      </c>
      <c r="E8229" s="171">
        <v>6</v>
      </c>
    </row>
    <row r="8230" spans="1:5" x14ac:dyDescent="0.2">
      <c r="A8230" s="169">
        <v>44281</v>
      </c>
      <c r="B8230" s="170">
        <v>44280</v>
      </c>
      <c r="C8230" s="171" t="s">
        <v>879</v>
      </c>
      <c r="D8230" s="172">
        <f>VLOOKUP(Pag_Inicio_Corr_mas_casos[[#This Row],[Corregimiento]],Hoja3!$A$2:$D$676,4,0)</f>
        <v>91008</v>
      </c>
      <c r="E8230" s="171">
        <v>6</v>
      </c>
    </row>
    <row r="8231" spans="1:5" x14ac:dyDescent="0.2">
      <c r="A8231" s="169">
        <v>44281</v>
      </c>
      <c r="B8231" s="170">
        <v>44280</v>
      </c>
      <c r="C8231" s="171" t="s">
        <v>918</v>
      </c>
      <c r="D8231" s="172">
        <f>VLOOKUP(Pag_Inicio_Corr_mas_casos[[#This Row],[Corregimiento]],Hoja3!$A$2:$D$676,4,0)</f>
        <v>91014</v>
      </c>
      <c r="E8231" s="171">
        <v>6</v>
      </c>
    </row>
    <row r="8232" spans="1:5" x14ac:dyDescent="0.2">
      <c r="A8232" s="169">
        <v>44281</v>
      </c>
      <c r="B8232" s="170">
        <v>44280</v>
      </c>
      <c r="C8232" s="171" t="s">
        <v>857</v>
      </c>
      <c r="D8232" s="172">
        <f>VLOOKUP(Pag_Inicio_Corr_mas_casos[[#This Row],[Corregimiento]],Hoja3!$A$2:$D$676,4,0)</f>
        <v>80809</v>
      </c>
      <c r="E8232" s="171">
        <v>6</v>
      </c>
    </row>
    <row r="8233" spans="1:5" x14ac:dyDescent="0.2">
      <c r="A8233" s="169">
        <v>44281</v>
      </c>
      <c r="B8233" s="170">
        <v>44280</v>
      </c>
      <c r="C8233" s="171" t="s">
        <v>1023</v>
      </c>
      <c r="D8233" s="172">
        <f>VLOOKUP(Pag_Inicio_Corr_mas_casos[[#This Row],[Corregimiento]],Hoja3!$A$2:$D$676,4,0)</f>
        <v>40501</v>
      </c>
      <c r="E8233" s="171">
        <v>6</v>
      </c>
    </row>
    <row r="8234" spans="1:5" x14ac:dyDescent="0.2">
      <c r="A8234" s="169">
        <v>44281</v>
      </c>
      <c r="B8234" s="170">
        <v>44280</v>
      </c>
      <c r="C8234" s="171" t="s">
        <v>797</v>
      </c>
      <c r="D8234" s="172">
        <f>VLOOKUP(Pag_Inicio_Corr_mas_casos[[#This Row],[Corregimiento]],Hoja3!$A$2:$D$676,4,0)</f>
        <v>80813</v>
      </c>
      <c r="E8234" s="171">
        <v>5</v>
      </c>
    </row>
    <row r="8235" spans="1:5" x14ac:dyDescent="0.2">
      <c r="A8235" s="86">
        <v>44282</v>
      </c>
      <c r="B8235" s="87">
        <v>44281</v>
      </c>
      <c r="C8235" s="88" t="s">
        <v>1049</v>
      </c>
      <c r="D8235" s="89">
        <f>VLOOKUP(Pag_Inicio_Corr_mas_casos[[#This Row],[Corregimiento]],Hoja3!$A$2:$D$676,4,0)</f>
        <v>90303</v>
      </c>
      <c r="E8235" s="88">
        <v>24</v>
      </c>
    </row>
    <row r="8236" spans="1:5" x14ac:dyDescent="0.2">
      <c r="A8236" s="86">
        <v>44282</v>
      </c>
      <c r="B8236" s="87">
        <v>44281</v>
      </c>
      <c r="C8236" s="88" t="s">
        <v>906</v>
      </c>
      <c r="D8236" s="89">
        <f>VLOOKUP(Pag_Inicio_Corr_mas_casos[[#This Row],[Corregimiento]],Hoja3!$A$2:$D$676,4,0)</f>
        <v>40601</v>
      </c>
      <c r="E8236" s="88">
        <v>18</v>
      </c>
    </row>
    <row r="8237" spans="1:5" x14ac:dyDescent="0.2">
      <c r="A8237" s="86">
        <v>44282</v>
      </c>
      <c r="B8237" s="87">
        <v>44281</v>
      </c>
      <c r="C8237" s="88" t="s">
        <v>901</v>
      </c>
      <c r="D8237" s="89">
        <f>VLOOKUP(Pag_Inicio_Corr_mas_casos[[#This Row],[Corregimiento]],Hoja3!$A$2:$D$676,4,0)</f>
        <v>90301</v>
      </c>
      <c r="E8237" s="88">
        <v>17</v>
      </c>
    </row>
    <row r="8238" spans="1:5" x14ac:dyDescent="0.2">
      <c r="A8238" s="86">
        <v>44282</v>
      </c>
      <c r="B8238" s="87">
        <v>44281</v>
      </c>
      <c r="C8238" s="88" t="s">
        <v>858</v>
      </c>
      <c r="D8238" s="89">
        <f>VLOOKUP(Pag_Inicio_Corr_mas_casos[[#This Row],[Corregimiento]],Hoja3!$A$2:$D$676,4,0)</f>
        <v>80819</v>
      </c>
      <c r="E8238" s="88">
        <v>15</v>
      </c>
    </row>
    <row r="8239" spans="1:5" x14ac:dyDescent="0.2">
      <c r="A8239" s="86">
        <v>44282</v>
      </c>
      <c r="B8239" s="87">
        <v>44281</v>
      </c>
      <c r="C8239" s="88" t="s">
        <v>1013</v>
      </c>
      <c r="D8239" s="89">
        <f>VLOOKUP(Pag_Inicio_Corr_mas_casos[[#This Row],[Corregimiento]],Hoja3!$A$2:$D$676,4,0)</f>
        <v>10201</v>
      </c>
      <c r="E8239" s="88">
        <v>13</v>
      </c>
    </row>
    <row r="8240" spans="1:5" x14ac:dyDescent="0.2">
      <c r="A8240" s="86">
        <v>44282</v>
      </c>
      <c r="B8240" s="87">
        <v>44281</v>
      </c>
      <c r="C8240" s="88" t="s">
        <v>924</v>
      </c>
      <c r="D8240" s="89">
        <f>VLOOKUP(Pag_Inicio_Corr_mas_casos[[#This Row],[Corregimiento]],Hoja3!$A$2:$D$676,4,0)</f>
        <v>40503</v>
      </c>
      <c r="E8240" s="88">
        <v>13</v>
      </c>
    </row>
    <row r="8241" spans="1:5" x14ac:dyDescent="0.2">
      <c r="A8241" s="86">
        <v>44282</v>
      </c>
      <c r="B8241" s="87">
        <v>44281</v>
      </c>
      <c r="C8241" s="88" t="s">
        <v>816</v>
      </c>
      <c r="D8241" s="89">
        <f>VLOOKUP(Pag_Inicio_Corr_mas_casos[[#This Row],[Corregimiento]],Hoja3!$A$2:$D$676,4,0)</f>
        <v>40606</v>
      </c>
      <c r="E8241" s="88">
        <v>12</v>
      </c>
    </row>
    <row r="8242" spans="1:5" x14ac:dyDescent="0.2">
      <c r="A8242" s="86">
        <v>44282</v>
      </c>
      <c r="B8242" s="87">
        <v>44281</v>
      </c>
      <c r="C8242" s="88" t="s">
        <v>868</v>
      </c>
      <c r="D8242" s="89">
        <f>VLOOKUP(Pag_Inicio_Corr_mas_casos[[#This Row],[Corregimiento]],Hoja3!$A$2:$D$676,4,0)</f>
        <v>91001</v>
      </c>
      <c r="E8242" s="88">
        <v>11</v>
      </c>
    </row>
    <row r="8243" spans="1:5" x14ac:dyDescent="0.2">
      <c r="A8243" s="86">
        <v>44282</v>
      </c>
      <c r="B8243" s="87">
        <v>44281</v>
      </c>
      <c r="C8243" s="88" t="s">
        <v>787</v>
      </c>
      <c r="D8243" s="89">
        <f>VLOOKUP(Pag_Inicio_Corr_mas_casos[[#This Row],[Corregimiento]],Hoja3!$A$2:$D$676,4,0)</f>
        <v>80823</v>
      </c>
      <c r="E8243" s="88">
        <v>10</v>
      </c>
    </row>
    <row r="8244" spans="1:5" x14ac:dyDescent="0.2">
      <c r="A8244" s="86">
        <v>44282</v>
      </c>
      <c r="B8244" s="87">
        <v>44281</v>
      </c>
      <c r="C8244" s="88" t="s">
        <v>1092</v>
      </c>
      <c r="D8244" s="89">
        <f>VLOOKUP(Pag_Inicio_Corr_mas_casos[[#This Row],[Corregimiento]],Hoja3!$A$2:$D$676,4,0)</f>
        <v>30601</v>
      </c>
      <c r="E8244" s="88">
        <v>10</v>
      </c>
    </row>
    <row r="8245" spans="1:5" x14ac:dyDescent="0.2">
      <c r="A8245" s="86">
        <v>44282</v>
      </c>
      <c r="B8245" s="87">
        <v>44281</v>
      </c>
      <c r="C8245" s="88" t="s">
        <v>892</v>
      </c>
      <c r="D8245" s="89">
        <f>VLOOKUP(Pag_Inicio_Corr_mas_casos[[#This Row],[Corregimiento]],Hoja3!$A$2:$D$676,4,0)</f>
        <v>80812</v>
      </c>
      <c r="E8245" s="88">
        <v>10</v>
      </c>
    </row>
    <row r="8246" spans="1:5" x14ac:dyDescent="0.2">
      <c r="A8246" s="86">
        <v>44282</v>
      </c>
      <c r="B8246" s="87">
        <v>44281</v>
      </c>
      <c r="C8246" s="88" t="s">
        <v>853</v>
      </c>
      <c r="D8246" s="89">
        <f>VLOOKUP(Pag_Inicio_Corr_mas_casos[[#This Row],[Corregimiento]],Hoja3!$A$2:$D$676,4,0)</f>
        <v>40612</v>
      </c>
      <c r="E8246" s="88">
        <v>9</v>
      </c>
    </row>
    <row r="8247" spans="1:5" x14ac:dyDescent="0.2">
      <c r="A8247" s="86">
        <v>44282</v>
      </c>
      <c r="B8247" s="87">
        <v>44281</v>
      </c>
      <c r="C8247" s="88" t="s">
        <v>797</v>
      </c>
      <c r="D8247" s="89">
        <f>VLOOKUP(Pag_Inicio_Corr_mas_casos[[#This Row],[Corregimiento]],Hoja3!$A$2:$D$676,4,0)</f>
        <v>80813</v>
      </c>
      <c r="E8247" s="88">
        <v>7</v>
      </c>
    </row>
    <row r="8248" spans="1:5" x14ac:dyDescent="0.2">
      <c r="A8248" s="86">
        <v>44282</v>
      </c>
      <c r="B8248" s="87">
        <v>44281</v>
      </c>
      <c r="C8248" s="88" t="s">
        <v>849</v>
      </c>
      <c r="D8248" s="89">
        <f>VLOOKUP(Pag_Inicio_Corr_mas_casos[[#This Row],[Corregimiento]],Hoja3!$A$2:$D$676,4,0)</f>
        <v>40611</v>
      </c>
      <c r="E8248" s="88">
        <v>7</v>
      </c>
    </row>
    <row r="8249" spans="1:5" x14ac:dyDescent="0.2">
      <c r="A8249" s="86">
        <v>44282</v>
      </c>
      <c r="B8249" s="87">
        <v>44281</v>
      </c>
      <c r="C8249" s="88" t="s">
        <v>785</v>
      </c>
      <c r="D8249" s="89">
        <f>VLOOKUP(Pag_Inicio_Corr_mas_casos[[#This Row],[Corregimiento]],Hoja3!$A$2:$D$676,4,0)</f>
        <v>81009</v>
      </c>
      <c r="E8249" s="88">
        <v>7</v>
      </c>
    </row>
    <row r="8250" spans="1:5" x14ac:dyDescent="0.2">
      <c r="A8250" s="86">
        <v>44282</v>
      </c>
      <c r="B8250" s="87">
        <v>44281</v>
      </c>
      <c r="C8250" s="88" t="s">
        <v>925</v>
      </c>
      <c r="D8250" s="89">
        <f>VLOOKUP(Pag_Inicio_Corr_mas_casos[[#This Row],[Corregimiento]],Hoja3!$A$2:$D$676,4,0)</f>
        <v>91101</v>
      </c>
      <c r="E8250" s="88">
        <v>6</v>
      </c>
    </row>
    <row r="8251" spans="1:5" x14ac:dyDescent="0.2">
      <c r="A8251" s="86">
        <v>44282</v>
      </c>
      <c r="B8251" s="87">
        <v>44281</v>
      </c>
      <c r="C8251" s="88" t="s">
        <v>1093</v>
      </c>
      <c r="D8251" s="89">
        <f>VLOOKUP(Pag_Inicio_Corr_mas_casos[[#This Row],[Corregimiento]],Hoja3!$A$2:$D$676,4,0)</f>
        <v>10101</v>
      </c>
      <c r="E8251" s="88">
        <v>6</v>
      </c>
    </row>
    <row r="8252" spans="1:5" x14ac:dyDescent="0.2">
      <c r="A8252" s="86">
        <v>44282</v>
      </c>
      <c r="B8252" s="87">
        <v>44281</v>
      </c>
      <c r="C8252" s="88" t="s">
        <v>884</v>
      </c>
      <c r="D8252" s="89">
        <f>VLOOKUP(Pag_Inicio_Corr_mas_casos[[#This Row],[Corregimiento]],Hoja3!$A$2:$D$676,4,0)</f>
        <v>130108</v>
      </c>
      <c r="E8252" s="88">
        <v>6</v>
      </c>
    </row>
    <row r="8253" spans="1:5" x14ac:dyDescent="0.2">
      <c r="A8253" s="86">
        <v>44282</v>
      </c>
      <c r="B8253" s="87">
        <v>44281</v>
      </c>
      <c r="C8253" s="88" t="s">
        <v>788</v>
      </c>
      <c r="D8253" s="89">
        <f>VLOOKUP(Pag_Inicio_Corr_mas_casos[[#This Row],[Corregimiento]],Hoja3!$A$2:$D$676,4,0)</f>
        <v>80807</v>
      </c>
      <c r="E8253" s="88">
        <v>6</v>
      </c>
    </row>
    <row r="8254" spans="1:5" x14ac:dyDescent="0.2">
      <c r="A8254" s="86">
        <v>44282</v>
      </c>
      <c r="B8254" s="87">
        <v>44281</v>
      </c>
      <c r="C8254" s="88" t="s">
        <v>944</v>
      </c>
      <c r="D8254" s="89">
        <f>VLOOKUP(Pag_Inicio_Corr_mas_casos[[#This Row],[Corregimiento]],Hoja3!$A$2:$D$676,4,0)</f>
        <v>40205</v>
      </c>
      <c r="E8254" s="88">
        <v>6</v>
      </c>
    </row>
    <row r="8255" spans="1:5" x14ac:dyDescent="0.2">
      <c r="A8255" s="90">
        <v>44283</v>
      </c>
      <c r="B8255" s="91">
        <v>44282</v>
      </c>
      <c r="C8255" s="92" t="s">
        <v>906</v>
      </c>
      <c r="D8255" s="93">
        <f>VLOOKUP(Pag_Inicio_Corr_mas_casos[[#This Row],[Corregimiento]],Hoja3!$A$2:$D$676,4,0)</f>
        <v>40601</v>
      </c>
      <c r="E8255" s="92">
        <v>19</v>
      </c>
    </row>
    <row r="8256" spans="1:5" x14ac:dyDescent="0.2">
      <c r="A8256" s="90">
        <v>44283</v>
      </c>
      <c r="B8256" s="91">
        <v>44282</v>
      </c>
      <c r="C8256" s="92" t="s">
        <v>868</v>
      </c>
      <c r="D8256" s="93">
        <f>VLOOKUP(Pag_Inicio_Corr_mas_casos[[#This Row],[Corregimiento]],Hoja3!$A$2:$D$676,4,0)</f>
        <v>91001</v>
      </c>
      <c r="E8256" s="92">
        <v>14</v>
      </c>
    </row>
    <row r="8257" spans="1:5" x14ac:dyDescent="0.2">
      <c r="A8257" s="90">
        <v>44283</v>
      </c>
      <c r="B8257" s="91">
        <v>44282</v>
      </c>
      <c r="C8257" s="92" t="s">
        <v>889</v>
      </c>
      <c r="D8257" s="93">
        <f>VLOOKUP(Pag_Inicio_Corr_mas_casos[[#This Row],[Corregimiento]],Hoja3!$A$2:$D$676,4,0)</f>
        <v>20602</v>
      </c>
      <c r="E8257" s="92">
        <v>12</v>
      </c>
    </row>
    <row r="8258" spans="1:5" x14ac:dyDescent="0.2">
      <c r="A8258" s="90">
        <v>44283</v>
      </c>
      <c r="B8258" s="91">
        <v>44282</v>
      </c>
      <c r="C8258" s="92" t="s">
        <v>816</v>
      </c>
      <c r="D8258" s="93">
        <f>VLOOKUP(Pag_Inicio_Corr_mas_casos[[#This Row],[Corregimiento]],Hoja3!$A$2:$D$676,4,0)</f>
        <v>40606</v>
      </c>
      <c r="E8258" s="92">
        <v>12</v>
      </c>
    </row>
    <row r="8259" spans="1:5" x14ac:dyDescent="0.2">
      <c r="A8259" s="90">
        <v>44283</v>
      </c>
      <c r="B8259" s="91">
        <v>44282</v>
      </c>
      <c r="C8259" s="92" t="s">
        <v>786</v>
      </c>
      <c r="D8259" s="93">
        <f>VLOOKUP(Pag_Inicio_Corr_mas_casos[[#This Row],[Corregimiento]],Hoja3!$A$2:$D$676,4,0)</f>
        <v>80806</v>
      </c>
      <c r="E8259" s="92">
        <v>11</v>
      </c>
    </row>
    <row r="8260" spans="1:5" x14ac:dyDescent="0.2">
      <c r="A8260" s="90">
        <v>44283</v>
      </c>
      <c r="B8260" s="91">
        <v>44282</v>
      </c>
      <c r="C8260" s="92" t="s">
        <v>849</v>
      </c>
      <c r="D8260" s="93">
        <f>VLOOKUP(Pag_Inicio_Corr_mas_casos[[#This Row],[Corregimiento]],Hoja3!$A$2:$D$676,4,0)</f>
        <v>40611</v>
      </c>
      <c r="E8260" s="92">
        <v>10</v>
      </c>
    </row>
    <row r="8261" spans="1:5" x14ac:dyDescent="0.2">
      <c r="A8261" s="90">
        <v>44283</v>
      </c>
      <c r="B8261" s="91">
        <v>44282</v>
      </c>
      <c r="C8261" s="92" t="s">
        <v>857</v>
      </c>
      <c r="D8261" s="93">
        <f>VLOOKUP(Pag_Inicio_Corr_mas_casos[[#This Row],[Corregimiento]],Hoja3!$A$2:$D$676,4,0)</f>
        <v>80809</v>
      </c>
      <c r="E8261" s="92">
        <v>9</v>
      </c>
    </row>
    <row r="8262" spans="1:5" x14ac:dyDescent="0.2">
      <c r="A8262" s="90">
        <v>44283</v>
      </c>
      <c r="B8262" s="91">
        <v>44282</v>
      </c>
      <c r="C8262" s="92" t="s">
        <v>1054</v>
      </c>
      <c r="D8262" s="93">
        <f>VLOOKUP(Pag_Inicio_Corr_mas_casos[[#This Row],[Corregimiento]],Hoja3!$A$2:$D$676,4,0)</f>
        <v>10401</v>
      </c>
      <c r="E8262" s="92">
        <v>8</v>
      </c>
    </row>
    <row r="8263" spans="1:5" x14ac:dyDescent="0.2">
      <c r="A8263" s="90">
        <v>44283</v>
      </c>
      <c r="B8263" s="91">
        <v>44282</v>
      </c>
      <c r="C8263" s="92" t="s">
        <v>996</v>
      </c>
      <c r="D8263" s="93">
        <f>VLOOKUP(Pag_Inicio_Corr_mas_casos[[#This Row],[Corregimiento]],Hoja3!$A$2:$D$676,4,0)</f>
        <v>10206</v>
      </c>
      <c r="E8263" s="92">
        <v>7</v>
      </c>
    </row>
    <row r="8264" spans="1:5" x14ac:dyDescent="0.2">
      <c r="A8264" s="90">
        <v>44283</v>
      </c>
      <c r="B8264" s="91">
        <v>44282</v>
      </c>
      <c r="C8264" s="92" t="s">
        <v>892</v>
      </c>
      <c r="D8264" s="93">
        <f>VLOOKUP(Pag_Inicio_Corr_mas_casos[[#This Row],[Corregimiento]],Hoja3!$A$2:$D$676,4,0)</f>
        <v>80812</v>
      </c>
      <c r="E8264" s="92">
        <v>6</v>
      </c>
    </row>
    <row r="8265" spans="1:5" x14ac:dyDescent="0.2">
      <c r="A8265" s="90">
        <v>44283</v>
      </c>
      <c r="B8265" s="91">
        <v>44282</v>
      </c>
      <c r="C8265" s="92" t="s">
        <v>797</v>
      </c>
      <c r="D8265" s="93">
        <f>VLOOKUP(Pag_Inicio_Corr_mas_casos[[#This Row],[Corregimiento]],Hoja3!$A$2:$D$676,4,0)</f>
        <v>80813</v>
      </c>
      <c r="E8265" s="92">
        <v>6</v>
      </c>
    </row>
    <row r="8266" spans="1:5" x14ac:dyDescent="0.2">
      <c r="A8266" s="90">
        <v>44283</v>
      </c>
      <c r="B8266" s="91">
        <v>44282</v>
      </c>
      <c r="C8266" s="92" t="s">
        <v>1013</v>
      </c>
      <c r="D8266" s="93">
        <f>VLOOKUP(Pag_Inicio_Corr_mas_casos[[#This Row],[Corregimiento]],Hoja3!$A$2:$D$676,4,0)</f>
        <v>10201</v>
      </c>
      <c r="E8266" s="92">
        <v>6</v>
      </c>
    </row>
    <row r="8267" spans="1:5" x14ac:dyDescent="0.2">
      <c r="A8267" s="90">
        <v>44283</v>
      </c>
      <c r="B8267" s="91">
        <v>44282</v>
      </c>
      <c r="C8267" s="92" t="s">
        <v>858</v>
      </c>
      <c r="D8267" s="93">
        <f>VLOOKUP(Pag_Inicio_Corr_mas_casos[[#This Row],[Corregimiento]],Hoja3!$A$2:$D$676,4,0)</f>
        <v>80819</v>
      </c>
      <c r="E8267" s="92">
        <v>6</v>
      </c>
    </row>
    <row r="8268" spans="1:5" x14ac:dyDescent="0.2">
      <c r="A8268" s="90">
        <v>44283</v>
      </c>
      <c r="B8268" s="91">
        <v>44282</v>
      </c>
      <c r="C8268" s="92" t="s">
        <v>802</v>
      </c>
      <c r="D8268" s="93">
        <f>VLOOKUP(Pag_Inicio_Corr_mas_casos[[#This Row],[Corregimiento]],Hoja3!$A$2:$D$676,4,0)</f>
        <v>80815</v>
      </c>
      <c r="E8268" s="92">
        <v>6</v>
      </c>
    </row>
    <row r="8269" spans="1:5" x14ac:dyDescent="0.2">
      <c r="A8269" s="90">
        <v>44283</v>
      </c>
      <c r="B8269" s="91">
        <v>44282</v>
      </c>
      <c r="C8269" s="92" t="s">
        <v>792</v>
      </c>
      <c r="D8269" s="93">
        <f>VLOOKUP(Pag_Inicio_Corr_mas_casos[[#This Row],[Corregimiento]],Hoja3!$A$2:$D$676,4,0)</f>
        <v>80814</v>
      </c>
      <c r="E8269" s="92">
        <v>6</v>
      </c>
    </row>
    <row r="8270" spans="1:5" x14ac:dyDescent="0.2">
      <c r="A8270" s="90">
        <v>44283</v>
      </c>
      <c r="B8270" s="91">
        <v>44282</v>
      </c>
      <c r="C8270" s="92" t="s">
        <v>853</v>
      </c>
      <c r="D8270" s="93">
        <f>VLOOKUP(Pag_Inicio_Corr_mas_casos[[#This Row],[Corregimiento]],Hoja3!$A$2:$D$676,4,0)</f>
        <v>40612</v>
      </c>
      <c r="E8270" s="92">
        <v>6</v>
      </c>
    </row>
    <row r="8271" spans="1:5" x14ac:dyDescent="0.2">
      <c r="A8271" s="90">
        <v>44283</v>
      </c>
      <c r="B8271" s="91">
        <v>44282</v>
      </c>
      <c r="C8271" s="92" t="s">
        <v>1094</v>
      </c>
      <c r="D8271" s="93">
        <f>VLOOKUP(Pag_Inicio_Corr_mas_casos[[#This Row],[Corregimiento]],Hoja3!$A$2:$D$676,4,0)</f>
        <v>120701</v>
      </c>
      <c r="E8271" s="92">
        <v>5</v>
      </c>
    </row>
    <row r="8272" spans="1:5" x14ac:dyDescent="0.2">
      <c r="A8272" s="90">
        <v>44283</v>
      </c>
      <c r="B8272" s="91">
        <v>44282</v>
      </c>
      <c r="C8272" s="92" t="s">
        <v>1093</v>
      </c>
      <c r="D8272" s="93">
        <f>VLOOKUP(Pag_Inicio_Corr_mas_casos[[#This Row],[Corregimiento]],Hoja3!$A$2:$D$676,4,0)</f>
        <v>10101</v>
      </c>
      <c r="E8272" s="92">
        <v>5</v>
      </c>
    </row>
    <row r="8273" spans="1:5" x14ac:dyDescent="0.2">
      <c r="A8273" s="90">
        <v>44283</v>
      </c>
      <c r="B8273" s="91">
        <v>44282</v>
      </c>
      <c r="C8273" s="92" t="s">
        <v>988</v>
      </c>
      <c r="D8273" s="93">
        <f>VLOOKUP(Pag_Inicio_Corr_mas_casos[[#This Row],[Corregimiento]],Hoja3!$A$2:$D$676,4,0)</f>
        <v>40104</v>
      </c>
      <c r="E8273" s="92">
        <v>5</v>
      </c>
    </row>
    <row r="8274" spans="1:5" x14ac:dyDescent="0.2">
      <c r="A8274" s="90">
        <v>44283</v>
      </c>
      <c r="B8274" s="91">
        <v>44282</v>
      </c>
      <c r="C8274" s="92" t="s">
        <v>1064</v>
      </c>
      <c r="D8274" s="93">
        <f>VLOOKUP(Pag_Inicio_Corr_mas_casos[[#This Row],[Corregimiento]],Hoja3!$A$2:$D$676,4,0)</f>
        <v>30305</v>
      </c>
      <c r="E8274" s="92">
        <v>4</v>
      </c>
    </row>
    <row r="8275" spans="1:5" x14ac:dyDescent="0.2">
      <c r="A8275" s="102">
        <v>44284</v>
      </c>
      <c r="B8275" s="103">
        <v>44283</v>
      </c>
      <c r="C8275" s="104" t="s">
        <v>661</v>
      </c>
      <c r="D8275" s="105">
        <f>VLOOKUP(Pag_Inicio_Corr_mas_casos[[#This Row],[Corregimiento]],Hoja3!$A$2:$D$676,4,0)</f>
        <v>20205</v>
      </c>
      <c r="E8275" s="104">
        <v>16</v>
      </c>
    </row>
    <row r="8276" spans="1:5" x14ac:dyDescent="0.2">
      <c r="A8276" s="102">
        <v>44284</v>
      </c>
      <c r="B8276" s="103">
        <v>44283</v>
      </c>
      <c r="C8276" s="104" t="s">
        <v>906</v>
      </c>
      <c r="D8276" s="105">
        <f>VLOOKUP(Pag_Inicio_Corr_mas_casos[[#This Row],[Corregimiento]],Hoja3!$A$2:$D$676,4,0)</f>
        <v>40601</v>
      </c>
      <c r="E8276" s="104">
        <v>10</v>
      </c>
    </row>
    <row r="8277" spans="1:5" x14ac:dyDescent="0.2">
      <c r="A8277" s="102">
        <v>44284</v>
      </c>
      <c r="B8277" s="103">
        <v>44283</v>
      </c>
      <c r="C8277" s="104" t="s">
        <v>915</v>
      </c>
      <c r="D8277" s="105">
        <f>VLOOKUP(Pag_Inicio_Corr_mas_casos[[#This Row],[Corregimiento]],Hoja3!$A$2:$D$676,4,0)</f>
        <v>91013</v>
      </c>
      <c r="E8277" s="104">
        <v>8</v>
      </c>
    </row>
    <row r="8278" spans="1:5" x14ac:dyDescent="0.2">
      <c r="A8278" s="102">
        <v>44284</v>
      </c>
      <c r="B8278" s="103">
        <v>44283</v>
      </c>
      <c r="C8278" s="104" t="s">
        <v>996</v>
      </c>
      <c r="D8278" s="105">
        <f>VLOOKUP(Pag_Inicio_Corr_mas_casos[[#This Row],[Corregimiento]],Hoja3!$A$2:$D$676,4,0)</f>
        <v>10206</v>
      </c>
      <c r="E8278" s="104">
        <v>8</v>
      </c>
    </row>
    <row r="8279" spans="1:5" x14ac:dyDescent="0.2">
      <c r="A8279" s="102">
        <v>44284</v>
      </c>
      <c r="B8279" s="103">
        <v>44283</v>
      </c>
      <c r="C8279" s="104" t="s">
        <v>797</v>
      </c>
      <c r="D8279" s="105">
        <f>VLOOKUP(Pag_Inicio_Corr_mas_casos[[#This Row],[Corregimiento]],Hoja3!$A$2:$D$676,4,0)</f>
        <v>80813</v>
      </c>
      <c r="E8279" s="104">
        <v>7</v>
      </c>
    </row>
    <row r="8280" spans="1:5" x14ac:dyDescent="0.2">
      <c r="A8280" s="102">
        <v>44284</v>
      </c>
      <c r="B8280" s="103">
        <v>44283</v>
      </c>
      <c r="C8280" s="104" t="s">
        <v>879</v>
      </c>
      <c r="D8280" s="105">
        <f>VLOOKUP(Pag_Inicio_Corr_mas_casos[[#This Row],[Corregimiento]],Hoja3!$A$2:$D$676,4,0)</f>
        <v>91008</v>
      </c>
      <c r="E8280" s="104">
        <v>6</v>
      </c>
    </row>
    <row r="8281" spans="1:5" x14ac:dyDescent="0.2">
      <c r="A8281" s="102">
        <v>44284</v>
      </c>
      <c r="B8281" s="103">
        <v>44283</v>
      </c>
      <c r="C8281" s="104" t="s">
        <v>1091</v>
      </c>
      <c r="D8281" s="105">
        <f>VLOOKUP(Pag_Inicio_Corr_mas_casos[[#This Row],[Corregimiento]],Hoja3!$A$2:$D$676,4,0)</f>
        <v>40403</v>
      </c>
      <c r="E8281" s="104">
        <v>6</v>
      </c>
    </row>
    <row r="8282" spans="1:5" x14ac:dyDescent="0.2">
      <c r="A8282" s="102">
        <v>44284</v>
      </c>
      <c r="B8282" s="103">
        <v>44283</v>
      </c>
      <c r="C8282" s="104" t="s">
        <v>816</v>
      </c>
      <c r="D8282" s="105">
        <f>VLOOKUP(Pag_Inicio_Corr_mas_casos[[#This Row],[Corregimiento]],Hoja3!$A$2:$D$676,4,0)</f>
        <v>40606</v>
      </c>
      <c r="E8282" s="104">
        <v>6</v>
      </c>
    </row>
    <row r="8283" spans="1:5" x14ac:dyDescent="0.2">
      <c r="A8283" s="102">
        <v>44284</v>
      </c>
      <c r="B8283" s="103">
        <v>44283</v>
      </c>
      <c r="C8283" s="104" t="s">
        <v>1095</v>
      </c>
      <c r="D8283" s="105">
        <f>VLOOKUP(Pag_Inicio_Corr_mas_casos[[#This Row],[Corregimiento]],Hoja3!$A$2:$D$676,4,0)</f>
        <v>40103</v>
      </c>
      <c r="E8283" s="104">
        <v>6</v>
      </c>
    </row>
    <row r="8284" spans="1:5" x14ac:dyDescent="0.2">
      <c r="A8284" s="102">
        <v>44284</v>
      </c>
      <c r="B8284" s="103">
        <v>44283</v>
      </c>
      <c r="C8284" s="104" t="s">
        <v>853</v>
      </c>
      <c r="D8284" s="105">
        <f>VLOOKUP(Pag_Inicio_Corr_mas_casos[[#This Row],[Corregimiento]],Hoja3!$A$2:$D$676,4,0)</f>
        <v>40612</v>
      </c>
      <c r="E8284" s="104">
        <v>5</v>
      </c>
    </row>
    <row r="8285" spans="1:5" x14ac:dyDescent="0.2">
      <c r="A8285" s="102">
        <v>44284</v>
      </c>
      <c r="B8285" s="103">
        <v>44283</v>
      </c>
      <c r="C8285" s="104" t="s">
        <v>1013</v>
      </c>
      <c r="D8285" s="105">
        <f>VLOOKUP(Pag_Inicio_Corr_mas_casos[[#This Row],[Corregimiento]],Hoja3!$A$2:$D$676,4,0)</f>
        <v>10201</v>
      </c>
      <c r="E8285" s="104">
        <v>5</v>
      </c>
    </row>
    <row r="8286" spans="1:5" x14ac:dyDescent="0.2">
      <c r="A8286" s="102">
        <v>44284</v>
      </c>
      <c r="B8286" s="103">
        <v>44283</v>
      </c>
      <c r="C8286" s="104" t="s">
        <v>864</v>
      </c>
      <c r="D8286" s="105">
        <f>VLOOKUP(Pag_Inicio_Corr_mas_casos[[#This Row],[Corregimiento]],Hoja3!$A$2:$D$676,4,0)</f>
        <v>81008</v>
      </c>
      <c r="E8286" s="104">
        <v>5</v>
      </c>
    </row>
    <row r="8287" spans="1:5" x14ac:dyDescent="0.2">
      <c r="A8287" s="102">
        <v>44284</v>
      </c>
      <c r="B8287" s="103">
        <v>44283</v>
      </c>
      <c r="C8287" s="104" t="s">
        <v>868</v>
      </c>
      <c r="D8287" s="105">
        <f>VLOOKUP(Pag_Inicio_Corr_mas_casos[[#This Row],[Corregimiento]],Hoja3!$A$2:$D$676,4,0)</f>
        <v>91001</v>
      </c>
      <c r="E8287" s="104">
        <v>5</v>
      </c>
    </row>
    <row r="8288" spans="1:5" x14ac:dyDescent="0.2">
      <c r="A8288" s="102">
        <v>44284</v>
      </c>
      <c r="B8288" s="103">
        <v>44283</v>
      </c>
      <c r="C8288" s="104" t="s">
        <v>944</v>
      </c>
      <c r="D8288" s="105">
        <f>VLOOKUP(Pag_Inicio_Corr_mas_casos[[#This Row],[Corregimiento]],Hoja3!$A$2:$D$676,4,0)</f>
        <v>40205</v>
      </c>
      <c r="E8288" s="104">
        <v>5</v>
      </c>
    </row>
    <row r="8289" spans="1:5" x14ac:dyDescent="0.2">
      <c r="A8289" s="102">
        <v>44284</v>
      </c>
      <c r="B8289" s="103">
        <v>44283</v>
      </c>
      <c r="C8289" s="104" t="s">
        <v>889</v>
      </c>
      <c r="D8289" s="105">
        <f>VLOOKUP(Pag_Inicio_Corr_mas_casos[[#This Row],[Corregimiento]],Hoja3!$A$2:$D$676,4,0)</f>
        <v>20602</v>
      </c>
      <c r="E8289" s="104">
        <v>4</v>
      </c>
    </row>
    <row r="8290" spans="1:5" x14ac:dyDescent="0.2">
      <c r="A8290" s="102">
        <v>44284</v>
      </c>
      <c r="B8290" s="103">
        <v>44283</v>
      </c>
      <c r="C8290" s="104" t="s">
        <v>965</v>
      </c>
      <c r="D8290" s="105">
        <f>VLOOKUP(Pag_Inicio_Corr_mas_casos[[#This Row],[Corregimiento]],Hoja3!$A$2:$D$676,4,0)</f>
        <v>90105</v>
      </c>
      <c r="E8290" s="104">
        <v>4</v>
      </c>
    </row>
    <row r="8291" spans="1:5" x14ac:dyDescent="0.2">
      <c r="A8291" s="102">
        <v>44284</v>
      </c>
      <c r="B8291" s="103">
        <v>44283</v>
      </c>
      <c r="C8291" s="104" t="s">
        <v>920</v>
      </c>
      <c r="D8291" s="105">
        <f>VLOOKUP(Pag_Inicio_Corr_mas_casos[[#This Row],[Corregimiento]],Hoja3!$A$2:$D$676,4,0)</f>
        <v>90101</v>
      </c>
      <c r="E8291" s="104">
        <v>4</v>
      </c>
    </row>
    <row r="8292" spans="1:5" x14ac:dyDescent="0.2">
      <c r="A8292" s="102">
        <v>44284</v>
      </c>
      <c r="B8292" s="103">
        <v>44283</v>
      </c>
      <c r="C8292" s="104" t="s">
        <v>788</v>
      </c>
      <c r="D8292" s="105">
        <f>VLOOKUP(Pag_Inicio_Corr_mas_casos[[#This Row],[Corregimiento]],Hoja3!$A$2:$D$676,4,0)</f>
        <v>80807</v>
      </c>
      <c r="E8292" s="104">
        <v>4</v>
      </c>
    </row>
    <row r="8293" spans="1:5" x14ac:dyDescent="0.2">
      <c r="A8293" s="102">
        <v>44284</v>
      </c>
      <c r="B8293" s="103">
        <v>44283</v>
      </c>
      <c r="C8293" s="104" t="s">
        <v>787</v>
      </c>
      <c r="D8293" s="105">
        <f>VLOOKUP(Pag_Inicio_Corr_mas_casos[[#This Row],[Corregimiento]],Hoja3!$A$2:$D$676,4,0)</f>
        <v>80823</v>
      </c>
      <c r="E8293" s="104">
        <v>4</v>
      </c>
    </row>
    <row r="8294" spans="1:5" x14ac:dyDescent="0.2">
      <c r="A8294" s="102">
        <v>44284</v>
      </c>
      <c r="B8294" s="103">
        <v>44283</v>
      </c>
      <c r="C8294" s="104" t="s">
        <v>861</v>
      </c>
      <c r="D8294" s="105">
        <f>VLOOKUP(Pag_Inicio_Corr_mas_casos[[#This Row],[Corregimiento]],Hoja3!$A$2:$D$676,4,0)</f>
        <v>130702</v>
      </c>
      <c r="E8294" s="104">
        <v>4</v>
      </c>
    </row>
    <row r="8295" spans="1:5" x14ac:dyDescent="0.2">
      <c r="A8295" s="98">
        <v>44285</v>
      </c>
      <c r="B8295" s="99">
        <v>44284</v>
      </c>
      <c r="C8295" s="100" t="s">
        <v>927</v>
      </c>
      <c r="D8295" s="101">
        <f>VLOOKUP(Pag_Inicio_Corr_mas_casos[[#This Row],[Corregimiento]],Hoja3!$A$2:$D$676,4,0)</f>
        <v>40604</v>
      </c>
      <c r="E8295" s="100">
        <v>17</v>
      </c>
    </row>
    <row r="8296" spans="1:5" x14ac:dyDescent="0.2">
      <c r="A8296" s="98">
        <v>44285</v>
      </c>
      <c r="B8296" s="99">
        <v>44284</v>
      </c>
      <c r="C8296" s="100" t="s">
        <v>868</v>
      </c>
      <c r="D8296" s="101">
        <f>VLOOKUP(Pag_Inicio_Corr_mas_casos[[#This Row],[Corregimiento]],Hoja3!$A$2:$D$676,4,0)</f>
        <v>91001</v>
      </c>
      <c r="E8296" s="100">
        <v>14</v>
      </c>
    </row>
    <row r="8297" spans="1:5" x14ac:dyDescent="0.2">
      <c r="A8297" s="98">
        <v>44285</v>
      </c>
      <c r="B8297" s="99">
        <v>44284</v>
      </c>
      <c r="C8297" s="100" t="s">
        <v>906</v>
      </c>
      <c r="D8297" s="101">
        <f>VLOOKUP(Pag_Inicio_Corr_mas_casos[[#This Row],[Corregimiento]],Hoja3!$A$2:$D$676,4,0)</f>
        <v>40601</v>
      </c>
      <c r="E8297" s="100">
        <v>14</v>
      </c>
    </row>
    <row r="8298" spans="1:5" x14ac:dyDescent="0.2">
      <c r="A8298" s="98">
        <v>44285</v>
      </c>
      <c r="B8298" s="99">
        <v>44284</v>
      </c>
      <c r="C8298" s="100" t="s">
        <v>889</v>
      </c>
      <c r="D8298" s="101">
        <f>VLOOKUP(Pag_Inicio_Corr_mas_casos[[#This Row],[Corregimiento]],Hoja3!$A$2:$D$676,4,0)</f>
        <v>20602</v>
      </c>
      <c r="E8298" s="100">
        <v>13</v>
      </c>
    </row>
    <row r="8299" spans="1:5" x14ac:dyDescent="0.2">
      <c r="A8299" s="98">
        <v>44285</v>
      </c>
      <c r="B8299" s="99">
        <v>44284</v>
      </c>
      <c r="C8299" s="100" t="s">
        <v>816</v>
      </c>
      <c r="D8299" s="101">
        <f>VLOOKUP(Pag_Inicio_Corr_mas_casos[[#This Row],[Corregimiento]],Hoja3!$A$2:$D$676,4,0)</f>
        <v>40606</v>
      </c>
      <c r="E8299" s="100">
        <v>13</v>
      </c>
    </row>
    <row r="8300" spans="1:5" x14ac:dyDescent="0.2">
      <c r="A8300" s="98">
        <v>44285</v>
      </c>
      <c r="B8300" s="99">
        <v>44284</v>
      </c>
      <c r="C8300" s="100" t="s">
        <v>849</v>
      </c>
      <c r="D8300" s="101">
        <f>VLOOKUP(Pag_Inicio_Corr_mas_casos[[#This Row],[Corregimiento]],Hoja3!$A$2:$D$676,4,0)</f>
        <v>40611</v>
      </c>
      <c r="E8300" s="100">
        <v>13</v>
      </c>
    </row>
    <row r="8301" spans="1:5" x14ac:dyDescent="0.2">
      <c r="A8301" s="98">
        <v>44285</v>
      </c>
      <c r="B8301" s="99">
        <v>44284</v>
      </c>
      <c r="C8301" s="100" t="s">
        <v>788</v>
      </c>
      <c r="D8301" s="101">
        <f>VLOOKUP(Pag_Inicio_Corr_mas_casos[[#This Row],[Corregimiento]],Hoja3!$A$2:$D$676,4,0)</f>
        <v>80807</v>
      </c>
      <c r="E8301" s="100">
        <v>12</v>
      </c>
    </row>
    <row r="8302" spans="1:5" x14ac:dyDescent="0.2">
      <c r="A8302" s="98">
        <v>44285</v>
      </c>
      <c r="B8302" s="99">
        <v>44284</v>
      </c>
      <c r="C8302" s="100" t="s">
        <v>857</v>
      </c>
      <c r="D8302" s="101">
        <f>VLOOKUP(Pag_Inicio_Corr_mas_casos[[#This Row],[Corregimiento]],Hoja3!$A$2:$D$676,4,0)</f>
        <v>80809</v>
      </c>
      <c r="E8302" s="100">
        <v>11</v>
      </c>
    </row>
    <row r="8303" spans="1:5" x14ac:dyDescent="0.2">
      <c r="A8303" s="98">
        <v>44285</v>
      </c>
      <c r="B8303" s="99">
        <v>44284</v>
      </c>
      <c r="C8303" s="100" t="s">
        <v>853</v>
      </c>
      <c r="D8303" s="101">
        <f>VLOOKUP(Pag_Inicio_Corr_mas_casos[[#This Row],[Corregimiento]],Hoja3!$A$2:$D$676,4,0)</f>
        <v>40612</v>
      </c>
      <c r="E8303" s="100">
        <v>11</v>
      </c>
    </row>
    <row r="8304" spans="1:5" x14ac:dyDescent="0.2">
      <c r="A8304" s="98">
        <v>44285</v>
      </c>
      <c r="B8304" s="99">
        <v>44284</v>
      </c>
      <c r="C8304" s="100" t="s">
        <v>807</v>
      </c>
      <c r="D8304" s="101">
        <f>VLOOKUP(Pag_Inicio_Corr_mas_casos[[#This Row],[Corregimiento]],Hoja3!$A$2:$D$676,4,0)</f>
        <v>20601</v>
      </c>
      <c r="E8304" s="100">
        <v>10</v>
      </c>
    </row>
    <row r="8305" spans="1:5" x14ac:dyDescent="0.2">
      <c r="A8305" s="98">
        <v>44285</v>
      </c>
      <c r="B8305" s="99">
        <v>44284</v>
      </c>
      <c r="C8305" s="100" t="s">
        <v>996</v>
      </c>
      <c r="D8305" s="101">
        <f>VLOOKUP(Pag_Inicio_Corr_mas_casos[[#This Row],[Corregimiento]],Hoja3!$A$2:$D$676,4,0)</f>
        <v>10206</v>
      </c>
      <c r="E8305" s="100">
        <v>10</v>
      </c>
    </row>
    <row r="8306" spans="1:5" x14ac:dyDescent="0.2">
      <c r="A8306" s="98">
        <v>44285</v>
      </c>
      <c r="B8306" s="99">
        <v>44284</v>
      </c>
      <c r="C8306" s="100" t="s">
        <v>797</v>
      </c>
      <c r="D8306" s="101">
        <f>VLOOKUP(Pag_Inicio_Corr_mas_casos[[#This Row],[Corregimiento]],Hoja3!$A$2:$D$676,4,0)</f>
        <v>80813</v>
      </c>
      <c r="E8306" s="100">
        <v>10</v>
      </c>
    </row>
    <row r="8307" spans="1:5" x14ac:dyDescent="0.2">
      <c r="A8307" s="98">
        <v>44285</v>
      </c>
      <c r="B8307" s="99">
        <v>44284</v>
      </c>
      <c r="C8307" s="100" t="s">
        <v>904</v>
      </c>
      <c r="D8307" s="101">
        <f>VLOOKUP(Pag_Inicio_Corr_mas_casos[[#This Row],[Corregimiento]],Hoja3!$A$2:$D$676,4,0)</f>
        <v>40501</v>
      </c>
      <c r="E8307" s="100">
        <v>10</v>
      </c>
    </row>
    <row r="8308" spans="1:5" x14ac:dyDescent="0.2">
      <c r="A8308" s="98">
        <v>44285</v>
      </c>
      <c r="B8308" s="99">
        <v>44284</v>
      </c>
      <c r="C8308" s="100" t="s">
        <v>955</v>
      </c>
      <c r="D8308" s="101">
        <f>VLOOKUP(Pag_Inicio_Corr_mas_casos[[#This Row],[Corregimiento]],Hoja3!$A$2:$D$676,4,0)</f>
        <v>40301</v>
      </c>
      <c r="E8308" s="100">
        <v>9</v>
      </c>
    </row>
    <row r="8309" spans="1:5" x14ac:dyDescent="0.2">
      <c r="A8309" s="98">
        <v>44285</v>
      </c>
      <c r="B8309" s="99">
        <v>44284</v>
      </c>
      <c r="C8309" s="100" t="s">
        <v>892</v>
      </c>
      <c r="D8309" s="101">
        <f>VLOOKUP(Pag_Inicio_Corr_mas_casos[[#This Row],[Corregimiento]],Hoja3!$A$2:$D$676,4,0)</f>
        <v>80812</v>
      </c>
      <c r="E8309" s="100">
        <v>8</v>
      </c>
    </row>
    <row r="8310" spans="1:5" x14ac:dyDescent="0.2">
      <c r="A8310" s="98">
        <v>44285</v>
      </c>
      <c r="B8310" s="99">
        <v>44284</v>
      </c>
      <c r="C8310" s="100" t="s">
        <v>1096</v>
      </c>
      <c r="D8310" s="101">
        <f>VLOOKUP(Pag_Inicio_Corr_mas_casos[[#This Row],[Corregimiento]],Hoja3!$A$2:$D$676,4,0)</f>
        <v>90201</v>
      </c>
      <c r="E8310" s="100">
        <v>8</v>
      </c>
    </row>
    <row r="8311" spans="1:5" x14ac:dyDescent="0.2">
      <c r="A8311" s="98">
        <v>44285</v>
      </c>
      <c r="B8311" s="99">
        <v>44284</v>
      </c>
      <c r="C8311" s="100" t="s">
        <v>787</v>
      </c>
      <c r="D8311" s="101">
        <f>VLOOKUP(Pag_Inicio_Corr_mas_casos[[#This Row],[Corregimiento]],Hoja3!$A$2:$D$676,4,0)</f>
        <v>80823</v>
      </c>
      <c r="E8311" s="100">
        <v>8</v>
      </c>
    </row>
    <row r="8312" spans="1:5" x14ac:dyDescent="0.2">
      <c r="A8312" s="98">
        <v>44285</v>
      </c>
      <c r="B8312" s="99">
        <v>44284</v>
      </c>
      <c r="C8312" s="100" t="s">
        <v>783</v>
      </c>
      <c r="D8312" s="101">
        <f>VLOOKUP(Pag_Inicio_Corr_mas_casos[[#This Row],[Corregimiento]],Hoja3!$A$2:$D$676,4,0)</f>
        <v>80810</v>
      </c>
      <c r="E8312" s="100">
        <v>7</v>
      </c>
    </row>
    <row r="8313" spans="1:5" x14ac:dyDescent="0.2">
      <c r="A8313" s="98">
        <v>44285</v>
      </c>
      <c r="B8313" s="99">
        <v>44284</v>
      </c>
      <c r="C8313" s="100" t="s">
        <v>819</v>
      </c>
      <c r="D8313" s="101">
        <f>VLOOKUP(Pag_Inicio_Corr_mas_casos[[#This Row],[Corregimiento]],Hoja3!$A$2:$D$676,4,0)</f>
        <v>20606</v>
      </c>
      <c r="E8313" s="100">
        <v>7</v>
      </c>
    </row>
    <row r="8314" spans="1:5" x14ac:dyDescent="0.2">
      <c r="A8314" s="98">
        <v>44285</v>
      </c>
      <c r="B8314" s="99">
        <v>44284</v>
      </c>
      <c r="C8314" s="100" t="s">
        <v>912</v>
      </c>
      <c r="D8314" s="101">
        <f>VLOOKUP(Pag_Inicio_Corr_mas_casos[[#This Row],[Corregimiento]],Hoja3!$A$2:$D$676,4,0)</f>
        <v>40610</v>
      </c>
      <c r="E8314" s="100">
        <v>7</v>
      </c>
    </row>
    <row r="8315" spans="1:5" x14ac:dyDescent="0.2">
      <c r="A8315" s="169">
        <v>44286</v>
      </c>
      <c r="B8315" s="170">
        <v>44285</v>
      </c>
      <c r="C8315" s="171" t="s">
        <v>546</v>
      </c>
      <c r="D8315" s="172">
        <f>VLOOKUP(Pag_Inicio_Corr_mas_casos[[#This Row],[Corregimiento]],Hoja3!$A$2:$D$676,4,0)</f>
        <v>30107</v>
      </c>
      <c r="E8315" s="171">
        <v>17</v>
      </c>
    </row>
    <row r="8316" spans="1:5" x14ac:dyDescent="0.2">
      <c r="A8316" s="169">
        <v>44286</v>
      </c>
      <c r="B8316" s="170">
        <v>44285</v>
      </c>
      <c r="C8316" s="171" t="s">
        <v>1097</v>
      </c>
      <c r="D8316" s="172">
        <f>VLOOKUP(Pag_Inicio_Corr_mas_casos[[#This Row],[Corregimiento]],Hoja3!$A$2:$D$676,4,0)</f>
        <v>10101</v>
      </c>
      <c r="E8316" s="171">
        <v>16</v>
      </c>
    </row>
    <row r="8317" spans="1:5" x14ac:dyDescent="0.2">
      <c r="A8317" s="169">
        <v>44286</v>
      </c>
      <c r="B8317" s="170">
        <v>44285</v>
      </c>
      <c r="C8317" s="171" t="s">
        <v>868</v>
      </c>
      <c r="D8317" s="172">
        <f>VLOOKUP(Pag_Inicio_Corr_mas_casos[[#This Row],[Corregimiento]],Hoja3!$A$2:$D$676,4,0)</f>
        <v>91001</v>
      </c>
      <c r="E8317" s="171">
        <v>12</v>
      </c>
    </row>
    <row r="8318" spans="1:5" x14ac:dyDescent="0.2">
      <c r="A8318" s="169">
        <v>44286</v>
      </c>
      <c r="B8318" s="170">
        <v>44285</v>
      </c>
      <c r="C8318" s="171" t="s">
        <v>906</v>
      </c>
      <c r="D8318" s="172">
        <f>VLOOKUP(Pag_Inicio_Corr_mas_casos[[#This Row],[Corregimiento]],Hoja3!$A$2:$D$676,4,0)</f>
        <v>40601</v>
      </c>
      <c r="E8318" s="171">
        <v>10</v>
      </c>
    </row>
    <row r="8319" spans="1:5" x14ac:dyDescent="0.2">
      <c r="A8319" s="169">
        <v>44286</v>
      </c>
      <c r="B8319" s="170">
        <v>44285</v>
      </c>
      <c r="C8319" s="171" t="s">
        <v>786</v>
      </c>
      <c r="D8319" s="172">
        <f>VLOOKUP(Pag_Inicio_Corr_mas_casos[[#This Row],[Corregimiento]],Hoja3!$A$2:$D$676,4,0)</f>
        <v>80806</v>
      </c>
      <c r="E8319" s="171">
        <v>10</v>
      </c>
    </row>
    <row r="8320" spans="1:5" x14ac:dyDescent="0.2">
      <c r="A8320" s="169">
        <v>44286</v>
      </c>
      <c r="B8320" s="170">
        <v>44285</v>
      </c>
      <c r="C8320" s="171" t="s">
        <v>853</v>
      </c>
      <c r="D8320" s="172">
        <f>VLOOKUP(Pag_Inicio_Corr_mas_casos[[#This Row],[Corregimiento]],Hoja3!$A$2:$D$676,4,0)</f>
        <v>40612</v>
      </c>
      <c r="E8320" s="171">
        <v>10</v>
      </c>
    </row>
    <row r="8321" spans="1:5" x14ac:dyDescent="0.2">
      <c r="A8321" s="169">
        <v>44286</v>
      </c>
      <c r="B8321" s="170">
        <v>44285</v>
      </c>
      <c r="C8321" s="171" t="s">
        <v>857</v>
      </c>
      <c r="D8321" s="172">
        <f>VLOOKUP(Pag_Inicio_Corr_mas_casos[[#This Row],[Corregimiento]],Hoja3!$A$2:$D$676,4,0)</f>
        <v>80809</v>
      </c>
      <c r="E8321" s="171">
        <v>9</v>
      </c>
    </row>
    <row r="8322" spans="1:5" x14ac:dyDescent="0.2">
      <c r="A8322" s="169">
        <v>44286</v>
      </c>
      <c r="B8322" s="170">
        <v>44285</v>
      </c>
      <c r="C8322" s="171" t="s">
        <v>996</v>
      </c>
      <c r="D8322" s="172">
        <f>VLOOKUP(Pag_Inicio_Corr_mas_casos[[#This Row],[Corregimiento]],Hoja3!$A$2:$D$676,4,0)</f>
        <v>10206</v>
      </c>
      <c r="E8322" s="171">
        <v>9</v>
      </c>
    </row>
    <row r="8323" spans="1:5" x14ac:dyDescent="0.2">
      <c r="A8323" s="169">
        <v>44286</v>
      </c>
      <c r="B8323" s="170">
        <v>44285</v>
      </c>
      <c r="C8323" s="171" t="s">
        <v>914</v>
      </c>
      <c r="D8323" s="172">
        <f>VLOOKUP(Pag_Inicio_Corr_mas_casos[[#This Row],[Corregimiento]],Hoja3!$A$2:$D$676,4,0)</f>
        <v>130101</v>
      </c>
      <c r="E8323" s="171">
        <v>9</v>
      </c>
    </row>
    <row r="8324" spans="1:5" x14ac:dyDescent="0.2">
      <c r="A8324" s="169">
        <v>44286</v>
      </c>
      <c r="B8324" s="170">
        <v>44285</v>
      </c>
      <c r="C8324" s="171" t="s">
        <v>840</v>
      </c>
      <c r="D8324" s="172">
        <f>VLOOKUP(Pag_Inicio_Corr_mas_casos[[#This Row],[Corregimiento]],Hoja3!$A$2:$D$676,4,0)</f>
        <v>130105</v>
      </c>
      <c r="E8324" s="171">
        <v>8</v>
      </c>
    </row>
    <row r="8325" spans="1:5" x14ac:dyDescent="0.2">
      <c r="A8325" s="169">
        <v>44286</v>
      </c>
      <c r="B8325" s="170">
        <v>44285</v>
      </c>
      <c r="C8325" s="171" t="s">
        <v>816</v>
      </c>
      <c r="D8325" s="172">
        <f>VLOOKUP(Pag_Inicio_Corr_mas_casos[[#This Row],[Corregimiento]],Hoja3!$A$2:$D$676,4,0)</f>
        <v>40606</v>
      </c>
      <c r="E8325" s="171">
        <v>8</v>
      </c>
    </row>
    <row r="8326" spans="1:5" x14ac:dyDescent="0.2">
      <c r="A8326" s="169">
        <v>44286</v>
      </c>
      <c r="B8326" s="170">
        <v>44285</v>
      </c>
      <c r="C8326" s="171" t="s">
        <v>534</v>
      </c>
      <c r="D8326" s="172">
        <f>VLOOKUP(Pag_Inicio_Corr_mas_casos[[#This Row],[Corregimiento]],Hoja3!$A$2:$D$676,4,0)</f>
        <v>80822</v>
      </c>
      <c r="E8326" s="171">
        <v>7</v>
      </c>
    </row>
    <row r="8327" spans="1:5" x14ac:dyDescent="0.2">
      <c r="A8327" s="169">
        <v>44286</v>
      </c>
      <c r="B8327" s="170">
        <v>44285</v>
      </c>
      <c r="C8327" s="171" t="s">
        <v>858</v>
      </c>
      <c r="D8327" s="172">
        <f>VLOOKUP(Pag_Inicio_Corr_mas_casos[[#This Row],[Corregimiento]],Hoja3!$A$2:$D$676,4,0)</f>
        <v>80819</v>
      </c>
      <c r="E8327" s="171">
        <v>7</v>
      </c>
    </row>
    <row r="8328" spans="1:5" x14ac:dyDescent="0.2">
      <c r="A8328" s="169">
        <v>44286</v>
      </c>
      <c r="B8328" s="170">
        <v>44285</v>
      </c>
      <c r="C8328" s="171" t="s">
        <v>757</v>
      </c>
      <c r="D8328" s="172">
        <f>VLOOKUP(Pag_Inicio_Corr_mas_casos[[#This Row],[Corregimiento]],Hoja3!$A$2:$D$676,4,0)</f>
        <v>20604</v>
      </c>
      <c r="E8328" s="171">
        <v>6</v>
      </c>
    </row>
    <row r="8329" spans="1:5" x14ac:dyDescent="0.2">
      <c r="A8329" s="169">
        <v>44286</v>
      </c>
      <c r="B8329" s="170">
        <v>44285</v>
      </c>
      <c r="C8329" s="171" t="s">
        <v>892</v>
      </c>
      <c r="D8329" s="172">
        <f>VLOOKUP(Pag_Inicio_Corr_mas_casos[[#This Row],[Corregimiento]],Hoja3!$A$2:$D$676,4,0)</f>
        <v>80812</v>
      </c>
      <c r="E8329" s="171">
        <v>6</v>
      </c>
    </row>
    <row r="8330" spans="1:5" x14ac:dyDescent="0.2">
      <c r="A8330" s="169">
        <v>44286</v>
      </c>
      <c r="B8330" s="170">
        <v>44285</v>
      </c>
      <c r="C8330" s="171" t="s">
        <v>959</v>
      </c>
      <c r="D8330" s="172">
        <f>VLOOKUP(Pag_Inicio_Corr_mas_casos[[#This Row],[Corregimiento]],Hoja3!$A$2:$D$676,4,0)</f>
        <v>20307</v>
      </c>
      <c r="E8330" s="171">
        <v>6</v>
      </c>
    </row>
    <row r="8331" spans="1:5" x14ac:dyDescent="0.2">
      <c r="A8331" s="169">
        <v>44286</v>
      </c>
      <c r="B8331" s="170">
        <v>44285</v>
      </c>
      <c r="C8331" s="171" t="s">
        <v>879</v>
      </c>
      <c r="D8331" s="172">
        <f>VLOOKUP(Pag_Inicio_Corr_mas_casos[[#This Row],[Corregimiento]],Hoja3!$A$2:$D$676,4,0)</f>
        <v>91008</v>
      </c>
      <c r="E8331" s="171">
        <v>6</v>
      </c>
    </row>
    <row r="8332" spans="1:5" x14ac:dyDescent="0.2">
      <c r="A8332" s="169">
        <v>44286</v>
      </c>
      <c r="B8332" s="170">
        <v>44285</v>
      </c>
      <c r="C8332" s="171" t="s">
        <v>944</v>
      </c>
      <c r="D8332" s="172">
        <f>VLOOKUP(Pag_Inicio_Corr_mas_casos[[#This Row],[Corregimiento]],Hoja3!$A$2:$D$676,4,0)</f>
        <v>40205</v>
      </c>
      <c r="E8332" s="171">
        <v>6</v>
      </c>
    </row>
    <row r="8333" spans="1:5" x14ac:dyDescent="0.2">
      <c r="A8333" s="169">
        <v>44286</v>
      </c>
      <c r="B8333" s="170">
        <v>44285</v>
      </c>
      <c r="C8333" s="171" t="s">
        <v>904</v>
      </c>
      <c r="D8333" s="172">
        <f>VLOOKUP(Pag_Inicio_Corr_mas_casos[[#This Row],[Corregimiento]],Hoja3!$A$2:$D$676,4,0)</f>
        <v>40501</v>
      </c>
      <c r="E8333" s="171">
        <v>6</v>
      </c>
    </row>
    <row r="8334" spans="1:5" x14ac:dyDescent="0.2">
      <c r="A8334" s="169">
        <v>44286</v>
      </c>
      <c r="B8334" s="170">
        <v>44285</v>
      </c>
      <c r="C8334" s="171" t="s">
        <v>1091</v>
      </c>
      <c r="D8334" s="172">
        <f>VLOOKUP(Pag_Inicio_Corr_mas_casos[[#This Row],[Corregimiento]],Hoja3!$A$2:$D$676,4,0)</f>
        <v>40403</v>
      </c>
      <c r="E8334" s="171">
        <v>5</v>
      </c>
    </row>
    <row r="8335" spans="1:5" x14ac:dyDescent="0.2">
      <c r="A8335" s="86">
        <v>44287</v>
      </c>
      <c r="B8335" s="87">
        <v>44286</v>
      </c>
      <c r="C8335" s="88" t="s">
        <v>927</v>
      </c>
      <c r="D8335" s="89">
        <f>VLOOKUP(Pag_Inicio_Corr_mas_casos[[#This Row],[Corregimiento]],Hoja3!$A$2:$D$676,4,0)</f>
        <v>40604</v>
      </c>
      <c r="E8335" s="88">
        <v>28</v>
      </c>
    </row>
    <row r="8336" spans="1:5" x14ac:dyDescent="0.2">
      <c r="A8336" s="86">
        <v>44287</v>
      </c>
      <c r="B8336" s="87">
        <v>44286</v>
      </c>
      <c r="C8336" s="88" t="s">
        <v>1052</v>
      </c>
      <c r="D8336" s="89">
        <f>VLOOKUP(Pag_Inicio_Corr_mas_casos[[#This Row],[Corregimiento]],Hoja3!$A$2:$D$676,4,0)</f>
        <v>10101</v>
      </c>
      <c r="E8336" s="88">
        <v>16</v>
      </c>
    </row>
    <row r="8337" spans="1:5" x14ac:dyDescent="0.2">
      <c r="A8337" s="86">
        <v>44287</v>
      </c>
      <c r="B8337" s="87">
        <v>44286</v>
      </c>
      <c r="C8337" s="88" t="s">
        <v>906</v>
      </c>
      <c r="D8337" s="89">
        <f>VLOOKUP(Pag_Inicio_Corr_mas_casos[[#This Row],[Corregimiento]],Hoja3!$A$2:$D$676,4,0)</f>
        <v>40601</v>
      </c>
      <c r="E8337" s="88">
        <v>15</v>
      </c>
    </row>
    <row r="8338" spans="1:5" x14ac:dyDescent="0.2">
      <c r="A8338" s="86">
        <v>44287</v>
      </c>
      <c r="B8338" s="87">
        <v>44286</v>
      </c>
      <c r="C8338" s="88" t="s">
        <v>1098</v>
      </c>
      <c r="D8338" s="89">
        <f>VLOOKUP(Pag_Inicio_Corr_mas_casos[[#This Row],[Corregimiento]],Hoja3!$A$2:$D$676,4,0)</f>
        <v>70409</v>
      </c>
      <c r="E8338" s="88">
        <v>10</v>
      </c>
    </row>
    <row r="8339" spans="1:5" x14ac:dyDescent="0.2">
      <c r="A8339" s="86">
        <v>44287</v>
      </c>
      <c r="B8339" s="87">
        <v>44286</v>
      </c>
      <c r="C8339" s="88" t="s">
        <v>868</v>
      </c>
      <c r="D8339" s="89">
        <f>VLOOKUP(Pag_Inicio_Corr_mas_casos[[#This Row],[Corregimiento]],Hoja3!$A$2:$D$676,4,0)</f>
        <v>91001</v>
      </c>
      <c r="E8339" s="88">
        <v>10</v>
      </c>
    </row>
    <row r="8340" spans="1:5" x14ac:dyDescent="0.2">
      <c r="A8340" s="86">
        <v>44287</v>
      </c>
      <c r="B8340" s="87">
        <v>44286</v>
      </c>
      <c r="C8340" s="88" t="s">
        <v>853</v>
      </c>
      <c r="D8340" s="89">
        <f>VLOOKUP(Pag_Inicio_Corr_mas_casos[[#This Row],[Corregimiento]],Hoja3!$A$2:$D$676,4,0)</f>
        <v>40612</v>
      </c>
      <c r="E8340" s="88">
        <v>10</v>
      </c>
    </row>
    <row r="8341" spans="1:5" x14ac:dyDescent="0.2">
      <c r="A8341" s="86">
        <v>44287</v>
      </c>
      <c r="B8341" s="87">
        <v>44286</v>
      </c>
      <c r="C8341" s="88" t="s">
        <v>1013</v>
      </c>
      <c r="D8341" s="89">
        <f>VLOOKUP(Pag_Inicio_Corr_mas_casos[[#This Row],[Corregimiento]],Hoja3!$A$2:$D$676,4,0)</f>
        <v>10201</v>
      </c>
      <c r="E8341" s="88">
        <v>9</v>
      </c>
    </row>
    <row r="8342" spans="1:5" x14ac:dyDescent="0.2">
      <c r="A8342" s="86">
        <v>44287</v>
      </c>
      <c r="B8342" s="87">
        <v>44286</v>
      </c>
      <c r="C8342" s="88" t="s">
        <v>797</v>
      </c>
      <c r="D8342" s="89">
        <f>VLOOKUP(Pag_Inicio_Corr_mas_casos[[#This Row],[Corregimiento]],Hoja3!$A$2:$D$676,4,0)</f>
        <v>80813</v>
      </c>
      <c r="E8342" s="88">
        <v>9</v>
      </c>
    </row>
    <row r="8343" spans="1:5" x14ac:dyDescent="0.2">
      <c r="A8343" s="86">
        <v>44287</v>
      </c>
      <c r="B8343" s="87">
        <v>44286</v>
      </c>
      <c r="C8343" s="88" t="s">
        <v>858</v>
      </c>
      <c r="D8343" s="89">
        <f>VLOOKUP(Pag_Inicio_Corr_mas_casos[[#This Row],[Corregimiento]],Hoja3!$A$2:$D$676,4,0)</f>
        <v>80819</v>
      </c>
      <c r="E8343" s="88">
        <v>9</v>
      </c>
    </row>
    <row r="8344" spans="1:5" x14ac:dyDescent="0.2">
      <c r="A8344" s="86">
        <v>44287</v>
      </c>
      <c r="B8344" s="87">
        <v>44286</v>
      </c>
      <c r="C8344" s="88" t="s">
        <v>944</v>
      </c>
      <c r="D8344" s="89">
        <f>VLOOKUP(Pag_Inicio_Corr_mas_casos[[#This Row],[Corregimiento]],Hoja3!$A$2:$D$676,4,0)</f>
        <v>40205</v>
      </c>
      <c r="E8344" s="88">
        <v>8</v>
      </c>
    </row>
    <row r="8345" spans="1:5" x14ac:dyDescent="0.2">
      <c r="A8345" s="86">
        <v>44287</v>
      </c>
      <c r="B8345" s="87">
        <v>44286</v>
      </c>
      <c r="C8345" s="88" t="s">
        <v>898</v>
      </c>
      <c r="D8345" s="89">
        <f>VLOOKUP(Pag_Inicio_Corr_mas_casos[[#This Row],[Corregimiento]],Hoja3!$A$2:$D$676,4,0)</f>
        <v>40201</v>
      </c>
      <c r="E8345" s="88">
        <v>8</v>
      </c>
    </row>
    <row r="8346" spans="1:5" x14ac:dyDescent="0.2">
      <c r="A8346" s="86">
        <v>44287</v>
      </c>
      <c r="B8346" s="87">
        <v>44286</v>
      </c>
      <c r="C8346" s="88" t="s">
        <v>796</v>
      </c>
      <c r="D8346" s="89">
        <f>VLOOKUP(Pag_Inicio_Corr_mas_casos[[#This Row],[Corregimiento]],Hoja3!$A$2:$D$676,4,0)</f>
        <v>130107</v>
      </c>
      <c r="E8346" s="88">
        <v>8</v>
      </c>
    </row>
    <row r="8347" spans="1:5" x14ac:dyDescent="0.2">
      <c r="A8347" s="86">
        <v>44287</v>
      </c>
      <c r="B8347" s="87">
        <v>44286</v>
      </c>
      <c r="C8347" s="88" t="s">
        <v>849</v>
      </c>
      <c r="D8347" s="89">
        <f>VLOOKUP(Pag_Inicio_Corr_mas_casos[[#This Row],[Corregimiento]],Hoja3!$A$2:$D$676,4,0)</f>
        <v>40611</v>
      </c>
      <c r="E8347" s="88">
        <v>7</v>
      </c>
    </row>
    <row r="8348" spans="1:5" x14ac:dyDescent="0.2">
      <c r="A8348" s="86">
        <v>44287</v>
      </c>
      <c r="B8348" s="87">
        <v>44286</v>
      </c>
      <c r="C8348" s="88" t="s">
        <v>857</v>
      </c>
      <c r="D8348" s="89">
        <f>VLOOKUP(Pag_Inicio_Corr_mas_casos[[#This Row],[Corregimiento]],Hoja3!$A$2:$D$676,4,0)</f>
        <v>80809</v>
      </c>
      <c r="E8348" s="88">
        <v>7</v>
      </c>
    </row>
    <row r="8349" spans="1:5" x14ac:dyDescent="0.2">
      <c r="A8349" s="86">
        <v>44287</v>
      </c>
      <c r="B8349" s="87">
        <v>44286</v>
      </c>
      <c r="C8349" s="88" t="s">
        <v>788</v>
      </c>
      <c r="D8349" s="89">
        <f>VLOOKUP(Pag_Inicio_Corr_mas_casos[[#This Row],[Corregimiento]],Hoja3!$A$2:$D$676,4,0)</f>
        <v>80807</v>
      </c>
      <c r="E8349" s="88">
        <v>7</v>
      </c>
    </row>
    <row r="8350" spans="1:5" x14ac:dyDescent="0.2">
      <c r="A8350" s="86">
        <v>44287</v>
      </c>
      <c r="B8350" s="87">
        <v>44286</v>
      </c>
      <c r="C8350" s="88" t="s">
        <v>959</v>
      </c>
      <c r="D8350" s="89">
        <f>VLOOKUP(Pag_Inicio_Corr_mas_casos[[#This Row],[Corregimiento]],Hoja3!$A$2:$D$676,4,0)</f>
        <v>20307</v>
      </c>
      <c r="E8350" s="88">
        <v>7</v>
      </c>
    </row>
    <row r="8351" spans="1:5" x14ac:dyDescent="0.2">
      <c r="A8351" s="86">
        <v>44287</v>
      </c>
      <c r="B8351" s="87">
        <v>44286</v>
      </c>
      <c r="C8351" s="88" t="s">
        <v>972</v>
      </c>
      <c r="D8351" s="89">
        <f>VLOOKUP(Pag_Inicio_Corr_mas_casos[[#This Row],[Corregimiento]],Hoja3!$A$2:$D$676,4,0)</f>
        <v>41203</v>
      </c>
      <c r="E8351" s="88">
        <v>7</v>
      </c>
    </row>
    <row r="8352" spans="1:5" x14ac:dyDescent="0.2">
      <c r="A8352" s="86">
        <v>44287</v>
      </c>
      <c r="B8352" s="87">
        <v>44286</v>
      </c>
      <c r="C8352" s="88" t="s">
        <v>1022</v>
      </c>
      <c r="D8352" s="89">
        <f>VLOOKUP(Pag_Inicio_Corr_mas_casos[[#This Row],[Corregimiento]],Hoja3!$A$2:$D$676,4,0)</f>
        <v>10203</v>
      </c>
      <c r="E8352" s="88">
        <v>6</v>
      </c>
    </row>
    <row r="8353" spans="1:5" x14ac:dyDescent="0.2">
      <c r="A8353" s="86">
        <v>44287</v>
      </c>
      <c r="B8353" s="87">
        <v>44286</v>
      </c>
      <c r="C8353" s="88" t="s">
        <v>912</v>
      </c>
      <c r="D8353" s="89">
        <f>VLOOKUP(Pag_Inicio_Corr_mas_casos[[#This Row],[Corregimiento]],Hoja3!$A$2:$D$676,4,0)</f>
        <v>40610</v>
      </c>
      <c r="E8353" s="88">
        <v>6</v>
      </c>
    </row>
    <row r="8354" spans="1:5" x14ac:dyDescent="0.2">
      <c r="A8354" s="86">
        <v>44287</v>
      </c>
      <c r="B8354" s="87">
        <v>44286</v>
      </c>
      <c r="C8354" s="88" t="s">
        <v>783</v>
      </c>
      <c r="D8354" s="89">
        <f>VLOOKUP(Pag_Inicio_Corr_mas_casos[[#This Row],[Corregimiento]],Hoja3!$A$2:$D$676,4,0)</f>
        <v>80810</v>
      </c>
      <c r="E8354" s="88">
        <v>6</v>
      </c>
    </row>
    <row r="8355" spans="1:5" x14ac:dyDescent="0.2">
      <c r="A8355" s="58">
        <v>44288</v>
      </c>
      <c r="B8355" s="59">
        <v>44287</v>
      </c>
      <c r="C8355" s="60" t="s">
        <v>853</v>
      </c>
      <c r="D8355" s="61">
        <f>VLOOKUP(Pag_Inicio_Corr_mas_casos[[#This Row],[Corregimiento]],Hoja3!$A$2:$D$676,4,0)</f>
        <v>40612</v>
      </c>
      <c r="E8355" s="60">
        <v>13</v>
      </c>
    </row>
    <row r="8356" spans="1:5" x14ac:dyDescent="0.2">
      <c r="A8356" s="58">
        <v>44288</v>
      </c>
      <c r="B8356" s="59">
        <v>44287</v>
      </c>
      <c r="C8356" s="60" t="s">
        <v>1052</v>
      </c>
      <c r="D8356" s="61">
        <f>VLOOKUP(Pag_Inicio_Corr_mas_casos[[#This Row],[Corregimiento]],Hoja3!$A$2:$D$676,4,0)</f>
        <v>10101</v>
      </c>
      <c r="E8356" s="60">
        <v>12</v>
      </c>
    </row>
    <row r="8357" spans="1:5" x14ac:dyDescent="0.2">
      <c r="A8357" s="58">
        <v>44288</v>
      </c>
      <c r="B8357" s="59">
        <v>44287</v>
      </c>
      <c r="C8357" s="60" t="s">
        <v>904</v>
      </c>
      <c r="D8357" s="61">
        <f>VLOOKUP(Pag_Inicio_Corr_mas_casos[[#This Row],[Corregimiento]],Hoja3!$A$2:$D$676,4,0)</f>
        <v>40501</v>
      </c>
      <c r="E8357" s="60">
        <v>12</v>
      </c>
    </row>
    <row r="8358" spans="1:5" x14ac:dyDescent="0.2">
      <c r="A8358" s="58">
        <v>44288</v>
      </c>
      <c r="B8358" s="59">
        <v>44287</v>
      </c>
      <c r="C8358" s="60" t="s">
        <v>857</v>
      </c>
      <c r="D8358" s="61">
        <f>VLOOKUP(Pag_Inicio_Corr_mas_casos[[#This Row],[Corregimiento]],Hoja3!$A$2:$D$676,4,0)</f>
        <v>80809</v>
      </c>
      <c r="E8358" s="60">
        <v>10</v>
      </c>
    </row>
    <row r="8359" spans="1:5" x14ac:dyDescent="0.2">
      <c r="A8359" s="58">
        <v>44288</v>
      </c>
      <c r="B8359" s="59">
        <v>44287</v>
      </c>
      <c r="C8359" s="60" t="s">
        <v>915</v>
      </c>
      <c r="D8359" s="61">
        <f>VLOOKUP(Pag_Inicio_Corr_mas_casos[[#This Row],[Corregimiento]],Hoja3!$A$2:$D$676,4,0)</f>
        <v>91013</v>
      </c>
      <c r="E8359" s="60">
        <v>9</v>
      </c>
    </row>
    <row r="8360" spans="1:5" x14ac:dyDescent="0.2">
      <c r="A8360" s="58">
        <v>44288</v>
      </c>
      <c r="B8360" s="59">
        <v>44287</v>
      </c>
      <c r="C8360" s="60" t="s">
        <v>930</v>
      </c>
      <c r="D8360" s="61">
        <f>VLOOKUP(Pag_Inicio_Corr_mas_casos[[#This Row],[Corregimiento]],Hoja3!$A$2:$D$676,4,0)</f>
        <v>130104</v>
      </c>
      <c r="E8360" s="60">
        <v>9</v>
      </c>
    </row>
    <row r="8361" spans="1:5" x14ac:dyDescent="0.2">
      <c r="A8361" s="58">
        <v>44288</v>
      </c>
      <c r="B8361" s="59">
        <v>44287</v>
      </c>
      <c r="C8361" s="60" t="s">
        <v>906</v>
      </c>
      <c r="D8361" s="61">
        <f>VLOOKUP(Pag_Inicio_Corr_mas_casos[[#This Row],[Corregimiento]],Hoja3!$A$2:$D$676,4,0)</f>
        <v>40601</v>
      </c>
      <c r="E8361" s="60">
        <v>9</v>
      </c>
    </row>
    <row r="8362" spans="1:5" x14ac:dyDescent="0.2">
      <c r="A8362" s="58">
        <v>44288</v>
      </c>
      <c r="B8362" s="59">
        <v>44287</v>
      </c>
      <c r="C8362" s="60" t="s">
        <v>912</v>
      </c>
      <c r="D8362" s="61">
        <f>VLOOKUP(Pag_Inicio_Corr_mas_casos[[#This Row],[Corregimiento]],Hoja3!$A$2:$D$676,4,0)</f>
        <v>40610</v>
      </c>
      <c r="E8362" s="60">
        <v>7</v>
      </c>
    </row>
    <row r="8363" spans="1:5" x14ac:dyDescent="0.2">
      <c r="A8363" s="58">
        <v>44288</v>
      </c>
      <c r="B8363" s="59">
        <v>44287</v>
      </c>
      <c r="C8363" s="60" t="s">
        <v>820</v>
      </c>
      <c r="D8363" s="61">
        <f>VLOOKUP(Pag_Inicio_Corr_mas_casos[[#This Row],[Corregimiento]],Hoja3!$A$2:$D$676,4,0)</f>
        <v>40203</v>
      </c>
      <c r="E8363" s="60">
        <v>7</v>
      </c>
    </row>
    <row r="8364" spans="1:5" x14ac:dyDescent="0.2">
      <c r="A8364" s="58">
        <v>44288</v>
      </c>
      <c r="B8364" s="59">
        <v>44287</v>
      </c>
      <c r="C8364" s="60" t="s">
        <v>867</v>
      </c>
      <c r="D8364" s="61">
        <f>VLOOKUP(Pag_Inicio_Corr_mas_casos[[#This Row],[Corregimiento]],Hoja3!$A$2:$D$676,4,0)</f>
        <v>81003</v>
      </c>
      <c r="E8364" s="60">
        <v>7</v>
      </c>
    </row>
    <row r="8365" spans="1:5" x14ac:dyDescent="0.2">
      <c r="A8365" s="58">
        <v>44288</v>
      </c>
      <c r="B8365" s="59">
        <v>44287</v>
      </c>
      <c r="C8365" s="60" t="s">
        <v>1099</v>
      </c>
      <c r="D8365" s="61">
        <f>VLOOKUP(Pag_Inicio_Corr_mas_casos[[#This Row],[Corregimiento]],Hoja3!$A$2:$D$676,4,0)</f>
        <v>130703</v>
      </c>
      <c r="E8365" s="60">
        <v>6</v>
      </c>
    </row>
    <row r="8366" spans="1:5" x14ac:dyDescent="0.2">
      <c r="A8366" s="58">
        <v>44288</v>
      </c>
      <c r="B8366" s="59">
        <v>44287</v>
      </c>
      <c r="C8366" s="60" t="s">
        <v>1100</v>
      </c>
      <c r="D8366" s="61">
        <f>VLOOKUP(Pag_Inicio_Corr_mas_casos[[#This Row],[Corregimiento]],Hoja3!$A$2:$D$676,4,0)</f>
        <v>41005</v>
      </c>
      <c r="E8366" s="60">
        <v>6</v>
      </c>
    </row>
    <row r="8367" spans="1:5" x14ac:dyDescent="0.2">
      <c r="A8367" s="58">
        <v>44288</v>
      </c>
      <c r="B8367" s="59">
        <v>44287</v>
      </c>
      <c r="C8367" s="60" t="s">
        <v>816</v>
      </c>
      <c r="D8367" s="61">
        <f>VLOOKUP(Pag_Inicio_Corr_mas_casos[[#This Row],[Corregimiento]],Hoja3!$A$2:$D$676,4,0)</f>
        <v>40606</v>
      </c>
      <c r="E8367" s="60">
        <v>6</v>
      </c>
    </row>
    <row r="8368" spans="1:5" x14ac:dyDescent="0.2">
      <c r="A8368" s="58">
        <v>44288</v>
      </c>
      <c r="B8368" s="59">
        <v>44287</v>
      </c>
      <c r="C8368" s="60" t="s">
        <v>1101</v>
      </c>
      <c r="D8368" s="61">
        <f>VLOOKUP(Pag_Inicio_Corr_mas_casos[[#This Row],[Corregimiento]],Hoja3!$A$2:$D$676,4,0)</f>
        <v>41103</v>
      </c>
      <c r="E8368" s="60">
        <v>5</v>
      </c>
    </row>
    <row r="8369" spans="1:5" x14ac:dyDescent="0.2">
      <c r="A8369" s="58">
        <v>44288</v>
      </c>
      <c r="B8369" s="59">
        <v>44287</v>
      </c>
      <c r="C8369" s="60" t="s">
        <v>797</v>
      </c>
      <c r="D8369" s="61">
        <f>VLOOKUP(Pag_Inicio_Corr_mas_casos[[#This Row],[Corregimiento]],Hoja3!$A$2:$D$676,4,0)</f>
        <v>80813</v>
      </c>
      <c r="E8369" s="60">
        <v>5</v>
      </c>
    </row>
    <row r="8370" spans="1:5" x14ac:dyDescent="0.2">
      <c r="A8370" s="58">
        <v>44288</v>
      </c>
      <c r="B8370" s="59">
        <v>44287</v>
      </c>
      <c r="C8370" s="60" t="s">
        <v>783</v>
      </c>
      <c r="D8370" s="61">
        <f>VLOOKUP(Pag_Inicio_Corr_mas_casos[[#This Row],[Corregimiento]],Hoja3!$A$2:$D$676,4,0)</f>
        <v>80810</v>
      </c>
      <c r="E8370" s="60">
        <v>5</v>
      </c>
    </row>
    <row r="8371" spans="1:5" x14ac:dyDescent="0.2">
      <c r="A8371" s="58">
        <v>44288</v>
      </c>
      <c r="B8371" s="59">
        <v>44287</v>
      </c>
      <c r="C8371" s="60" t="s">
        <v>786</v>
      </c>
      <c r="D8371" s="61">
        <f>VLOOKUP(Pag_Inicio_Corr_mas_casos[[#This Row],[Corregimiento]],Hoja3!$A$2:$D$676,4,0)</f>
        <v>80806</v>
      </c>
      <c r="E8371" s="60">
        <v>5</v>
      </c>
    </row>
    <row r="8372" spans="1:5" x14ac:dyDescent="0.2">
      <c r="A8372" s="58">
        <v>44288</v>
      </c>
      <c r="B8372" s="59">
        <v>44287</v>
      </c>
      <c r="C8372" s="60" t="s">
        <v>849</v>
      </c>
      <c r="D8372" s="61">
        <f>VLOOKUP(Pag_Inicio_Corr_mas_casos[[#This Row],[Corregimiento]],Hoja3!$A$2:$D$676,4,0)</f>
        <v>40611</v>
      </c>
      <c r="E8372" s="60">
        <v>5</v>
      </c>
    </row>
    <row r="8373" spans="1:5" x14ac:dyDescent="0.2">
      <c r="A8373" s="58">
        <v>44288</v>
      </c>
      <c r="B8373" s="59">
        <v>44287</v>
      </c>
      <c r="C8373" s="60" t="s">
        <v>927</v>
      </c>
      <c r="D8373" s="61">
        <f>VLOOKUP(Pag_Inicio_Corr_mas_casos[[#This Row],[Corregimiento]],Hoja3!$A$2:$D$676,4,0)</f>
        <v>40604</v>
      </c>
      <c r="E8373" s="60">
        <v>5</v>
      </c>
    </row>
    <row r="8374" spans="1:5" x14ac:dyDescent="0.2">
      <c r="A8374" s="58">
        <v>44288</v>
      </c>
      <c r="B8374" s="59">
        <v>44287</v>
      </c>
      <c r="C8374" s="60" t="s">
        <v>905</v>
      </c>
      <c r="D8374" s="61">
        <f>VLOOKUP(Pag_Inicio_Corr_mas_casos[[#This Row],[Corregimiento]],Hoja3!$A$2:$D$676,4,0)</f>
        <v>91007</v>
      </c>
      <c r="E8374" s="60">
        <v>5</v>
      </c>
    </row>
    <row r="8375" spans="1:5" x14ac:dyDescent="0.2">
      <c r="A8375" s="102">
        <v>44289</v>
      </c>
      <c r="B8375" s="103">
        <v>44288</v>
      </c>
      <c r="C8375" s="104" t="s">
        <v>868</v>
      </c>
      <c r="D8375" s="105">
        <f>VLOOKUP(Pag_Inicio_Corr_mas_casos[[#This Row],[Corregimiento]],Hoja3!$A$2:$D$676,4,0)</f>
        <v>91001</v>
      </c>
      <c r="E8375" s="104">
        <v>17</v>
      </c>
    </row>
    <row r="8376" spans="1:5" x14ac:dyDescent="0.2">
      <c r="A8376" s="102">
        <v>44289</v>
      </c>
      <c r="B8376" s="103">
        <v>44288</v>
      </c>
      <c r="C8376" s="104" t="s">
        <v>925</v>
      </c>
      <c r="D8376" s="105">
        <f>VLOOKUP(Pag_Inicio_Corr_mas_casos[[#This Row],[Corregimiento]],Hoja3!$A$2:$D$676,4,0)</f>
        <v>91101</v>
      </c>
      <c r="E8376" s="104">
        <v>10</v>
      </c>
    </row>
    <row r="8377" spans="1:5" x14ac:dyDescent="0.2">
      <c r="A8377" s="102">
        <v>44289</v>
      </c>
      <c r="B8377" s="103">
        <v>44288</v>
      </c>
      <c r="C8377" s="104" t="s">
        <v>618</v>
      </c>
      <c r="D8377" s="105">
        <f>VLOOKUP(Pag_Inicio_Corr_mas_casos[[#This Row],[Corregimiento]],Hoja3!$A$2:$D$676,4,0)</f>
        <v>80821</v>
      </c>
      <c r="E8377" s="104">
        <v>9</v>
      </c>
    </row>
    <row r="8378" spans="1:5" x14ac:dyDescent="0.2">
      <c r="A8378" s="102">
        <v>44289</v>
      </c>
      <c r="B8378" s="103">
        <v>44288</v>
      </c>
      <c r="C8378" s="104" t="s">
        <v>906</v>
      </c>
      <c r="D8378" s="105">
        <f>VLOOKUP(Pag_Inicio_Corr_mas_casos[[#This Row],[Corregimiento]],Hoja3!$A$2:$D$676,4,0)</f>
        <v>40601</v>
      </c>
      <c r="E8378" s="104">
        <v>9</v>
      </c>
    </row>
    <row r="8379" spans="1:5" x14ac:dyDescent="0.2">
      <c r="A8379" s="102">
        <v>44289</v>
      </c>
      <c r="B8379" s="103">
        <v>44288</v>
      </c>
      <c r="C8379" s="104" t="s">
        <v>858</v>
      </c>
      <c r="D8379" s="105">
        <f>VLOOKUP(Pag_Inicio_Corr_mas_casos[[#This Row],[Corregimiento]],Hoja3!$A$2:$D$676,4,0)</f>
        <v>80819</v>
      </c>
      <c r="E8379" s="104">
        <v>8</v>
      </c>
    </row>
    <row r="8380" spans="1:5" x14ac:dyDescent="0.2">
      <c r="A8380" s="102">
        <v>44289</v>
      </c>
      <c r="B8380" s="103">
        <v>44288</v>
      </c>
      <c r="C8380" s="104" t="s">
        <v>898</v>
      </c>
      <c r="D8380" s="105">
        <f>VLOOKUP(Pag_Inicio_Corr_mas_casos[[#This Row],[Corregimiento]],Hoja3!$A$2:$D$676,4,0)</f>
        <v>40201</v>
      </c>
      <c r="E8380" s="104">
        <v>5</v>
      </c>
    </row>
    <row r="8381" spans="1:5" x14ac:dyDescent="0.2">
      <c r="A8381" s="102">
        <v>44289</v>
      </c>
      <c r="B8381" s="103">
        <v>44288</v>
      </c>
      <c r="C8381" s="104" t="s">
        <v>796</v>
      </c>
      <c r="D8381" s="105">
        <f>VLOOKUP(Pag_Inicio_Corr_mas_casos[[#This Row],[Corregimiento]],Hoja3!$A$2:$D$676,4,0)</f>
        <v>130107</v>
      </c>
      <c r="E8381" s="104">
        <v>5</v>
      </c>
    </row>
    <row r="8382" spans="1:5" x14ac:dyDescent="0.2">
      <c r="A8382" s="102">
        <v>44289</v>
      </c>
      <c r="B8382" s="103">
        <v>44288</v>
      </c>
      <c r="C8382" s="104" t="s">
        <v>1052</v>
      </c>
      <c r="D8382" s="105">
        <f>VLOOKUP(Pag_Inicio_Corr_mas_casos[[#This Row],[Corregimiento]],Hoja3!$A$2:$D$676,4,0)</f>
        <v>10101</v>
      </c>
      <c r="E8382" s="104">
        <v>4</v>
      </c>
    </row>
    <row r="8383" spans="1:5" x14ac:dyDescent="0.2">
      <c r="A8383" s="102">
        <v>44289</v>
      </c>
      <c r="B8383" s="103">
        <v>44288</v>
      </c>
      <c r="C8383" s="104" t="s">
        <v>786</v>
      </c>
      <c r="D8383" s="105">
        <f>VLOOKUP(Pag_Inicio_Corr_mas_casos[[#This Row],[Corregimiento]],Hoja3!$A$2:$D$676,4,0)</f>
        <v>80806</v>
      </c>
      <c r="E8383" s="104">
        <v>4</v>
      </c>
    </row>
    <row r="8384" spans="1:5" x14ac:dyDescent="0.2">
      <c r="A8384" s="102">
        <v>44289</v>
      </c>
      <c r="B8384" s="103">
        <v>44288</v>
      </c>
      <c r="C8384" s="104" t="s">
        <v>921</v>
      </c>
      <c r="D8384" s="105">
        <f>VLOOKUP(Pag_Inicio_Corr_mas_casos[[#This Row],[Corregimiento]],Hoja3!$A$2:$D$676,4,0)</f>
        <v>20205</v>
      </c>
      <c r="E8384" s="104">
        <v>4</v>
      </c>
    </row>
    <row r="8385" spans="1:6" x14ac:dyDescent="0.2">
      <c r="A8385" s="102">
        <v>44289</v>
      </c>
      <c r="B8385" s="103">
        <v>44288</v>
      </c>
      <c r="C8385" s="104" t="s">
        <v>793</v>
      </c>
      <c r="D8385" s="105">
        <f>VLOOKUP(Pag_Inicio_Corr_mas_casos[[#This Row],[Corregimiento]],Hoja3!$A$2:$D$676,4,0)</f>
        <v>80826</v>
      </c>
      <c r="E8385" s="104">
        <v>4</v>
      </c>
    </row>
    <row r="8386" spans="1:6" x14ac:dyDescent="0.2">
      <c r="A8386" s="102">
        <v>44289</v>
      </c>
      <c r="B8386" s="103">
        <v>44288</v>
      </c>
      <c r="C8386" s="104" t="s">
        <v>816</v>
      </c>
      <c r="D8386" s="104">
        <v>40606</v>
      </c>
      <c r="E8386" s="104">
        <v>4</v>
      </c>
      <c r="F8386" t="s">
        <v>947</v>
      </c>
    </row>
    <row r="8387" spans="1:6" x14ac:dyDescent="0.2">
      <c r="A8387" s="102">
        <v>44289</v>
      </c>
      <c r="B8387" s="103">
        <v>44288</v>
      </c>
      <c r="C8387" s="104" t="s">
        <v>857</v>
      </c>
      <c r="D8387" s="105">
        <f>VLOOKUP(Pag_Inicio_Corr_mas_casos[[#This Row],[Corregimiento]],Hoja3!$A$2:$D$676,4,0)</f>
        <v>80809</v>
      </c>
      <c r="E8387" s="104">
        <v>3</v>
      </c>
    </row>
    <row r="8388" spans="1:6" x14ac:dyDescent="0.2">
      <c r="A8388" s="102">
        <v>44289</v>
      </c>
      <c r="B8388" s="103">
        <v>44288</v>
      </c>
      <c r="C8388" s="104" t="s">
        <v>816</v>
      </c>
      <c r="D8388" s="104">
        <v>20306</v>
      </c>
      <c r="E8388" s="104">
        <v>3</v>
      </c>
      <c r="F8388" t="s">
        <v>1102</v>
      </c>
    </row>
    <row r="8389" spans="1:6" x14ac:dyDescent="0.2">
      <c r="A8389" s="102">
        <v>44289</v>
      </c>
      <c r="B8389" s="103">
        <v>44288</v>
      </c>
      <c r="C8389" s="104" t="s">
        <v>1021</v>
      </c>
      <c r="D8389" s="105">
        <f>VLOOKUP(Pag_Inicio_Corr_mas_casos[[#This Row],[Corregimiento]],Hoja3!$A$2:$D$676,4,0)</f>
        <v>40701</v>
      </c>
      <c r="E8389" s="104">
        <v>3</v>
      </c>
    </row>
    <row r="8390" spans="1:6" x14ac:dyDescent="0.2">
      <c r="A8390" s="102">
        <v>44289</v>
      </c>
      <c r="B8390" s="103">
        <v>44288</v>
      </c>
      <c r="C8390" s="104" t="s">
        <v>804</v>
      </c>
      <c r="D8390" s="105">
        <f>VLOOKUP(Pag_Inicio_Corr_mas_casos[[#This Row],[Corregimiento]],Hoja3!$A$2:$D$676,4,0)</f>
        <v>50208</v>
      </c>
      <c r="E8390" s="104">
        <v>3</v>
      </c>
    </row>
    <row r="8391" spans="1:6" x14ac:dyDescent="0.2">
      <c r="A8391" s="102">
        <v>44289</v>
      </c>
      <c r="B8391" s="103">
        <v>44288</v>
      </c>
      <c r="C8391" s="104" t="s">
        <v>785</v>
      </c>
      <c r="D8391" s="105">
        <f>VLOOKUP(Pag_Inicio_Corr_mas_casos[[#This Row],[Corregimiento]],Hoja3!$A$2:$D$676,4,0)</f>
        <v>81009</v>
      </c>
      <c r="E8391" s="104">
        <v>3</v>
      </c>
    </row>
    <row r="8392" spans="1:6" x14ac:dyDescent="0.2">
      <c r="A8392" s="102">
        <v>44289</v>
      </c>
      <c r="B8392" s="103">
        <v>44288</v>
      </c>
      <c r="C8392" s="104" t="s">
        <v>864</v>
      </c>
      <c r="D8392" s="105">
        <f>VLOOKUP(Pag_Inicio_Corr_mas_casos[[#This Row],[Corregimiento]],Hoja3!$A$2:$D$676,4,0)</f>
        <v>81008</v>
      </c>
      <c r="E8392" s="104">
        <v>3</v>
      </c>
    </row>
    <row r="8393" spans="1:6" x14ac:dyDescent="0.2">
      <c r="A8393" s="102">
        <v>44289</v>
      </c>
      <c r="B8393" s="103">
        <v>44288</v>
      </c>
      <c r="C8393" s="104" t="s">
        <v>924</v>
      </c>
      <c r="D8393" s="105">
        <f>VLOOKUP(Pag_Inicio_Corr_mas_casos[[#This Row],[Corregimiento]],Hoja3!$A$2:$D$676,4,0)</f>
        <v>40503</v>
      </c>
      <c r="E8393" s="104">
        <v>3</v>
      </c>
    </row>
    <row r="8394" spans="1:6" x14ac:dyDescent="0.2">
      <c r="A8394" s="102">
        <v>44289</v>
      </c>
      <c r="B8394" s="103">
        <v>44288</v>
      </c>
      <c r="C8394" s="104" t="s">
        <v>797</v>
      </c>
      <c r="D8394" s="105">
        <f>VLOOKUP(Pag_Inicio_Corr_mas_casos[[#This Row],[Corregimiento]],Hoja3!$A$2:$D$676,4,0)</f>
        <v>80813</v>
      </c>
      <c r="E8394" s="104">
        <v>3</v>
      </c>
    </row>
    <row r="8395" spans="1:6" x14ac:dyDescent="0.2">
      <c r="A8395" s="73">
        <v>44290</v>
      </c>
      <c r="B8395" s="70">
        <v>44289</v>
      </c>
      <c r="C8395" s="71" t="s">
        <v>906</v>
      </c>
      <c r="D8395" s="72">
        <f>VLOOKUP(Pag_Inicio_Corr_mas_casos[[#This Row],[Corregimiento]],Hoja3!$A$2:$D$676,4,0)</f>
        <v>40601</v>
      </c>
      <c r="E8395" s="71">
        <v>14</v>
      </c>
    </row>
    <row r="8396" spans="1:6" x14ac:dyDescent="0.2">
      <c r="A8396" s="73">
        <v>44290</v>
      </c>
      <c r="B8396" s="70">
        <v>44289</v>
      </c>
      <c r="C8396" s="71" t="s">
        <v>905</v>
      </c>
      <c r="D8396" s="72">
        <f>VLOOKUP(Pag_Inicio_Corr_mas_casos[[#This Row],[Corregimiento]],Hoja3!$A$2:$D$676,4,0)</f>
        <v>91007</v>
      </c>
      <c r="E8396" s="71">
        <v>14</v>
      </c>
    </row>
    <row r="8397" spans="1:6" x14ac:dyDescent="0.2">
      <c r="A8397" s="73">
        <v>44290</v>
      </c>
      <c r="B8397" s="70">
        <v>44289</v>
      </c>
      <c r="C8397" s="71" t="s">
        <v>1052</v>
      </c>
      <c r="D8397" s="72">
        <f>VLOOKUP(Pag_Inicio_Corr_mas_casos[[#This Row],[Corregimiento]],Hoja3!$A$2:$D$676,4,0)</f>
        <v>10101</v>
      </c>
      <c r="E8397" s="71">
        <v>11</v>
      </c>
    </row>
    <row r="8398" spans="1:6" x14ac:dyDescent="0.2">
      <c r="A8398" s="73">
        <v>44290</v>
      </c>
      <c r="B8398" s="70">
        <v>44289</v>
      </c>
      <c r="C8398" s="71" t="s">
        <v>884</v>
      </c>
      <c r="D8398" s="72">
        <f>VLOOKUP(Pag_Inicio_Corr_mas_casos[[#This Row],[Corregimiento]],Hoja3!$A$2:$D$676,4,0)</f>
        <v>130108</v>
      </c>
      <c r="E8398" s="71">
        <v>11</v>
      </c>
    </row>
    <row r="8399" spans="1:6" x14ac:dyDescent="0.2">
      <c r="A8399" s="73">
        <v>44290</v>
      </c>
      <c r="B8399" s="70">
        <v>44289</v>
      </c>
      <c r="C8399" s="71" t="s">
        <v>858</v>
      </c>
      <c r="D8399" s="72">
        <f>VLOOKUP(Pag_Inicio_Corr_mas_casos[[#This Row],[Corregimiento]],Hoja3!$A$2:$D$676,4,0)</f>
        <v>80819</v>
      </c>
      <c r="E8399" s="71">
        <v>9</v>
      </c>
    </row>
    <row r="8400" spans="1:6" x14ac:dyDescent="0.2">
      <c r="A8400" s="73">
        <v>44290</v>
      </c>
      <c r="B8400" s="70">
        <v>44289</v>
      </c>
      <c r="C8400" s="71" t="s">
        <v>904</v>
      </c>
      <c r="D8400" s="72">
        <f>VLOOKUP(Pag_Inicio_Corr_mas_casos[[#This Row],[Corregimiento]],Hoja3!$A$2:$D$676,4,0)</f>
        <v>40501</v>
      </c>
      <c r="E8400" s="71">
        <v>8</v>
      </c>
    </row>
    <row r="8401" spans="1:5" x14ac:dyDescent="0.2">
      <c r="A8401" s="73">
        <v>44290</v>
      </c>
      <c r="B8401" s="70">
        <v>44289</v>
      </c>
      <c r="C8401" s="71" t="s">
        <v>816</v>
      </c>
      <c r="D8401" s="72">
        <f>VLOOKUP(Pag_Inicio_Corr_mas_casos[[#This Row],[Corregimiento]],Hoja3!$A$2:$D$676,4,0)</f>
        <v>40606</v>
      </c>
      <c r="E8401" s="71">
        <v>8</v>
      </c>
    </row>
    <row r="8402" spans="1:5" x14ac:dyDescent="0.2">
      <c r="A8402" s="73">
        <v>44290</v>
      </c>
      <c r="B8402" s="70">
        <v>44289</v>
      </c>
      <c r="C8402" s="71" t="s">
        <v>868</v>
      </c>
      <c r="D8402" s="72">
        <f>VLOOKUP(Pag_Inicio_Corr_mas_casos[[#This Row],[Corregimiento]],Hoja3!$A$2:$D$676,4,0)</f>
        <v>91001</v>
      </c>
      <c r="E8402" s="71">
        <v>8</v>
      </c>
    </row>
    <row r="8403" spans="1:5" x14ac:dyDescent="0.2">
      <c r="A8403" s="73">
        <v>44290</v>
      </c>
      <c r="B8403" s="70">
        <v>44289</v>
      </c>
      <c r="C8403" s="71" t="s">
        <v>797</v>
      </c>
      <c r="D8403" s="72">
        <f>VLOOKUP(Pag_Inicio_Corr_mas_casos[[#This Row],[Corregimiento]],Hoja3!$A$2:$D$676,4,0)</f>
        <v>80813</v>
      </c>
      <c r="E8403" s="71">
        <v>7</v>
      </c>
    </row>
    <row r="8404" spans="1:5" x14ac:dyDescent="0.2">
      <c r="A8404" s="73">
        <v>44290</v>
      </c>
      <c r="B8404" s="70">
        <v>44289</v>
      </c>
      <c r="C8404" s="71" t="s">
        <v>1013</v>
      </c>
      <c r="D8404" s="72">
        <f>VLOOKUP(Pag_Inicio_Corr_mas_casos[[#This Row],[Corregimiento]],Hoja3!$A$2:$D$676,4,0)</f>
        <v>10201</v>
      </c>
      <c r="E8404" s="71">
        <v>7</v>
      </c>
    </row>
    <row r="8405" spans="1:5" x14ac:dyDescent="0.2">
      <c r="A8405" s="73">
        <v>44290</v>
      </c>
      <c r="B8405" s="70">
        <v>44289</v>
      </c>
      <c r="C8405" s="71" t="s">
        <v>898</v>
      </c>
      <c r="D8405" s="72">
        <f>VLOOKUP(Pag_Inicio_Corr_mas_casos[[#This Row],[Corregimiento]],Hoja3!$A$2:$D$676,4,0)</f>
        <v>40201</v>
      </c>
      <c r="E8405" s="71">
        <v>6</v>
      </c>
    </row>
    <row r="8406" spans="1:5" x14ac:dyDescent="0.2">
      <c r="A8406" s="73">
        <v>44290</v>
      </c>
      <c r="B8406" s="70">
        <v>44289</v>
      </c>
      <c r="C8406" s="71" t="s">
        <v>879</v>
      </c>
      <c r="D8406" s="72">
        <f>VLOOKUP(Pag_Inicio_Corr_mas_casos[[#This Row],[Corregimiento]],Hoja3!$A$2:$D$676,4,0)</f>
        <v>91008</v>
      </c>
      <c r="E8406" s="71">
        <v>6</v>
      </c>
    </row>
    <row r="8407" spans="1:5" x14ac:dyDescent="0.2">
      <c r="A8407" s="73">
        <v>44290</v>
      </c>
      <c r="B8407" s="70">
        <v>44289</v>
      </c>
      <c r="C8407" s="71" t="s">
        <v>915</v>
      </c>
      <c r="D8407" s="72">
        <f>VLOOKUP(Pag_Inicio_Corr_mas_casos[[#This Row],[Corregimiento]],Hoja3!$A$2:$D$676,4,0)</f>
        <v>91013</v>
      </c>
      <c r="E8407" s="71">
        <v>6</v>
      </c>
    </row>
    <row r="8408" spans="1:5" x14ac:dyDescent="0.2">
      <c r="A8408" s="73">
        <v>44290</v>
      </c>
      <c r="B8408" s="70">
        <v>44289</v>
      </c>
      <c r="C8408" s="71" t="s">
        <v>1057</v>
      </c>
      <c r="D8408" s="72">
        <f>VLOOKUP(Pag_Inicio_Corr_mas_casos[[#This Row],[Corregimiento]],Hoja3!$A$2:$D$676,4,0)</f>
        <v>41104</v>
      </c>
      <c r="E8408" s="71">
        <v>5</v>
      </c>
    </row>
    <row r="8409" spans="1:5" x14ac:dyDescent="0.2">
      <c r="A8409" s="73">
        <v>44290</v>
      </c>
      <c r="B8409" s="70">
        <v>44289</v>
      </c>
      <c r="C8409" s="71" t="s">
        <v>924</v>
      </c>
      <c r="D8409" s="72">
        <f>VLOOKUP(Pag_Inicio_Corr_mas_casos[[#This Row],[Corregimiento]],Hoja3!$A$2:$D$676,4,0)</f>
        <v>40503</v>
      </c>
      <c r="E8409" s="71">
        <v>5</v>
      </c>
    </row>
    <row r="8410" spans="1:5" x14ac:dyDescent="0.2">
      <c r="A8410" s="73">
        <v>44290</v>
      </c>
      <c r="B8410" s="70">
        <v>44289</v>
      </c>
      <c r="C8410" s="71" t="s">
        <v>901</v>
      </c>
      <c r="D8410" s="72">
        <f>VLOOKUP(Pag_Inicio_Corr_mas_casos[[#This Row],[Corregimiento]],Hoja3!$A$2:$D$676,4,0)</f>
        <v>90301</v>
      </c>
      <c r="E8410" s="71">
        <v>5</v>
      </c>
    </row>
    <row r="8411" spans="1:5" x14ac:dyDescent="0.2">
      <c r="A8411" s="73">
        <v>44290</v>
      </c>
      <c r="B8411" s="70">
        <v>44289</v>
      </c>
      <c r="C8411" s="71" t="s">
        <v>788</v>
      </c>
      <c r="D8411" s="72">
        <f>VLOOKUP(Pag_Inicio_Corr_mas_casos[[#This Row],[Corregimiento]],Hoja3!$A$2:$D$676,4,0)</f>
        <v>80807</v>
      </c>
      <c r="E8411" s="71">
        <v>5</v>
      </c>
    </row>
    <row r="8412" spans="1:5" x14ac:dyDescent="0.2">
      <c r="A8412" s="73">
        <v>44290</v>
      </c>
      <c r="B8412" s="70">
        <v>44289</v>
      </c>
      <c r="C8412" s="71" t="s">
        <v>991</v>
      </c>
      <c r="D8412" s="72">
        <f>VLOOKUP(Pag_Inicio_Corr_mas_casos[[#This Row],[Corregimiento]],Hoja3!$A$2:$D$676,4,0)</f>
        <v>40506</v>
      </c>
      <c r="E8412" s="71">
        <v>5</v>
      </c>
    </row>
    <row r="8413" spans="1:5" x14ac:dyDescent="0.2">
      <c r="A8413" s="73">
        <v>44290</v>
      </c>
      <c r="B8413" s="70">
        <v>44289</v>
      </c>
      <c r="C8413" s="71" t="s">
        <v>786</v>
      </c>
      <c r="D8413" s="72">
        <f>VLOOKUP(Pag_Inicio_Corr_mas_casos[[#This Row],[Corregimiento]],Hoja3!$A$2:$D$676,4,0)</f>
        <v>80806</v>
      </c>
      <c r="E8413" s="71">
        <v>4</v>
      </c>
    </row>
    <row r="8414" spans="1:5" x14ac:dyDescent="0.2">
      <c r="A8414" s="73">
        <v>44290</v>
      </c>
      <c r="B8414" s="70">
        <v>44289</v>
      </c>
      <c r="C8414" s="71" t="s">
        <v>1103</v>
      </c>
      <c r="D8414" s="72">
        <f>VLOOKUP(Pag_Inicio_Corr_mas_casos[[#This Row],[Corregimiento]],Hoja3!$A$2:$D$676,4,0)</f>
        <v>120405</v>
      </c>
      <c r="E8414" s="71">
        <v>4</v>
      </c>
    </row>
    <row r="8415" spans="1:5" x14ac:dyDescent="0.2">
      <c r="A8415" s="127">
        <v>44291</v>
      </c>
      <c r="B8415" s="128">
        <v>44290</v>
      </c>
      <c r="C8415" s="129" t="s">
        <v>925</v>
      </c>
      <c r="D8415" s="130">
        <f>VLOOKUP(Pag_Inicio_Corr_mas_casos[[#This Row],[Corregimiento]],Hoja3!$A$2:$D$676,4,0)</f>
        <v>91101</v>
      </c>
      <c r="E8415" s="129">
        <v>7</v>
      </c>
    </row>
    <row r="8416" spans="1:5" x14ac:dyDescent="0.2">
      <c r="A8416" s="127">
        <v>44291</v>
      </c>
      <c r="B8416" s="128">
        <v>44290</v>
      </c>
      <c r="C8416" s="129" t="s">
        <v>892</v>
      </c>
      <c r="D8416" s="130">
        <f>VLOOKUP(Pag_Inicio_Corr_mas_casos[[#This Row],[Corregimiento]],Hoja3!$A$2:$D$676,4,0)</f>
        <v>80812</v>
      </c>
      <c r="E8416" s="129">
        <v>7</v>
      </c>
    </row>
    <row r="8417" spans="1:5" x14ac:dyDescent="0.2">
      <c r="A8417" s="127">
        <v>44291</v>
      </c>
      <c r="B8417" s="128">
        <v>44290</v>
      </c>
      <c r="C8417" s="129" t="s">
        <v>1104</v>
      </c>
      <c r="D8417" s="130">
        <f>VLOOKUP(Pag_Inicio_Corr_mas_casos[[#This Row],[Corregimiento]],Hoja3!$A$2:$D$676,4,0)</f>
        <v>40703</v>
      </c>
      <c r="E8417" s="129">
        <v>6</v>
      </c>
    </row>
    <row r="8418" spans="1:5" x14ac:dyDescent="0.2">
      <c r="A8418" s="127">
        <v>44291</v>
      </c>
      <c r="B8418" s="128">
        <v>44290</v>
      </c>
      <c r="C8418" s="129" t="s">
        <v>858</v>
      </c>
      <c r="D8418" s="130">
        <f>VLOOKUP(Pag_Inicio_Corr_mas_casos[[#This Row],[Corregimiento]],Hoja3!$A$2:$D$676,4,0)</f>
        <v>80819</v>
      </c>
      <c r="E8418" s="129">
        <v>6</v>
      </c>
    </row>
    <row r="8419" spans="1:5" x14ac:dyDescent="0.2">
      <c r="A8419" s="127">
        <v>44291</v>
      </c>
      <c r="B8419" s="128">
        <v>44290</v>
      </c>
      <c r="C8419" s="129" t="s">
        <v>889</v>
      </c>
      <c r="D8419" s="130">
        <f>VLOOKUP(Pag_Inicio_Corr_mas_casos[[#This Row],[Corregimiento]],Hoja3!$A$2:$D$676,4,0)</f>
        <v>20602</v>
      </c>
      <c r="E8419" s="129">
        <v>6</v>
      </c>
    </row>
    <row r="8420" spans="1:5" x14ac:dyDescent="0.2">
      <c r="A8420" s="127">
        <v>44291</v>
      </c>
      <c r="B8420" s="128">
        <v>44290</v>
      </c>
      <c r="C8420" s="129" t="s">
        <v>1105</v>
      </c>
      <c r="D8420" s="130">
        <f>VLOOKUP(Pag_Inicio_Corr_mas_casos[[#This Row],[Corregimiento]],Hoja3!$A$2:$D$676,4,0)</f>
        <v>40502</v>
      </c>
      <c r="E8420" s="129">
        <v>6</v>
      </c>
    </row>
    <row r="8421" spans="1:5" x14ac:dyDescent="0.2">
      <c r="A8421" s="127">
        <v>44291</v>
      </c>
      <c r="B8421" s="128">
        <v>44290</v>
      </c>
      <c r="C8421" s="129" t="s">
        <v>1106</v>
      </c>
      <c r="D8421" s="130">
        <f>VLOOKUP(Pag_Inicio_Corr_mas_casos[[#This Row],[Corregimiento]],Hoja3!$A$2:$D$676,4,0)</f>
        <v>90705</v>
      </c>
      <c r="E8421" s="129">
        <v>4</v>
      </c>
    </row>
    <row r="8422" spans="1:5" x14ac:dyDescent="0.2">
      <c r="A8422" s="127">
        <v>44291</v>
      </c>
      <c r="B8422" s="128">
        <v>44290</v>
      </c>
      <c r="C8422" s="129" t="s">
        <v>820</v>
      </c>
      <c r="D8422" s="130">
        <f>VLOOKUP(Pag_Inicio_Corr_mas_casos[[#This Row],[Corregimiento]],Hoja3!$A$2:$D$676,4,0)</f>
        <v>40203</v>
      </c>
      <c r="E8422" s="129">
        <v>4</v>
      </c>
    </row>
    <row r="8423" spans="1:5" x14ac:dyDescent="0.2">
      <c r="A8423" s="127">
        <v>44291</v>
      </c>
      <c r="B8423" s="128">
        <v>44290</v>
      </c>
      <c r="C8423" s="129" t="s">
        <v>853</v>
      </c>
      <c r="D8423" s="130">
        <f>VLOOKUP(Pag_Inicio_Corr_mas_casos[[#This Row],[Corregimiento]],Hoja3!$A$2:$D$676,4,0)</f>
        <v>40612</v>
      </c>
      <c r="E8423" s="129">
        <v>4</v>
      </c>
    </row>
    <row r="8424" spans="1:5" x14ac:dyDescent="0.2">
      <c r="A8424" s="127">
        <v>44291</v>
      </c>
      <c r="B8424" s="128">
        <v>44290</v>
      </c>
      <c r="C8424" s="129" t="s">
        <v>882</v>
      </c>
      <c r="D8424" s="130">
        <f>VLOOKUP(Pag_Inicio_Corr_mas_casos[[#This Row],[Corregimiento]],Hoja3!$A$2:$D$676,4,0)</f>
        <v>130106</v>
      </c>
      <c r="E8424" s="129">
        <v>4</v>
      </c>
    </row>
    <row r="8425" spans="1:5" x14ac:dyDescent="0.2">
      <c r="A8425" s="127">
        <v>44291</v>
      </c>
      <c r="B8425" s="128">
        <v>44290</v>
      </c>
      <c r="C8425" s="129" t="s">
        <v>783</v>
      </c>
      <c r="D8425" s="130">
        <f>VLOOKUP(Pag_Inicio_Corr_mas_casos[[#This Row],[Corregimiento]],Hoja3!$A$2:$D$676,4,0)</f>
        <v>80810</v>
      </c>
      <c r="E8425" s="129">
        <v>3</v>
      </c>
    </row>
    <row r="8426" spans="1:5" x14ac:dyDescent="0.2">
      <c r="A8426" s="127">
        <v>44291</v>
      </c>
      <c r="B8426" s="128">
        <v>44290</v>
      </c>
      <c r="C8426" s="129" t="s">
        <v>797</v>
      </c>
      <c r="D8426" s="130">
        <f>VLOOKUP(Pag_Inicio_Corr_mas_casos[[#This Row],[Corregimiento]],Hoja3!$A$2:$D$676,4,0)</f>
        <v>80813</v>
      </c>
      <c r="E8426" s="129">
        <v>3</v>
      </c>
    </row>
    <row r="8427" spans="1:5" x14ac:dyDescent="0.2">
      <c r="A8427" s="127">
        <v>44291</v>
      </c>
      <c r="B8427" s="128">
        <v>44290</v>
      </c>
      <c r="C8427" s="129" t="s">
        <v>906</v>
      </c>
      <c r="D8427" s="130">
        <f>VLOOKUP(Pag_Inicio_Corr_mas_casos[[#This Row],[Corregimiento]],Hoja3!$A$2:$D$676,4,0)</f>
        <v>40601</v>
      </c>
      <c r="E8427" s="129">
        <v>3</v>
      </c>
    </row>
    <row r="8428" spans="1:5" x14ac:dyDescent="0.2">
      <c r="A8428" s="127">
        <v>44291</v>
      </c>
      <c r="B8428" s="128">
        <v>44290</v>
      </c>
      <c r="C8428" s="129" t="s">
        <v>1107</v>
      </c>
      <c r="D8428" s="130">
        <f>VLOOKUP(Pag_Inicio_Corr_mas_casos[[#This Row],[Corregimiento]],Hoja3!$A$2:$D$676,4,0)</f>
        <v>90305</v>
      </c>
      <c r="E8428" s="129">
        <v>3</v>
      </c>
    </row>
    <row r="8429" spans="1:5" x14ac:dyDescent="0.2">
      <c r="A8429" s="127">
        <v>44291</v>
      </c>
      <c r="B8429" s="128">
        <v>44290</v>
      </c>
      <c r="C8429" s="129" t="s">
        <v>898</v>
      </c>
      <c r="D8429" s="130">
        <f>VLOOKUP(Pag_Inicio_Corr_mas_casos[[#This Row],[Corregimiento]],Hoja3!$A$2:$D$676,4,0)</f>
        <v>40201</v>
      </c>
      <c r="E8429" s="129">
        <v>3</v>
      </c>
    </row>
    <row r="8430" spans="1:5" x14ac:dyDescent="0.2">
      <c r="A8430" s="127">
        <v>44291</v>
      </c>
      <c r="B8430" s="128">
        <v>44290</v>
      </c>
      <c r="C8430" s="129" t="s">
        <v>806</v>
      </c>
      <c r="D8430" s="130">
        <f>VLOOKUP(Pag_Inicio_Corr_mas_casos[[#This Row],[Corregimiento]],Hoja3!$A$2:$D$676,4,0)</f>
        <v>80804</v>
      </c>
      <c r="E8430" s="129">
        <v>3</v>
      </c>
    </row>
    <row r="8431" spans="1:5" x14ac:dyDescent="0.2">
      <c r="A8431" s="127">
        <v>44291</v>
      </c>
      <c r="B8431" s="128">
        <v>44290</v>
      </c>
      <c r="C8431" s="129" t="s">
        <v>800</v>
      </c>
      <c r="D8431" s="130">
        <f>VLOOKUP(Pag_Inicio_Corr_mas_casos[[#This Row],[Corregimiento]],Hoja3!$A$2:$D$676,4,0)</f>
        <v>80822</v>
      </c>
      <c r="E8431" s="129">
        <v>3</v>
      </c>
    </row>
    <row r="8432" spans="1:5" x14ac:dyDescent="0.2">
      <c r="A8432" s="127">
        <v>44291</v>
      </c>
      <c r="B8432" s="128">
        <v>44290</v>
      </c>
      <c r="C8432" s="129" t="s">
        <v>1051</v>
      </c>
      <c r="D8432" s="130">
        <f>VLOOKUP(Pag_Inicio_Corr_mas_casos[[#This Row],[Corregimiento]],Hoja3!$A$2:$D$676,4,0)</f>
        <v>10207</v>
      </c>
      <c r="E8432" s="129">
        <v>3</v>
      </c>
    </row>
    <row r="8433" spans="1:5" x14ac:dyDescent="0.2">
      <c r="A8433" s="127">
        <v>44291</v>
      </c>
      <c r="B8433" s="128">
        <v>44290</v>
      </c>
      <c r="C8433" s="129" t="s">
        <v>786</v>
      </c>
      <c r="D8433" s="130">
        <f>VLOOKUP(Pag_Inicio_Corr_mas_casos[[#This Row],[Corregimiento]],Hoja3!$A$2:$D$676,4,0)</f>
        <v>80806</v>
      </c>
      <c r="E8433" s="129">
        <v>3</v>
      </c>
    </row>
    <row r="8434" spans="1:5" x14ac:dyDescent="0.2">
      <c r="A8434" s="127">
        <v>44291</v>
      </c>
      <c r="B8434" s="128">
        <v>44290</v>
      </c>
      <c r="C8434" s="129" t="s">
        <v>1051</v>
      </c>
      <c r="D8434" s="130">
        <f>VLOOKUP(Pag_Inicio_Corr_mas_casos[[#This Row],[Corregimiento]],Hoja3!$A$2:$D$676,4,0)</f>
        <v>10207</v>
      </c>
      <c r="E8434" s="129">
        <v>3</v>
      </c>
    </row>
    <row r="8435" spans="1:5" x14ac:dyDescent="0.2">
      <c r="A8435" s="86">
        <v>44292</v>
      </c>
      <c r="B8435" s="87">
        <v>44291</v>
      </c>
      <c r="C8435" s="88" t="s">
        <v>868</v>
      </c>
      <c r="D8435" s="89">
        <f>VLOOKUP(Pag_Inicio_Corr_mas_casos[[#This Row],[Corregimiento]],Hoja3!$A$2:$D$676,4,0)</f>
        <v>91001</v>
      </c>
      <c r="E8435" s="88">
        <v>12</v>
      </c>
    </row>
    <row r="8436" spans="1:5" x14ac:dyDescent="0.2">
      <c r="A8436" s="86">
        <v>44292</v>
      </c>
      <c r="B8436" s="87">
        <v>44291</v>
      </c>
      <c r="C8436" s="88" t="s">
        <v>857</v>
      </c>
      <c r="D8436" s="89">
        <f>VLOOKUP(Pag_Inicio_Corr_mas_casos[[#This Row],[Corregimiento]],Hoja3!$A$2:$D$676,4,0)</f>
        <v>80809</v>
      </c>
      <c r="E8436" s="88">
        <v>12</v>
      </c>
    </row>
    <row r="8437" spans="1:5" x14ac:dyDescent="0.2">
      <c r="A8437" s="86">
        <v>44292</v>
      </c>
      <c r="B8437" s="87">
        <v>44291</v>
      </c>
      <c r="C8437" s="88" t="s">
        <v>788</v>
      </c>
      <c r="D8437" s="89">
        <f>VLOOKUP(Pag_Inicio_Corr_mas_casos[[#This Row],[Corregimiento]],Hoja3!$A$2:$D$676,4,0)</f>
        <v>80807</v>
      </c>
      <c r="E8437" s="88">
        <v>11</v>
      </c>
    </row>
    <row r="8438" spans="1:5" x14ac:dyDescent="0.2">
      <c r="A8438" s="86">
        <v>44292</v>
      </c>
      <c r="B8438" s="87">
        <v>44291</v>
      </c>
      <c r="C8438" s="88" t="s">
        <v>1052</v>
      </c>
      <c r="D8438" s="89">
        <f>VLOOKUP(Pag_Inicio_Corr_mas_casos[[#This Row],[Corregimiento]],Hoja3!$A$2:$D$676,4,0)</f>
        <v>10101</v>
      </c>
      <c r="E8438" s="88">
        <v>11</v>
      </c>
    </row>
    <row r="8439" spans="1:5" x14ac:dyDescent="0.2">
      <c r="A8439" s="86">
        <v>44292</v>
      </c>
      <c r="B8439" s="87">
        <v>44291</v>
      </c>
      <c r="C8439" s="88" t="s">
        <v>849</v>
      </c>
      <c r="D8439" s="89">
        <f>VLOOKUP(Pag_Inicio_Corr_mas_casos[[#This Row],[Corregimiento]],Hoja3!$A$2:$D$676,4,0)</f>
        <v>40611</v>
      </c>
      <c r="E8439" s="88">
        <v>10</v>
      </c>
    </row>
    <row r="8440" spans="1:5" x14ac:dyDescent="0.2">
      <c r="A8440" s="86">
        <v>44292</v>
      </c>
      <c r="B8440" s="87">
        <v>44291</v>
      </c>
      <c r="C8440" s="88" t="s">
        <v>853</v>
      </c>
      <c r="D8440" s="89">
        <f>VLOOKUP(Pag_Inicio_Corr_mas_casos[[#This Row],[Corregimiento]],Hoja3!$A$2:$D$676,4,0)</f>
        <v>40612</v>
      </c>
      <c r="E8440" s="88">
        <v>10</v>
      </c>
    </row>
    <row r="8441" spans="1:5" x14ac:dyDescent="0.2">
      <c r="A8441" s="86">
        <v>44292</v>
      </c>
      <c r="B8441" s="87">
        <v>44291</v>
      </c>
      <c r="C8441" s="88" t="s">
        <v>906</v>
      </c>
      <c r="D8441" s="89">
        <f>VLOOKUP(Pag_Inicio_Corr_mas_casos[[#This Row],[Corregimiento]],Hoja3!$A$2:$D$676,4,0)</f>
        <v>40601</v>
      </c>
      <c r="E8441" s="88">
        <v>10</v>
      </c>
    </row>
    <row r="8442" spans="1:5" x14ac:dyDescent="0.2">
      <c r="A8442" s="86">
        <v>44292</v>
      </c>
      <c r="B8442" s="87">
        <v>44291</v>
      </c>
      <c r="C8442" s="88" t="s">
        <v>792</v>
      </c>
      <c r="D8442" s="89">
        <f>VLOOKUP(Pag_Inicio_Corr_mas_casos[[#This Row],[Corregimiento]],Hoja3!$A$2:$D$676,4,0)</f>
        <v>80814</v>
      </c>
      <c r="E8442" s="88">
        <v>9</v>
      </c>
    </row>
    <row r="8443" spans="1:5" x14ac:dyDescent="0.2">
      <c r="A8443" s="86">
        <v>44292</v>
      </c>
      <c r="B8443" s="87">
        <v>44291</v>
      </c>
      <c r="C8443" s="88" t="s">
        <v>904</v>
      </c>
      <c r="D8443" s="89">
        <f>VLOOKUP(Pag_Inicio_Corr_mas_casos[[#This Row],[Corregimiento]],Hoja3!$A$2:$D$676,4,0)</f>
        <v>40501</v>
      </c>
      <c r="E8443" s="88">
        <v>7</v>
      </c>
    </row>
    <row r="8444" spans="1:5" x14ac:dyDescent="0.2">
      <c r="A8444" s="86">
        <v>44292</v>
      </c>
      <c r="B8444" s="87">
        <v>44291</v>
      </c>
      <c r="C8444" s="88" t="s">
        <v>884</v>
      </c>
      <c r="D8444" s="89">
        <f>VLOOKUP(Pag_Inicio_Corr_mas_casos[[#This Row],[Corregimiento]],Hoja3!$A$2:$D$676,4,0)</f>
        <v>130108</v>
      </c>
      <c r="E8444" s="88">
        <v>7</v>
      </c>
    </row>
    <row r="8445" spans="1:5" x14ac:dyDescent="0.2">
      <c r="A8445" s="86">
        <v>44292</v>
      </c>
      <c r="B8445" s="87">
        <v>44291</v>
      </c>
      <c r="C8445" s="88" t="s">
        <v>787</v>
      </c>
      <c r="D8445" s="89">
        <f>VLOOKUP(Pag_Inicio_Corr_mas_casos[[#This Row],[Corregimiento]],Hoja3!$A$2:$D$676,4,0)</f>
        <v>80823</v>
      </c>
      <c r="E8445" s="88">
        <v>7</v>
      </c>
    </row>
    <row r="8446" spans="1:5" x14ac:dyDescent="0.2">
      <c r="A8446" s="86">
        <v>44292</v>
      </c>
      <c r="B8446" s="87">
        <v>44291</v>
      </c>
      <c r="C8446" s="88" t="s">
        <v>915</v>
      </c>
      <c r="D8446" s="89">
        <f>VLOOKUP(Pag_Inicio_Corr_mas_casos[[#This Row],[Corregimiento]],Hoja3!$A$2:$D$676,4,0)</f>
        <v>91013</v>
      </c>
      <c r="E8446" s="88">
        <v>6</v>
      </c>
    </row>
    <row r="8447" spans="1:5" x14ac:dyDescent="0.2">
      <c r="A8447" s="86">
        <v>44292</v>
      </c>
      <c r="B8447" s="87">
        <v>44291</v>
      </c>
      <c r="C8447" s="88" t="s">
        <v>892</v>
      </c>
      <c r="D8447" s="89">
        <f>VLOOKUP(Pag_Inicio_Corr_mas_casos[[#This Row],[Corregimiento]],Hoja3!$A$2:$D$676,4,0)</f>
        <v>80812</v>
      </c>
      <c r="E8447" s="88">
        <v>6</v>
      </c>
    </row>
    <row r="8448" spans="1:5" x14ac:dyDescent="0.2">
      <c r="A8448" s="86">
        <v>44292</v>
      </c>
      <c r="B8448" s="87">
        <v>44291</v>
      </c>
      <c r="C8448" s="88" t="s">
        <v>1022</v>
      </c>
      <c r="D8448" s="89">
        <f>VLOOKUP(Pag_Inicio_Corr_mas_casos[[#This Row],[Corregimiento]],Hoja3!$A$2:$D$676,4,0)</f>
        <v>10203</v>
      </c>
      <c r="E8448" s="88">
        <v>5</v>
      </c>
    </row>
    <row r="8449" spans="1:5" x14ac:dyDescent="0.2">
      <c r="A8449" s="86">
        <v>44292</v>
      </c>
      <c r="B8449" s="87">
        <v>44291</v>
      </c>
      <c r="C8449" s="88" t="s">
        <v>958</v>
      </c>
      <c r="D8449" s="89">
        <f>VLOOKUP(Pag_Inicio_Corr_mas_casos[[#This Row],[Corregimiento]],Hoja3!$A$2:$D$676,4,0)</f>
        <v>40801</v>
      </c>
      <c r="E8449" s="88">
        <v>5</v>
      </c>
    </row>
    <row r="8450" spans="1:5" x14ac:dyDescent="0.2">
      <c r="A8450" s="86">
        <v>44292</v>
      </c>
      <c r="B8450" s="87">
        <v>44291</v>
      </c>
      <c r="C8450" s="88" t="s">
        <v>797</v>
      </c>
      <c r="D8450" s="89">
        <f>VLOOKUP(Pag_Inicio_Corr_mas_casos[[#This Row],[Corregimiento]],Hoja3!$A$2:$D$676,4,0)</f>
        <v>80813</v>
      </c>
      <c r="E8450" s="88">
        <v>5</v>
      </c>
    </row>
    <row r="8451" spans="1:5" x14ac:dyDescent="0.2">
      <c r="A8451" s="86">
        <v>44292</v>
      </c>
      <c r="B8451" s="87">
        <v>44291</v>
      </c>
      <c r="C8451" s="88" t="s">
        <v>1073</v>
      </c>
      <c r="D8451" s="89">
        <f>VLOOKUP(Pag_Inicio_Corr_mas_casos[[#This Row],[Corregimiento]],Hoja3!$A$2:$D$676,4,0)</f>
        <v>40704</v>
      </c>
      <c r="E8451" s="88">
        <v>5</v>
      </c>
    </row>
    <row r="8452" spans="1:5" x14ac:dyDescent="0.2">
      <c r="A8452" s="86">
        <v>44292</v>
      </c>
      <c r="B8452" s="87">
        <v>44291</v>
      </c>
      <c r="C8452" s="88" t="s">
        <v>838</v>
      </c>
      <c r="D8452" s="89">
        <f>VLOOKUP(Pag_Inicio_Corr_mas_casos[[#This Row],[Corregimiento]],Hoja3!$A$2:$D$676,4,0)</f>
        <v>80808</v>
      </c>
      <c r="E8452" s="88">
        <v>5</v>
      </c>
    </row>
    <row r="8453" spans="1:5" x14ac:dyDescent="0.2">
      <c r="A8453" s="86">
        <v>44292</v>
      </c>
      <c r="B8453" s="87">
        <v>44291</v>
      </c>
      <c r="C8453" s="88" t="s">
        <v>921</v>
      </c>
      <c r="D8453" s="89">
        <f>VLOOKUP(Pag_Inicio_Corr_mas_casos[[#This Row],[Corregimiento]],Hoja3!$A$2:$D$676,4,0)</f>
        <v>20205</v>
      </c>
      <c r="E8453" s="88">
        <v>5</v>
      </c>
    </row>
    <row r="8454" spans="1:5" x14ac:dyDescent="0.2">
      <c r="A8454" s="86">
        <v>44292</v>
      </c>
      <c r="B8454" s="87">
        <v>44291</v>
      </c>
      <c r="C8454" s="88" t="s">
        <v>905</v>
      </c>
      <c r="D8454" s="89">
        <f>VLOOKUP(Pag_Inicio_Corr_mas_casos[[#This Row],[Corregimiento]],Hoja3!$A$2:$D$676,4,0)</f>
        <v>91007</v>
      </c>
      <c r="E8454" s="88">
        <v>5</v>
      </c>
    </row>
    <row r="8455" spans="1:5" x14ac:dyDescent="0.2">
      <c r="A8455" s="90">
        <v>44293</v>
      </c>
      <c r="B8455" s="91">
        <v>44292</v>
      </c>
      <c r="C8455" s="92" t="s">
        <v>906</v>
      </c>
      <c r="D8455" s="93">
        <f>VLOOKUP(Pag_Inicio_Corr_mas_casos[[#This Row],[Corregimiento]],Hoja3!$A$2:$D$676,4,0)</f>
        <v>40601</v>
      </c>
      <c r="E8455" s="92">
        <v>14</v>
      </c>
    </row>
    <row r="8456" spans="1:5" x14ac:dyDescent="0.2">
      <c r="A8456" s="90">
        <v>44293</v>
      </c>
      <c r="B8456" s="91">
        <v>44292</v>
      </c>
      <c r="C8456" s="92" t="s">
        <v>857</v>
      </c>
      <c r="D8456" s="93">
        <f>VLOOKUP(Pag_Inicio_Corr_mas_casos[[#This Row],[Corregimiento]],Hoja3!$A$2:$D$676,4,0)</f>
        <v>80809</v>
      </c>
      <c r="E8456" s="92">
        <v>13</v>
      </c>
    </row>
    <row r="8457" spans="1:5" x14ac:dyDescent="0.2">
      <c r="A8457" s="90">
        <v>44293</v>
      </c>
      <c r="B8457" s="91">
        <v>44292</v>
      </c>
      <c r="C8457" s="92" t="s">
        <v>1108</v>
      </c>
      <c r="D8457" s="93">
        <f>VLOOKUP(Pag_Inicio_Corr_mas_casos[[#This Row],[Corregimiento]],Hoja3!$A$2:$D$676,4,0)</f>
        <v>41401</v>
      </c>
      <c r="E8457" s="92">
        <v>11</v>
      </c>
    </row>
    <row r="8458" spans="1:5" x14ac:dyDescent="0.2">
      <c r="A8458" s="90">
        <v>44293</v>
      </c>
      <c r="B8458" s="91">
        <v>44292</v>
      </c>
      <c r="C8458" s="92" t="s">
        <v>799</v>
      </c>
      <c r="D8458" s="93">
        <f>VLOOKUP(Pag_Inicio_Corr_mas_casos[[#This Row],[Corregimiento]],Hoja3!$A$2:$D$676,4,0)</f>
        <v>80817</v>
      </c>
      <c r="E8458" s="92">
        <v>10</v>
      </c>
    </row>
    <row r="8459" spans="1:5" x14ac:dyDescent="0.2">
      <c r="A8459" s="90">
        <v>44293</v>
      </c>
      <c r="B8459" s="91">
        <v>44292</v>
      </c>
      <c r="C8459" s="92" t="s">
        <v>868</v>
      </c>
      <c r="D8459" s="93">
        <f>VLOOKUP(Pag_Inicio_Corr_mas_casos[[#This Row],[Corregimiento]],Hoja3!$A$2:$D$676,4,0)</f>
        <v>91001</v>
      </c>
      <c r="E8459" s="92">
        <v>10</v>
      </c>
    </row>
    <row r="8460" spans="1:5" x14ac:dyDescent="0.2">
      <c r="A8460" s="90">
        <v>44293</v>
      </c>
      <c r="B8460" s="91">
        <v>44292</v>
      </c>
      <c r="C8460" s="92" t="s">
        <v>807</v>
      </c>
      <c r="D8460" s="93">
        <f>VLOOKUP(Pag_Inicio_Corr_mas_casos[[#This Row],[Corregimiento]],Hoja3!$A$2:$D$676,4,0)</f>
        <v>20601</v>
      </c>
      <c r="E8460" s="92">
        <v>9</v>
      </c>
    </row>
    <row r="8461" spans="1:5" x14ac:dyDescent="0.2">
      <c r="A8461" s="90">
        <v>44293</v>
      </c>
      <c r="B8461" s="91">
        <v>44292</v>
      </c>
      <c r="C8461" s="92" t="s">
        <v>996</v>
      </c>
      <c r="D8461" s="93">
        <f>VLOOKUP(Pag_Inicio_Corr_mas_casos[[#This Row],[Corregimiento]],Hoja3!$A$2:$D$676,4,0)</f>
        <v>10206</v>
      </c>
      <c r="E8461" s="92">
        <v>8</v>
      </c>
    </row>
    <row r="8462" spans="1:5" x14ac:dyDescent="0.2">
      <c r="A8462" s="90">
        <v>44293</v>
      </c>
      <c r="B8462" s="91">
        <v>44292</v>
      </c>
      <c r="C8462" s="92" t="s">
        <v>892</v>
      </c>
      <c r="D8462" s="93">
        <f>VLOOKUP(Pag_Inicio_Corr_mas_casos[[#This Row],[Corregimiento]],Hoja3!$A$2:$D$676,4,0)</f>
        <v>80812</v>
      </c>
      <c r="E8462" s="92">
        <v>8</v>
      </c>
    </row>
    <row r="8463" spans="1:5" x14ac:dyDescent="0.2">
      <c r="A8463" s="90">
        <v>44293</v>
      </c>
      <c r="B8463" s="91">
        <v>44292</v>
      </c>
      <c r="C8463" s="92" t="s">
        <v>991</v>
      </c>
      <c r="D8463" s="93">
        <f>VLOOKUP(Pag_Inicio_Corr_mas_casos[[#This Row],[Corregimiento]],Hoja3!$A$2:$D$676,4,0)</f>
        <v>40506</v>
      </c>
      <c r="E8463" s="92">
        <v>8</v>
      </c>
    </row>
    <row r="8464" spans="1:5" x14ac:dyDescent="0.2">
      <c r="A8464" s="90">
        <v>44293</v>
      </c>
      <c r="B8464" s="91">
        <v>44292</v>
      </c>
      <c r="C8464" s="92" t="s">
        <v>924</v>
      </c>
      <c r="D8464" s="93">
        <f>VLOOKUP(Pag_Inicio_Corr_mas_casos[[#This Row],[Corregimiento]],Hoja3!$A$2:$D$676,4,0)</f>
        <v>40503</v>
      </c>
      <c r="E8464" s="92">
        <v>7</v>
      </c>
    </row>
    <row r="8465" spans="1:5" x14ac:dyDescent="0.2">
      <c r="A8465" s="90">
        <v>44293</v>
      </c>
      <c r="B8465" s="91">
        <v>44292</v>
      </c>
      <c r="C8465" s="92" t="s">
        <v>793</v>
      </c>
      <c r="D8465" s="93">
        <f>VLOOKUP(Pag_Inicio_Corr_mas_casos[[#This Row],[Corregimiento]],Hoja3!$A$2:$D$676,4,0)</f>
        <v>80826</v>
      </c>
      <c r="E8465" s="92">
        <v>7</v>
      </c>
    </row>
    <row r="8466" spans="1:5" x14ac:dyDescent="0.2">
      <c r="A8466" s="90">
        <v>44293</v>
      </c>
      <c r="B8466" s="91">
        <v>44292</v>
      </c>
      <c r="C8466" s="92" t="s">
        <v>1013</v>
      </c>
      <c r="D8466" s="93">
        <f>VLOOKUP(Pag_Inicio_Corr_mas_casos[[#This Row],[Corregimiento]],Hoja3!$A$2:$D$676,4,0)</f>
        <v>10201</v>
      </c>
      <c r="E8466" s="92">
        <v>7</v>
      </c>
    </row>
    <row r="8467" spans="1:5" x14ac:dyDescent="0.2">
      <c r="A8467" s="90">
        <v>44293</v>
      </c>
      <c r="B8467" s="91">
        <v>44292</v>
      </c>
      <c r="C8467" s="92" t="s">
        <v>879</v>
      </c>
      <c r="D8467" s="93">
        <f>VLOOKUP(Pag_Inicio_Corr_mas_casos[[#This Row],[Corregimiento]],Hoja3!$A$2:$D$676,4,0)</f>
        <v>91008</v>
      </c>
      <c r="E8467" s="92">
        <v>6</v>
      </c>
    </row>
    <row r="8468" spans="1:5" x14ac:dyDescent="0.2">
      <c r="A8468" s="90">
        <v>44293</v>
      </c>
      <c r="B8468" s="91">
        <v>44292</v>
      </c>
      <c r="C8468" s="92" t="s">
        <v>882</v>
      </c>
      <c r="D8468" s="93">
        <f>VLOOKUP(Pag_Inicio_Corr_mas_casos[[#This Row],[Corregimiento]],Hoja3!$A$2:$D$676,4,0)</f>
        <v>130106</v>
      </c>
      <c r="E8468" s="92">
        <v>6</v>
      </c>
    </row>
    <row r="8469" spans="1:5" x14ac:dyDescent="0.2">
      <c r="A8469" s="90">
        <v>44293</v>
      </c>
      <c r="B8469" s="91">
        <v>44292</v>
      </c>
      <c r="C8469" s="92" t="s">
        <v>785</v>
      </c>
      <c r="D8469" s="93">
        <f>VLOOKUP(Pag_Inicio_Corr_mas_casos[[#This Row],[Corregimiento]],Hoja3!$A$2:$D$676,4,0)</f>
        <v>81009</v>
      </c>
      <c r="E8469" s="92">
        <v>6</v>
      </c>
    </row>
    <row r="8470" spans="1:5" x14ac:dyDescent="0.2">
      <c r="A8470" s="90">
        <v>44293</v>
      </c>
      <c r="B8470" s="91">
        <v>44292</v>
      </c>
      <c r="C8470" s="92" t="s">
        <v>816</v>
      </c>
      <c r="D8470" s="93">
        <f>VLOOKUP(Pag_Inicio_Corr_mas_casos[[#This Row],[Corregimiento]],Hoja3!$A$2:$D$676,4,0)</f>
        <v>40606</v>
      </c>
      <c r="E8470" s="92">
        <v>6</v>
      </c>
    </row>
    <row r="8471" spans="1:5" x14ac:dyDescent="0.2">
      <c r="A8471" s="90">
        <v>44293</v>
      </c>
      <c r="B8471" s="91">
        <v>44292</v>
      </c>
      <c r="C8471" s="92" t="s">
        <v>884</v>
      </c>
      <c r="D8471" s="93">
        <f>VLOOKUP(Pag_Inicio_Corr_mas_casos[[#This Row],[Corregimiento]],Hoja3!$A$2:$D$676,4,0)</f>
        <v>130108</v>
      </c>
      <c r="E8471" s="92">
        <v>5</v>
      </c>
    </row>
    <row r="8472" spans="1:5" x14ac:dyDescent="0.2">
      <c r="A8472" s="90">
        <v>44293</v>
      </c>
      <c r="B8472" s="91">
        <v>44292</v>
      </c>
      <c r="C8472" s="92" t="s">
        <v>792</v>
      </c>
      <c r="D8472" s="93">
        <f>VLOOKUP(Pag_Inicio_Corr_mas_casos[[#This Row],[Corregimiento]],Hoja3!$A$2:$D$676,4,0)</f>
        <v>80814</v>
      </c>
      <c r="E8472" s="92">
        <v>5</v>
      </c>
    </row>
    <row r="8473" spans="1:5" x14ac:dyDescent="0.2">
      <c r="A8473" s="90">
        <v>44293</v>
      </c>
      <c r="B8473" s="91">
        <v>44292</v>
      </c>
      <c r="C8473" s="92" t="s">
        <v>853</v>
      </c>
      <c r="D8473" s="93">
        <f>VLOOKUP(Pag_Inicio_Corr_mas_casos[[#This Row],[Corregimiento]],Hoja3!$A$2:$D$676,4,0)</f>
        <v>40612</v>
      </c>
      <c r="E8473" s="92">
        <v>5</v>
      </c>
    </row>
    <row r="8474" spans="1:5" x14ac:dyDescent="0.2">
      <c r="A8474" s="90">
        <v>44293</v>
      </c>
      <c r="B8474" s="91">
        <v>44292</v>
      </c>
      <c r="C8474" s="92" t="s">
        <v>1052</v>
      </c>
      <c r="D8474" s="93">
        <f>VLOOKUP(Pag_Inicio_Corr_mas_casos[[#This Row],[Corregimiento]],Hoja3!$A$2:$D$676,4,0)</f>
        <v>10101</v>
      </c>
      <c r="E8474" s="92">
        <v>5</v>
      </c>
    </row>
    <row r="8475" spans="1:5" x14ac:dyDescent="0.2">
      <c r="A8475" s="102">
        <v>44294</v>
      </c>
      <c r="B8475" s="103">
        <v>44293</v>
      </c>
      <c r="C8475" s="104" t="s">
        <v>892</v>
      </c>
      <c r="D8475" s="105">
        <f>VLOOKUP(Pag_Inicio_Corr_mas_casos[[#This Row],[Corregimiento]],Hoja3!$A$2:$D$676,4,0)</f>
        <v>80812</v>
      </c>
      <c r="E8475" s="104">
        <v>16</v>
      </c>
    </row>
    <row r="8476" spans="1:5" x14ac:dyDescent="0.2">
      <c r="A8476" s="102">
        <v>44294</v>
      </c>
      <c r="B8476" s="103">
        <v>44293</v>
      </c>
      <c r="C8476" s="104" t="s">
        <v>906</v>
      </c>
      <c r="D8476" s="105">
        <f>VLOOKUP(Pag_Inicio_Corr_mas_casos[[#This Row],[Corregimiento]],Hoja3!$A$2:$D$676,4,0)</f>
        <v>40601</v>
      </c>
      <c r="E8476" s="104">
        <v>15</v>
      </c>
    </row>
    <row r="8477" spans="1:5" x14ac:dyDescent="0.2">
      <c r="A8477" s="102">
        <v>44294</v>
      </c>
      <c r="B8477" s="103">
        <v>44293</v>
      </c>
      <c r="C8477" s="104" t="s">
        <v>857</v>
      </c>
      <c r="D8477" s="105">
        <f>VLOOKUP(Pag_Inicio_Corr_mas_casos[[#This Row],[Corregimiento]],Hoja3!$A$2:$D$676,4,0)</f>
        <v>80809</v>
      </c>
      <c r="E8477" s="104">
        <v>14</v>
      </c>
    </row>
    <row r="8478" spans="1:5" x14ac:dyDescent="0.2">
      <c r="A8478" s="102">
        <v>44294</v>
      </c>
      <c r="B8478" s="103">
        <v>44293</v>
      </c>
      <c r="C8478" s="104" t="s">
        <v>853</v>
      </c>
      <c r="D8478" s="105">
        <f>VLOOKUP(Pag_Inicio_Corr_mas_casos[[#This Row],[Corregimiento]],Hoja3!$A$2:$D$676,4,0)</f>
        <v>40612</v>
      </c>
      <c r="E8478" s="104">
        <v>13</v>
      </c>
    </row>
    <row r="8479" spans="1:5" x14ac:dyDescent="0.2">
      <c r="A8479" s="102">
        <v>44294</v>
      </c>
      <c r="B8479" s="103">
        <v>44293</v>
      </c>
      <c r="C8479" s="104" t="s">
        <v>924</v>
      </c>
      <c r="D8479" s="105">
        <f>VLOOKUP(Pag_Inicio_Corr_mas_casos[[#This Row],[Corregimiento]],Hoja3!$A$2:$D$676,4,0)</f>
        <v>40503</v>
      </c>
      <c r="E8479" s="104">
        <v>12</v>
      </c>
    </row>
    <row r="8480" spans="1:5" x14ac:dyDescent="0.2">
      <c r="A8480" s="102">
        <v>44294</v>
      </c>
      <c r="B8480" s="103">
        <v>44293</v>
      </c>
      <c r="C8480" s="104" t="s">
        <v>797</v>
      </c>
      <c r="D8480" s="105">
        <f>VLOOKUP(Pag_Inicio_Corr_mas_casos[[#This Row],[Corregimiento]],Hoja3!$A$2:$D$676,4,0)</f>
        <v>80813</v>
      </c>
      <c r="E8480" s="104">
        <v>12</v>
      </c>
    </row>
    <row r="8481" spans="1:5" x14ac:dyDescent="0.2">
      <c r="A8481" s="102">
        <v>44294</v>
      </c>
      <c r="B8481" s="103">
        <v>44293</v>
      </c>
      <c r="C8481" s="104" t="s">
        <v>699</v>
      </c>
      <c r="D8481" s="105">
        <f>VLOOKUP(Pag_Inicio_Corr_mas_casos[[#This Row],[Corregimiento]],Hoja3!$A$2:$D$676,4,0)</f>
        <v>40401</v>
      </c>
      <c r="E8481" s="104">
        <v>10</v>
      </c>
    </row>
    <row r="8482" spans="1:5" x14ac:dyDescent="0.2">
      <c r="A8482" s="102">
        <v>44294</v>
      </c>
      <c r="B8482" s="103">
        <v>44293</v>
      </c>
      <c r="C8482" s="104" t="s">
        <v>1052</v>
      </c>
      <c r="D8482" s="105">
        <f>VLOOKUP(Pag_Inicio_Corr_mas_casos[[#This Row],[Corregimiento]],Hoja3!$A$2:$D$676,4,0)</f>
        <v>10101</v>
      </c>
      <c r="E8482" s="104">
        <v>9</v>
      </c>
    </row>
    <row r="8483" spans="1:5" x14ac:dyDescent="0.2">
      <c r="A8483" s="102">
        <v>44294</v>
      </c>
      <c r="B8483" s="103">
        <v>44293</v>
      </c>
      <c r="C8483" s="104" t="s">
        <v>858</v>
      </c>
      <c r="D8483" s="105">
        <f>VLOOKUP(Pag_Inicio_Corr_mas_casos[[#This Row],[Corregimiento]],Hoja3!$A$2:$D$676,4,0)</f>
        <v>80819</v>
      </c>
      <c r="E8483" s="104">
        <v>9</v>
      </c>
    </row>
    <row r="8484" spans="1:5" x14ac:dyDescent="0.2">
      <c r="A8484" s="102">
        <v>44294</v>
      </c>
      <c r="B8484" s="103">
        <v>44293</v>
      </c>
      <c r="C8484" s="104" t="s">
        <v>804</v>
      </c>
      <c r="D8484" s="105">
        <f>VLOOKUP(Pag_Inicio_Corr_mas_casos[[#This Row],[Corregimiento]],Hoja3!$A$2:$D$676,4,0)</f>
        <v>50208</v>
      </c>
      <c r="E8484" s="104">
        <v>8</v>
      </c>
    </row>
    <row r="8485" spans="1:5" x14ac:dyDescent="0.2">
      <c r="A8485" s="102">
        <v>44294</v>
      </c>
      <c r="B8485" s="103">
        <v>44293</v>
      </c>
      <c r="C8485" s="104" t="s">
        <v>925</v>
      </c>
      <c r="D8485" s="105">
        <f>VLOOKUP(Pag_Inicio_Corr_mas_casos[[#This Row],[Corregimiento]],Hoja3!$A$2:$D$676,4,0)</f>
        <v>91101</v>
      </c>
      <c r="E8485" s="104">
        <v>8</v>
      </c>
    </row>
    <row r="8486" spans="1:5" x14ac:dyDescent="0.2">
      <c r="A8486" s="102">
        <v>44294</v>
      </c>
      <c r="B8486" s="103">
        <v>44293</v>
      </c>
      <c r="C8486" s="104" t="s">
        <v>895</v>
      </c>
      <c r="D8486" s="105">
        <f>VLOOKUP(Pag_Inicio_Corr_mas_casos[[#This Row],[Corregimiento]],Hoja3!$A$2:$D$676,4,0)</f>
        <v>50316</v>
      </c>
      <c r="E8486" s="104">
        <v>8</v>
      </c>
    </row>
    <row r="8487" spans="1:5" x14ac:dyDescent="0.2">
      <c r="A8487" s="102">
        <v>44294</v>
      </c>
      <c r="B8487" s="103">
        <v>44293</v>
      </c>
      <c r="C8487" s="104" t="s">
        <v>879</v>
      </c>
      <c r="D8487" s="105">
        <f>VLOOKUP(Pag_Inicio_Corr_mas_casos[[#This Row],[Corregimiento]],Hoja3!$A$2:$D$676,4,0)</f>
        <v>91008</v>
      </c>
      <c r="E8487" s="104">
        <v>8</v>
      </c>
    </row>
    <row r="8488" spans="1:5" x14ac:dyDescent="0.2">
      <c r="A8488" s="102">
        <v>44294</v>
      </c>
      <c r="B8488" s="103">
        <v>44293</v>
      </c>
      <c r="C8488" s="104" t="s">
        <v>1022</v>
      </c>
      <c r="D8488" s="105">
        <f>VLOOKUP(Pag_Inicio_Corr_mas_casos[[#This Row],[Corregimiento]],Hoja3!$A$2:$D$676,4,0)</f>
        <v>10203</v>
      </c>
      <c r="E8488" s="104">
        <v>8</v>
      </c>
    </row>
    <row r="8489" spans="1:5" x14ac:dyDescent="0.2">
      <c r="A8489" s="102">
        <v>44294</v>
      </c>
      <c r="B8489" s="103">
        <v>44293</v>
      </c>
      <c r="C8489" s="104" t="s">
        <v>868</v>
      </c>
      <c r="D8489" s="105">
        <f>VLOOKUP(Pag_Inicio_Corr_mas_casos[[#This Row],[Corregimiento]],Hoja3!$A$2:$D$676,4,0)</f>
        <v>91001</v>
      </c>
      <c r="E8489" s="104">
        <v>7</v>
      </c>
    </row>
    <row r="8490" spans="1:5" x14ac:dyDescent="0.2">
      <c r="A8490" s="102">
        <v>44294</v>
      </c>
      <c r="B8490" s="103">
        <v>44293</v>
      </c>
      <c r="C8490" s="104" t="s">
        <v>1109</v>
      </c>
      <c r="D8490" s="105">
        <f>VLOOKUP(Pag_Inicio_Corr_mas_casos[[#This Row],[Corregimiento]],Hoja3!$A$2:$D$676,4,0)</f>
        <v>40406</v>
      </c>
      <c r="E8490" s="104">
        <v>7</v>
      </c>
    </row>
    <row r="8491" spans="1:5" x14ac:dyDescent="0.2">
      <c r="A8491" s="102">
        <v>44294</v>
      </c>
      <c r="B8491" s="103">
        <v>44293</v>
      </c>
      <c r="C8491" s="104" t="s">
        <v>820</v>
      </c>
      <c r="D8491" s="105">
        <f>VLOOKUP(Pag_Inicio_Corr_mas_casos[[#This Row],[Corregimiento]],Hoja3!$A$2:$D$676,4,0)</f>
        <v>40203</v>
      </c>
      <c r="E8491" s="104">
        <v>7</v>
      </c>
    </row>
    <row r="8492" spans="1:5" x14ac:dyDescent="0.2">
      <c r="A8492" s="102">
        <v>44294</v>
      </c>
      <c r="B8492" s="103">
        <v>44293</v>
      </c>
      <c r="C8492" s="104" t="s">
        <v>816</v>
      </c>
      <c r="D8492" s="105">
        <f>VLOOKUP(Pag_Inicio_Corr_mas_casos[[#This Row],[Corregimiento]],Hoja3!$A$2:$D$676,4,0)</f>
        <v>40606</v>
      </c>
      <c r="E8492" s="104">
        <v>7</v>
      </c>
    </row>
    <row r="8493" spans="1:5" x14ac:dyDescent="0.2">
      <c r="A8493" s="102">
        <v>44294</v>
      </c>
      <c r="B8493" s="103">
        <v>44293</v>
      </c>
      <c r="C8493" s="104" t="s">
        <v>1080</v>
      </c>
      <c r="D8493" s="105">
        <f>VLOOKUP(Pag_Inicio_Corr_mas_casos[[#This Row],[Corregimiento]],Hoja3!$A$2:$D$676,4,0)</f>
        <v>60202</v>
      </c>
      <c r="E8493" s="104">
        <v>7</v>
      </c>
    </row>
    <row r="8494" spans="1:5" x14ac:dyDescent="0.2">
      <c r="A8494" s="102">
        <v>44294</v>
      </c>
      <c r="B8494" s="103">
        <v>44293</v>
      </c>
      <c r="C8494" s="104" t="s">
        <v>916</v>
      </c>
      <c r="D8494" s="105">
        <f>VLOOKUP(Pag_Inicio_Corr_mas_casos[[#This Row],[Corregimiento]],Hoja3!$A$2:$D$676,4,0)</f>
        <v>91011</v>
      </c>
      <c r="E8494" s="104">
        <v>6</v>
      </c>
    </row>
    <row r="8495" spans="1:5" x14ac:dyDescent="0.2">
      <c r="A8495" s="98">
        <v>44296</v>
      </c>
      <c r="B8495" s="99">
        <v>44294</v>
      </c>
      <c r="C8495" s="100" t="s">
        <v>879</v>
      </c>
      <c r="D8495" s="101">
        <f>VLOOKUP(Pag_Inicio_Corr_mas_casos[[#This Row],[Corregimiento]],Hoja3!$A$2:$D$676,4,0)</f>
        <v>91008</v>
      </c>
      <c r="E8495" s="100">
        <v>10</v>
      </c>
    </row>
    <row r="8496" spans="1:5" x14ac:dyDescent="0.2">
      <c r="A8496" s="98">
        <v>44296</v>
      </c>
      <c r="B8496" s="99">
        <v>44294</v>
      </c>
      <c r="C8496" s="100" t="s">
        <v>1052</v>
      </c>
      <c r="D8496" s="101">
        <f>VLOOKUP(Pag_Inicio_Corr_mas_casos[[#This Row],[Corregimiento]],Hoja3!$A$2:$D$676,4,0)</f>
        <v>10101</v>
      </c>
      <c r="E8496" s="100">
        <v>9</v>
      </c>
    </row>
    <row r="8497" spans="1:5" x14ac:dyDescent="0.2">
      <c r="A8497" s="98">
        <v>44296</v>
      </c>
      <c r="B8497" s="99">
        <v>44294</v>
      </c>
      <c r="C8497" s="100" t="s">
        <v>924</v>
      </c>
      <c r="D8497" s="101">
        <f>VLOOKUP(Pag_Inicio_Corr_mas_casos[[#This Row],[Corregimiento]],Hoja3!$A$2:$D$676,4,0)</f>
        <v>40503</v>
      </c>
      <c r="E8497" s="100">
        <v>9</v>
      </c>
    </row>
    <row r="8498" spans="1:5" x14ac:dyDescent="0.2">
      <c r="A8498" s="98">
        <v>44296</v>
      </c>
      <c r="B8498" s="99">
        <v>44294</v>
      </c>
      <c r="C8498" s="100" t="s">
        <v>878</v>
      </c>
      <c r="D8498" s="101">
        <f>VLOOKUP(Pag_Inicio_Corr_mas_casos[[#This Row],[Corregimiento]],Hoja3!$A$2:$D$676,4,0)</f>
        <v>30104</v>
      </c>
      <c r="E8498" s="100">
        <v>8</v>
      </c>
    </row>
    <row r="8499" spans="1:5" x14ac:dyDescent="0.2">
      <c r="A8499" s="98">
        <v>44296</v>
      </c>
      <c r="B8499" s="99">
        <v>44294</v>
      </c>
      <c r="C8499" s="100" t="s">
        <v>816</v>
      </c>
      <c r="D8499" s="101">
        <f>VLOOKUP(Pag_Inicio_Corr_mas_casos[[#This Row],[Corregimiento]],Hoja3!$A$2:$D$676,4,0)</f>
        <v>40606</v>
      </c>
      <c r="E8499" s="100">
        <v>8</v>
      </c>
    </row>
    <row r="8500" spans="1:5" x14ac:dyDescent="0.2">
      <c r="A8500" s="98">
        <v>44296</v>
      </c>
      <c r="B8500" s="99">
        <v>44294</v>
      </c>
      <c r="C8500" s="100" t="s">
        <v>906</v>
      </c>
      <c r="D8500" s="101">
        <f>VLOOKUP(Pag_Inicio_Corr_mas_casos[[#This Row],[Corregimiento]],Hoja3!$A$2:$D$676,4,0)</f>
        <v>40601</v>
      </c>
      <c r="E8500" s="100">
        <v>8</v>
      </c>
    </row>
    <row r="8501" spans="1:5" x14ac:dyDescent="0.2">
      <c r="A8501" s="98">
        <v>44296</v>
      </c>
      <c r="B8501" s="99">
        <v>44294</v>
      </c>
      <c r="C8501" s="100" t="s">
        <v>904</v>
      </c>
      <c r="D8501" s="101">
        <f>VLOOKUP(Pag_Inicio_Corr_mas_casos[[#This Row],[Corregimiento]],Hoja3!$A$2:$D$676,4,0)</f>
        <v>40501</v>
      </c>
      <c r="E8501" s="100">
        <v>8</v>
      </c>
    </row>
    <row r="8502" spans="1:5" x14ac:dyDescent="0.2">
      <c r="A8502" s="98">
        <v>44296</v>
      </c>
      <c r="B8502" s="99">
        <v>44294</v>
      </c>
      <c r="C8502" s="100" t="s">
        <v>820</v>
      </c>
      <c r="D8502" s="101">
        <f>VLOOKUP(Pag_Inicio_Corr_mas_casos[[#This Row],[Corregimiento]],Hoja3!$A$2:$D$676,4,0)</f>
        <v>40203</v>
      </c>
      <c r="E8502" s="100">
        <v>7</v>
      </c>
    </row>
    <row r="8503" spans="1:5" x14ac:dyDescent="0.2">
      <c r="A8503" s="98">
        <v>44296</v>
      </c>
      <c r="B8503" s="99">
        <v>44294</v>
      </c>
      <c r="C8503" s="100" t="s">
        <v>1066</v>
      </c>
      <c r="D8503" s="101">
        <f>VLOOKUP(Pag_Inicio_Corr_mas_casos[[#This Row],[Corregimiento]],Hoja3!$A$2:$D$676,4,0)</f>
        <v>40401</v>
      </c>
      <c r="E8503" s="100">
        <v>7</v>
      </c>
    </row>
    <row r="8504" spans="1:5" x14ac:dyDescent="0.2">
      <c r="A8504" s="98">
        <v>44296</v>
      </c>
      <c r="B8504" s="99">
        <v>44294</v>
      </c>
      <c r="C8504" s="100" t="s">
        <v>849</v>
      </c>
      <c r="D8504" s="101">
        <f>VLOOKUP(Pag_Inicio_Corr_mas_casos[[#This Row],[Corregimiento]],Hoja3!$A$2:$D$676,4,0)</f>
        <v>40611</v>
      </c>
      <c r="E8504" s="100">
        <v>6</v>
      </c>
    </row>
    <row r="8505" spans="1:5" x14ac:dyDescent="0.2">
      <c r="A8505" s="98">
        <v>44296</v>
      </c>
      <c r="B8505" s="99">
        <v>44294</v>
      </c>
      <c r="C8505" s="100" t="s">
        <v>857</v>
      </c>
      <c r="D8505" s="101">
        <f>VLOOKUP(Pag_Inicio_Corr_mas_casos[[#This Row],[Corregimiento]],Hoja3!$A$2:$D$676,4,0)</f>
        <v>80809</v>
      </c>
      <c r="E8505" s="100">
        <v>6</v>
      </c>
    </row>
    <row r="8506" spans="1:5" x14ac:dyDescent="0.2">
      <c r="A8506" s="98">
        <v>44296</v>
      </c>
      <c r="B8506" s="99">
        <v>44294</v>
      </c>
      <c r="C8506" s="100" t="s">
        <v>858</v>
      </c>
      <c r="D8506" s="101">
        <f>VLOOKUP(Pag_Inicio_Corr_mas_casos[[#This Row],[Corregimiento]],Hoja3!$A$2:$D$676,4,0)</f>
        <v>80819</v>
      </c>
      <c r="E8506" s="100">
        <v>6</v>
      </c>
    </row>
    <row r="8507" spans="1:5" x14ac:dyDescent="0.2">
      <c r="A8507" s="98">
        <v>44296</v>
      </c>
      <c r="B8507" s="99">
        <v>44294</v>
      </c>
      <c r="C8507" s="100" t="s">
        <v>786</v>
      </c>
      <c r="D8507" s="101">
        <f>VLOOKUP(Pag_Inicio_Corr_mas_casos[[#This Row],[Corregimiento]],Hoja3!$A$2:$D$676,4,0)</f>
        <v>80806</v>
      </c>
      <c r="E8507" s="100">
        <v>6</v>
      </c>
    </row>
    <row r="8508" spans="1:5" x14ac:dyDescent="0.2">
      <c r="A8508" s="98">
        <v>44296</v>
      </c>
      <c r="B8508" s="99">
        <v>44294</v>
      </c>
      <c r="C8508" s="100" t="s">
        <v>798</v>
      </c>
      <c r="D8508" s="101">
        <f>VLOOKUP(Pag_Inicio_Corr_mas_casos[[#This Row],[Corregimiento]],Hoja3!$A$2:$D$676,4,0)</f>
        <v>80820</v>
      </c>
      <c r="E8508" s="100">
        <v>6</v>
      </c>
    </row>
    <row r="8509" spans="1:5" x14ac:dyDescent="0.2">
      <c r="A8509" s="98">
        <v>44296</v>
      </c>
      <c r="B8509" s="99">
        <v>44294</v>
      </c>
      <c r="C8509" s="100" t="s">
        <v>898</v>
      </c>
      <c r="D8509" s="101">
        <f>VLOOKUP(Pag_Inicio_Corr_mas_casos[[#This Row],[Corregimiento]],Hoja3!$A$2:$D$676,4,0)</f>
        <v>40201</v>
      </c>
      <c r="E8509" s="100">
        <v>5</v>
      </c>
    </row>
    <row r="8510" spans="1:5" x14ac:dyDescent="0.2">
      <c r="A8510" s="98">
        <v>44296</v>
      </c>
      <c r="B8510" s="99">
        <v>44294</v>
      </c>
      <c r="C8510" s="100" t="s">
        <v>788</v>
      </c>
      <c r="D8510" s="101">
        <f>VLOOKUP(Pag_Inicio_Corr_mas_casos[[#This Row],[Corregimiento]],Hoja3!$A$2:$D$676,4,0)</f>
        <v>80807</v>
      </c>
      <c r="E8510" s="100">
        <v>5</v>
      </c>
    </row>
    <row r="8511" spans="1:5" x14ac:dyDescent="0.2">
      <c r="A8511" s="98">
        <v>44296</v>
      </c>
      <c r="B8511" s="99">
        <v>44294</v>
      </c>
      <c r="C8511" s="100" t="s">
        <v>1057</v>
      </c>
      <c r="D8511" s="101">
        <f>VLOOKUP(Pag_Inicio_Corr_mas_casos[[#This Row],[Corregimiento]],Hoja3!$A$2:$D$676,4,0)</f>
        <v>41104</v>
      </c>
      <c r="E8511" s="100">
        <v>5</v>
      </c>
    </row>
    <row r="8512" spans="1:5" x14ac:dyDescent="0.2">
      <c r="A8512" s="98">
        <v>44296</v>
      </c>
      <c r="B8512" s="99">
        <v>44294</v>
      </c>
      <c r="C8512" s="100" t="s">
        <v>868</v>
      </c>
      <c r="D8512" s="101">
        <f>VLOOKUP(Pag_Inicio_Corr_mas_casos[[#This Row],[Corregimiento]],Hoja3!$A$2:$D$676,4,0)</f>
        <v>91001</v>
      </c>
      <c r="E8512" s="100">
        <v>5</v>
      </c>
    </row>
    <row r="8513" spans="1:5" x14ac:dyDescent="0.2">
      <c r="A8513" s="98">
        <v>44296</v>
      </c>
      <c r="B8513" s="99">
        <v>44294</v>
      </c>
      <c r="C8513" s="100" t="s">
        <v>921</v>
      </c>
      <c r="D8513" s="101">
        <f>VLOOKUP(Pag_Inicio_Corr_mas_casos[[#This Row],[Corregimiento]],Hoja3!$A$2:$D$676,4,0)</f>
        <v>20205</v>
      </c>
      <c r="E8513" s="100">
        <v>5</v>
      </c>
    </row>
    <row r="8514" spans="1:5" x14ac:dyDescent="0.2">
      <c r="A8514" s="98">
        <v>44296</v>
      </c>
      <c r="B8514" s="99">
        <v>44294</v>
      </c>
      <c r="C8514" s="100" t="s">
        <v>819</v>
      </c>
      <c r="D8514" s="101">
        <f>VLOOKUP(Pag_Inicio_Corr_mas_casos[[#This Row],[Corregimiento]],Hoja3!$A$2:$D$676,4,0)</f>
        <v>20606</v>
      </c>
      <c r="E8514" s="100">
        <v>5</v>
      </c>
    </row>
    <row r="8515" spans="1:5" x14ac:dyDescent="0.2">
      <c r="A8515" s="127">
        <v>44297</v>
      </c>
      <c r="B8515" s="128">
        <v>44295</v>
      </c>
      <c r="C8515" s="129" t="s">
        <v>898</v>
      </c>
      <c r="D8515" s="130">
        <f>VLOOKUP(Pag_Inicio_Corr_mas_casos[[#This Row],[Corregimiento]],Hoja3!$A$2:$D$676,4,0)</f>
        <v>40201</v>
      </c>
      <c r="E8515" s="129">
        <v>11</v>
      </c>
    </row>
    <row r="8516" spans="1:5" x14ac:dyDescent="0.2">
      <c r="A8516" s="127">
        <v>44297</v>
      </c>
      <c r="B8516" s="128">
        <v>44295</v>
      </c>
      <c r="C8516" s="129" t="s">
        <v>906</v>
      </c>
      <c r="D8516" s="130">
        <f>VLOOKUP(Pag_Inicio_Corr_mas_casos[[#This Row],[Corregimiento]],Hoja3!$A$2:$D$676,4,0)</f>
        <v>40601</v>
      </c>
      <c r="E8516" s="129">
        <v>11</v>
      </c>
    </row>
    <row r="8517" spans="1:5" x14ac:dyDescent="0.2">
      <c r="A8517" s="127">
        <v>44297</v>
      </c>
      <c r="B8517" s="128">
        <v>44295</v>
      </c>
      <c r="C8517" s="129" t="s">
        <v>858</v>
      </c>
      <c r="D8517" s="130">
        <f>VLOOKUP(Pag_Inicio_Corr_mas_casos[[#This Row],[Corregimiento]],Hoja3!$A$2:$D$676,4,0)</f>
        <v>80819</v>
      </c>
      <c r="E8517" s="129">
        <v>9</v>
      </c>
    </row>
    <row r="8518" spans="1:5" x14ac:dyDescent="0.2">
      <c r="A8518" s="127">
        <v>44297</v>
      </c>
      <c r="B8518" s="128">
        <v>44295</v>
      </c>
      <c r="C8518" s="129" t="s">
        <v>798</v>
      </c>
      <c r="D8518" s="130">
        <f>VLOOKUP(Pag_Inicio_Corr_mas_casos[[#This Row],[Corregimiento]],Hoja3!$A$2:$D$676,4,0)</f>
        <v>80820</v>
      </c>
      <c r="E8518" s="129">
        <v>7</v>
      </c>
    </row>
    <row r="8519" spans="1:5" x14ac:dyDescent="0.2">
      <c r="A8519" s="127">
        <v>44297</v>
      </c>
      <c r="B8519" s="128">
        <v>44295</v>
      </c>
      <c r="C8519" s="129" t="s">
        <v>820</v>
      </c>
      <c r="D8519" s="130">
        <f>VLOOKUP(Pag_Inicio_Corr_mas_casos[[#This Row],[Corregimiento]],Hoja3!$A$2:$D$676,4,0)</f>
        <v>40203</v>
      </c>
      <c r="E8519" s="129">
        <v>7</v>
      </c>
    </row>
    <row r="8520" spans="1:5" x14ac:dyDescent="0.2">
      <c r="A8520" s="127">
        <v>44297</v>
      </c>
      <c r="B8520" s="128">
        <v>44295</v>
      </c>
      <c r="C8520" s="129" t="s">
        <v>991</v>
      </c>
      <c r="D8520" s="130">
        <f>VLOOKUP(Pag_Inicio_Corr_mas_casos[[#This Row],[Corregimiento]],Hoja3!$A$2:$D$676,4,0)</f>
        <v>40506</v>
      </c>
      <c r="E8520" s="129">
        <v>6</v>
      </c>
    </row>
    <row r="8521" spans="1:5" x14ac:dyDescent="0.2">
      <c r="A8521" s="127">
        <v>44297</v>
      </c>
      <c r="B8521" s="128">
        <v>44295</v>
      </c>
      <c r="C8521" s="129" t="s">
        <v>980</v>
      </c>
      <c r="D8521" s="130">
        <f>VLOOKUP(Pag_Inicio_Corr_mas_casos[[#This Row],[Corregimiento]],Hoja3!$A$2:$D$676,4,0)</f>
        <v>40603</v>
      </c>
      <c r="E8521" s="129">
        <v>6</v>
      </c>
    </row>
    <row r="8522" spans="1:5" x14ac:dyDescent="0.2">
      <c r="A8522" s="127">
        <v>44297</v>
      </c>
      <c r="B8522" s="128">
        <v>44295</v>
      </c>
      <c r="C8522" s="129" t="s">
        <v>1052</v>
      </c>
      <c r="D8522" s="130">
        <f>VLOOKUP(Pag_Inicio_Corr_mas_casos[[#This Row],[Corregimiento]],Hoja3!$A$2:$D$676,4,0)</f>
        <v>10101</v>
      </c>
      <c r="E8522" s="129">
        <v>6</v>
      </c>
    </row>
    <row r="8523" spans="1:5" x14ac:dyDescent="0.2">
      <c r="A8523" s="127">
        <v>44297</v>
      </c>
      <c r="B8523" s="128">
        <v>44295</v>
      </c>
      <c r="C8523" s="129" t="s">
        <v>821</v>
      </c>
      <c r="D8523" s="130">
        <f>VLOOKUP(Pag_Inicio_Corr_mas_casos[[#This Row],[Corregimiento]],Hoja3!$A$2:$D$676,4,0)</f>
        <v>20207</v>
      </c>
      <c r="E8523" s="129">
        <v>6</v>
      </c>
    </row>
    <row r="8524" spans="1:5" x14ac:dyDescent="0.2">
      <c r="A8524" s="127">
        <v>44297</v>
      </c>
      <c r="B8524" s="128">
        <v>44295</v>
      </c>
      <c r="C8524" s="129" t="s">
        <v>1057</v>
      </c>
      <c r="D8524" s="130">
        <f>VLOOKUP(Pag_Inicio_Corr_mas_casos[[#This Row],[Corregimiento]],Hoja3!$A$2:$D$676,4,0)</f>
        <v>41104</v>
      </c>
      <c r="E8524" s="129">
        <v>6</v>
      </c>
    </row>
    <row r="8525" spans="1:5" x14ac:dyDescent="0.2">
      <c r="A8525" s="127">
        <v>44297</v>
      </c>
      <c r="B8525" s="128">
        <v>44295</v>
      </c>
      <c r="C8525" s="129" t="s">
        <v>857</v>
      </c>
      <c r="D8525" s="130">
        <f>VLOOKUP(Pag_Inicio_Corr_mas_casos[[#This Row],[Corregimiento]],Hoja3!$A$2:$D$676,4,0)</f>
        <v>80809</v>
      </c>
      <c r="E8525" s="129">
        <v>6</v>
      </c>
    </row>
    <row r="8526" spans="1:5" x14ac:dyDescent="0.2">
      <c r="A8526" s="127">
        <v>44297</v>
      </c>
      <c r="B8526" s="128">
        <v>44295</v>
      </c>
      <c r="C8526" s="129" t="s">
        <v>997</v>
      </c>
      <c r="D8526" s="130">
        <f>VLOOKUP(Pag_Inicio_Corr_mas_casos[[#This Row],[Corregimiento]],Hoja3!$A$2:$D$676,4,0)</f>
        <v>41001</v>
      </c>
      <c r="E8526" s="129">
        <v>5</v>
      </c>
    </row>
    <row r="8527" spans="1:5" x14ac:dyDescent="0.2">
      <c r="A8527" s="127">
        <v>44297</v>
      </c>
      <c r="B8527" s="128">
        <v>44295</v>
      </c>
      <c r="C8527" s="129" t="s">
        <v>889</v>
      </c>
      <c r="D8527" s="130">
        <f>VLOOKUP(Pag_Inicio_Corr_mas_casos[[#This Row],[Corregimiento]],Hoja3!$A$2:$D$676,4,0)</f>
        <v>20602</v>
      </c>
      <c r="E8527" s="129">
        <v>5</v>
      </c>
    </row>
    <row r="8528" spans="1:5" x14ac:dyDescent="0.2">
      <c r="A8528" s="127">
        <v>44297</v>
      </c>
      <c r="B8528" s="128">
        <v>44295</v>
      </c>
      <c r="C8528" s="129" t="s">
        <v>788</v>
      </c>
      <c r="D8528" s="130">
        <f>VLOOKUP(Pag_Inicio_Corr_mas_casos[[#This Row],[Corregimiento]],Hoja3!$A$2:$D$676,4,0)</f>
        <v>80807</v>
      </c>
      <c r="E8528" s="129">
        <v>5</v>
      </c>
    </row>
    <row r="8529" spans="1:5" x14ac:dyDescent="0.2">
      <c r="A8529" s="127">
        <v>44297</v>
      </c>
      <c r="B8529" s="128">
        <v>44295</v>
      </c>
      <c r="C8529" s="129" t="s">
        <v>800</v>
      </c>
      <c r="D8529" s="130">
        <f>VLOOKUP(Pag_Inicio_Corr_mas_casos[[#This Row],[Corregimiento]],Hoja3!$A$2:$D$676,4,0)</f>
        <v>80822</v>
      </c>
      <c r="E8529" s="129">
        <v>4</v>
      </c>
    </row>
    <row r="8530" spans="1:5" x14ac:dyDescent="0.2">
      <c r="A8530" s="127">
        <v>44297</v>
      </c>
      <c r="B8530" s="128">
        <v>44295</v>
      </c>
      <c r="C8530" s="129" t="s">
        <v>793</v>
      </c>
      <c r="D8530" s="130">
        <f>VLOOKUP(Pag_Inicio_Corr_mas_casos[[#This Row],[Corregimiento]],Hoja3!$A$2:$D$676,4,0)</f>
        <v>80826</v>
      </c>
      <c r="E8530" s="129">
        <v>4</v>
      </c>
    </row>
    <row r="8531" spans="1:5" x14ac:dyDescent="0.2">
      <c r="A8531" s="127">
        <v>44297</v>
      </c>
      <c r="B8531" s="128">
        <v>44295</v>
      </c>
      <c r="C8531" s="129" t="s">
        <v>1075</v>
      </c>
      <c r="D8531" s="130">
        <f>VLOOKUP(Pag_Inicio_Corr_mas_casos[[#This Row],[Corregimiento]],Hoja3!$A$2:$D$676,4,0)</f>
        <v>40405</v>
      </c>
      <c r="E8531" s="129">
        <v>4</v>
      </c>
    </row>
    <row r="8532" spans="1:5" x14ac:dyDescent="0.2">
      <c r="A8532" s="127">
        <v>44297</v>
      </c>
      <c r="B8532" s="128">
        <v>44295</v>
      </c>
      <c r="C8532" s="129" t="s">
        <v>1110</v>
      </c>
      <c r="D8532" s="130">
        <f>VLOOKUP(Pag_Inicio_Corr_mas_casos[[#This Row],[Corregimiento]],Hoja3!$A$2:$D$676,4,0)</f>
        <v>40101</v>
      </c>
      <c r="E8532" s="129">
        <v>4</v>
      </c>
    </row>
    <row r="8533" spans="1:5" x14ac:dyDescent="0.2">
      <c r="A8533" s="127">
        <v>44297</v>
      </c>
      <c r="B8533" s="128">
        <v>44295</v>
      </c>
      <c r="C8533" s="129" t="s">
        <v>1013</v>
      </c>
      <c r="D8533" s="130">
        <f>VLOOKUP(Pag_Inicio_Corr_mas_casos[[#This Row],[Corregimiento]],Hoja3!$A$2:$D$676,4,0)</f>
        <v>10201</v>
      </c>
      <c r="E8533" s="129">
        <v>3</v>
      </c>
    </row>
    <row r="8534" spans="1:5" x14ac:dyDescent="0.2">
      <c r="A8534" s="127">
        <v>44297</v>
      </c>
      <c r="B8534" s="128">
        <v>44295</v>
      </c>
      <c r="C8534" s="129" t="s">
        <v>785</v>
      </c>
      <c r="D8534" s="130">
        <f>VLOOKUP(Pag_Inicio_Corr_mas_casos[[#This Row],[Corregimiento]],Hoja3!$A$2:$D$676,4,0)</f>
        <v>81009</v>
      </c>
      <c r="E8534" s="129">
        <v>3</v>
      </c>
    </row>
    <row r="8535" spans="1:5" x14ac:dyDescent="0.2">
      <c r="A8535" s="131">
        <v>44298</v>
      </c>
      <c r="B8535" s="132">
        <v>44296</v>
      </c>
      <c r="C8535" s="133" t="s">
        <v>906</v>
      </c>
      <c r="D8535" s="134">
        <f>VLOOKUP(Pag_Inicio_Corr_mas_casos[[#This Row],[Corregimiento]],Hoja3!$A$2:$D$676,4,0)</f>
        <v>40601</v>
      </c>
      <c r="E8535" s="133">
        <v>10</v>
      </c>
    </row>
    <row r="8536" spans="1:5" x14ac:dyDescent="0.2">
      <c r="A8536" s="131">
        <v>44298</v>
      </c>
      <c r="B8536" s="132">
        <v>44296</v>
      </c>
      <c r="C8536" s="133" t="s">
        <v>924</v>
      </c>
      <c r="D8536" s="134">
        <f>VLOOKUP(Pag_Inicio_Corr_mas_casos[[#This Row],[Corregimiento]],Hoja3!$A$2:$D$676,4,0)</f>
        <v>40503</v>
      </c>
      <c r="E8536" s="133">
        <v>9</v>
      </c>
    </row>
    <row r="8537" spans="1:5" x14ac:dyDescent="0.2">
      <c r="A8537" s="131">
        <v>44298</v>
      </c>
      <c r="B8537" s="132">
        <v>44296</v>
      </c>
      <c r="C8537" s="133" t="s">
        <v>904</v>
      </c>
      <c r="D8537" s="134">
        <f>VLOOKUP(Pag_Inicio_Corr_mas_casos[[#This Row],[Corregimiento]],Hoja3!$A$2:$D$676,4,0)</f>
        <v>40501</v>
      </c>
      <c r="E8537" s="133">
        <v>8</v>
      </c>
    </row>
    <row r="8538" spans="1:5" x14ac:dyDescent="0.2">
      <c r="A8538" s="131">
        <v>44298</v>
      </c>
      <c r="B8538" s="132">
        <v>44296</v>
      </c>
      <c r="C8538" s="133" t="s">
        <v>1108</v>
      </c>
      <c r="D8538" s="134">
        <f>VLOOKUP(Pag_Inicio_Corr_mas_casos[[#This Row],[Corregimiento]],Hoja3!$A$2:$D$676,4,0)</f>
        <v>41401</v>
      </c>
      <c r="E8538" s="133">
        <v>6</v>
      </c>
    </row>
    <row r="8539" spans="1:5" x14ac:dyDescent="0.2">
      <c r="A8539" s="131">
        <v>44298</v>
      </c>
      <c r="B8539" s="132">
        <v>44296</v>
      </c>
      <c r="C8539" s="133" t="s">
        <v>858</v>
      </c>
      <c r="D8539" s="134">
        <f>VLOOKUP(Pag_Inicio_Corr_mas_casos[[#This Row],[Corregimiento]],Hoja3!$A$2:$D$676,4,0)</f>
        <v>80819</v>
      </c>
      <c r="E8539" s="133">
        <v>5</v>
      </c>
    </row>
    <row r="8540" spans="1:5" x14ac:dyDescent="0.2">
      <c r="A8540" s="131">
        <v>44298</v>
      </c>
      <c r="B8540" s="132">
        <v>44296</v>
      </c>
      <c r="C8540" s="133" t="s">
        <v>788</v>
      </c>
      <c r="D8540" s="134">
        <f>VLOOKUP(Pag_Inicio_Corr_mas_casos[[#This Row],[Corregimiento]],Hoja3!$A$2:$D$676,4,0)</f>
        <v>80807</v>
      </c>
      <c r="E8540" s="133">
        <v>5</v>
      </c>
    </row>
    <row r="8541" spans="1:5" x14ac:dyDescent="0.2">
      <c r="A8541" s="131">
        <v>44298</v>
      </c>
      <c r="B8541" s="132">
        <v>44296</v>
      </c>
      <c r="C8541" s="133" t="s">
        <v>820</v>
      </c>
      <c r="D8541" s="134">
        <f>VLOOKUP(Pag_Inicio_Corr_mas_casos[[#This Row],[Corregimiento]],Hoja3!$A$2:$D$676,4,0)</f>
        <v>40203</v>
      </c>
      <c r="E8541" s="133">
        <v>5</v>
      </c>
    </row>
    <row r="8542" spans="1:5" x14ac:dyDescent="0.2">
      <c r="A8542" s="131">
        <v>44298</v>
      </c>
      <c r="B8542" s="132">
        <v>44296</v>
      </c>
      <c r="C8542" s="133" t="s">
        <v>868</v>
      </c>
      <c r="D8542" s="134">
        <f>VLOOKUP(Pag_Inicio_Corr_mas_casos[[#This Row],[Corregimiento]],Hoja3!$A$2:$D$676,4,0)</f>
        <v>91001</v>
      </c>
      <c r="E8542" s="133">
        <v>4</v>
      </c>
    </row>
    <row r="8543" spans="1:5" x14ac:dyDescent="0.2">
      <c r="A8543" s="131">
        <v>44298</v>
      </c>
      <c r="B8543" s="132">
        <v>44296</v>
      </c>
      <c r="C8543" s="133" t="s">
        <v>1058</v>
      </c>
      <c r="D8543" s="134">
        <f>VLOOKUP(Pag_Inicio_Corr_mas_casos[[#This Row],[Corregimiento]],Hoja3!$A$2:$D$676,4,0)</f>
        <v>41309</v>
      </c>
      <c r="E8543" s="133">
        <v>4</v>
      </c>
    </row>
    <row r="8544" spans="1:5" x14ac:dyDescent="0.2">
      <c r="A8544" s="131">
        <v>44298</v>
      </c>
      <c r="B8544" s="132">
        <v>44296</v>
      </c>
      <c r="C8544" s="133" t="s">
        <v>797</v>
      </c>
      <c r="D8544" s="134">
        <f>VLOOKUP(Pag_Inicio_Corr_mas_casos[[#This Row],[Corregimiento]],Hoja3!$A$2:$D$676,4,0)</f>
        <v>80813</v>
      </c>
      <c r="E8544" s="133">
        <v>4</v>
      </c>
    </row>
    <row r="8545" spans="1:5" x14ac:dyDescent="0.2">
      <c r="A8545" s="131">
        <v>44298</v>
      </c>
      <c r="B8545" s="132">
        <v>44296</v>
      </c>
      <c r="C8545" s="133" t="s">
        <v>857</v>
      </c>
      <c r="D8545" s="134">
        <f>VLOOKUP(Pag_Inicio_Corr_mas_casos[[#This Row],[Corregimiento]],Hoja3!$A$2:$D$676,4,0)</f>
        <v>80809</v>
      </c>
      <c r="E8545" s="133">
        <v>4</v>
      </c>
    </row>
    <row r="8546" spans="1:5" x14ac:dyDescent="0.2">
      <c r="A8546" s="131">
        <v>44298</v>
      </c>
      <c r="B8546" s="132">
        <v>44296</v>
      </c>
      <c r="C8546" s="133" t="s">
        <v>898</v>
      </c>
      <c r="D8546" s="134">
        <f>VLOOKUP(Pag_Inicio_Corr_mas_casos[[#This Row],[Corregimiento]],Hoja3!$A$2:$D$676,4,0)</f>
        <v>40201</v>
      </c>
      <c r="E8546" s="133">
        <v>4</v>
      </c>
    </row>
    <row r="8547" spans="1:5" x14ac:dyDescent="0.2">
      <c r="A8547" s="131">
        <v>44298</v>
      </c>
      <c r="B8547" s="132">
        <v>44296</v>
      </c>
      <c r="C8547" s="133" t="s">
        <v>895</v>
      </c>
      <c r="D8547" s="134">
        <f>VLOOKUP(Pag_Inicio_Corr_mas_casos[[#This Row],[Corregimiento]],Hoja3!$A$2:$D$676,4,0)</f>
        <v>50316</v>
      </c>
      <c r="E8547" s="133">
        <v>4</v>
      </c>
    </row>
    <row r="8548" spans="1:5" x14ac:dyDescent="0.2">
      <c r="A8548" s="131">
        <v>44298</v>
      </c>
      <c r="B8548" s="132">
        <v>44296</v>
      </c>
      <c r="C8548" s="133" t="s">
        <v>1075</v>
      </c>
      <c r="D8548" s="134">
        <f>VLOOKUP(Pag_Inicio_Corr_mas_casos[[#This Row],[Corregimiento]],Hoja3!$A$2:$D$676,4,0)</f>
        <v>40405</v>
      </c>
      <c r="E8548" s="133">
        <v>4</v>
      </c>
    </row>
    <row r="8549" spans="1:5" x14ac:dyDescent="0.2">
      <c r="A8549" s="131">
        <v>44298</v>
      </c>
      <c r="B8549" s="132">
        <v>44296</v>
      </c>
      <c r="C8549" s="133" t="s">
        <v>879</v>
      </c>
      <c r="D8549" s="134">
        <f>VLOOKUP(Pag_Inicio_Corr_mas_casos[[#This Row],[Corregimiento]],Hoja3!$A$2:$D$676,4,0)</f>
        <v>91008</v>
      </c>
      <c r="E8549" s="133">
        <v>3</v>
      </c>
    </row>
    <row r="8550" spans="1:5" x14ac:dyDescent="0.2">
      <c r="A8550" s="131">
        <v>44298</v>
      </c>
      <c r="B8550" s="132">
        <v>44296</v>
      </c>
      <c r="C8550" s="133" t="s">
        <v>1111</v>
      </c>
      <c r="D8550" s="134">
        <f>VLOOKUP(Pag_Inicio_Corr_mas_casos[[#This Row],[Corregimiento]],Hoja3!$A$2:$D$676,4,0)</f>
        <v>10217</v>
      </c>
      <c r="E8550" s="133">
        <v>3</v>
      </c>
    </row>
    <row r="8551" spans="1:5" x14ac:dyDescent="0.2">
      <c r="A8551" s="131">
        <v>44298</v>
      </c>
      <c r="B8551" s="132">
        <v>44296</v>
      </c>
      <c r="C8551" s="133" t="s">
        <v>861</v>
      </c>
      <c r="D8551" s="134">
        <f>VLOOKUP(Pag_Inicio_Corr_mas_casos[[#This Row],[Corregimiento]],Hoja3!$A$2:$D$676,4,0)</f>
        <v>130702</v>
      </c>
      <c r="E8551" s="133">
        <v>3</v>
      </c>
    </row>
    <row r="8552" spans="1:5" x14ac:dyDescent="0.2">
      <c r="A8552" s="131">
        <v>44298</v>
      </c>
      <c r="B8552" s="132">
        <v>44296</v>
      </c>
      <c r="C8552" s="133" t="s">
        <v>849</v>
      </c>
      <c r="D8552" s="134">
        <f>VLOOKUP(Pag_Inicio_Corr_mas_casos[[#This Row],[Corregimiento]],Hoja3!$A$2:$D$676,4,0)</f>
        <v>40611</v>
      </c>
      <c r="E8552" s="133">
        <v>3</v>
      </c>
    </row>
    <row r="8553" spans="1:5" x14ac:dyDescent="0.2">
      <c r="A8553" s="131">
        <v>44298</v>
      </c>
      <c r="B8553" s="132">
        <v>44296</v>
      </c>
      <c r="C8553" s="133" t="s">
        <v>786</v>
      </c>
      <c r="D8553" s="134">
        <f>VLOOKUP(Pag_Inicio_Corr_mas_casos[[#This Row],[Corregimiento]],Hoja3!$A$2:$D$676,4,0)</f>
        <v>80806</v>
      </c>
      <c r="E8553" s="133">
        <v>3</v>
      </c>
    </row>
    <row r="8554" spans="1:5" x14ac:dyDescent="0.2">
      <c r="A8554" s="131">
        <v>44298</v>
      </c>
      <c r="B8554" s="132">
        <v>44296</v>
      </c>
      <c r="C8554" s="133" t="s">
        <v>793</v>
      </c>
      <c r="D8554" s="134">
        <f>VLOOKUP(Pag_Inicio_Corr_mas_casos[[#This Row],[Corregimiento]],Hoja3!$A$2:$D$676,4,0)</f>
        <v>80826</v>
      </c>
      <c r="E8554" s="133">
        <v>3</v>
      </c>
    </row>
    <row r="8555" spans="1:5" x14ac:dyDescent="0.2">
      <c r="A8555" s="58">
        <v>44299</v>
      </c>
      <c r="B8555" s="59">
        <v>44297</v>
      </c>
      <c r="C8555" s="60" t="s">
        <v>892</v>
      </c>
      <c r="D8555" s="61">
        <f>VLOOKUP(Pag_Inicio_Corr_mas_casos[[#This Row],[Corregimiento]],Hoja3!$A$2:$D$676,4,0)</f>
        <v>80812</v>
      </c>
      <c r="E8555" s="60">
        <v>14</v>
      </c>
    </row>
    <row r="8556" spans="1:5" x14ac:dyDescent="0.2">
      <c r="A8556" s="58">
        <v>44299</v>
      </c>
      <c r="B8556" s="59">
        <v>44297</v>
      </c>
      <c r="C8556" s="60" t="s">
        <v>857</v>
      </c>
      <c r="D8556" s="61">
        <f>VLOOKUP(Pag_Inicio_Corr_mas_casos[[#This Row],[Corregimiento]],Hoja3!$A$2:$D$676,4,0)</f>
        <v>80809</v>
      </c>
      <c r="E8556" s="60">
        <v>14</v>
      </c>
    </row>
    <row r="8557" spans="1:5" x14ac:dyDescent="0.2">
      <c r="A8557" s="58">
        <v>44299</v>
      </c>
      <c r="B8557" s="59">
        <v>44297</v>
      </c>
      <c r="C8557" s="60" t="s">
        <v>858</v>
      </c>
      <c r="D8557" s="61">
        <f>VLOOKUP(Pag_Inicio_Corr_mas_casos[[#This Row],[Corregimiento]],Hoja3!$A$2:$D$676,4,0)</f>
        <v>80819</v>
      </c>
      <c r="E8557" s="60">
        <v>12</v>
      </c>
    </row>
    <row r="8558" spans="1:5" x14ac:dyDescent="0.2">
      <c r="A8558" s="58">
        <v>44299</v>
      </c>
      <c r="B8558" s="59">
        <v>44297</v>
      </c>
      <c r="C8558" s="60" t="s">
        <v>807</v>
      </c>
      <c r="D8558" s="61">
        <f>VLOOKUP(Pag_Inicio_Corr_mas_casos[[#This Row],[Corregimiento]],Hoja3!$A$2:$D$676,4,0)</f>
        <v>20601</v>
      </c>
      <c r="E8558" s="60">
        <v>9</v>
      </c>
    </row>
    <row r="8559" spans="1:5" x14ac:dyDescent="0.2">
      <c r="A8559" s="58">
        <v>44299</v>
      </c>
      <c r="B8559" s="59">
        <v>44297</v>
      </c>
      <c r="C8559" s="60" t="s">
        <v>1081</v>
      </c>
      <c r="D8559" s="61">
        <f>VLOOKUP(Pag_Inicio_Corr_mas_casos[[#This Row],[Corregimiento]],Hoja3!$A$2:$D$676,4,0)</f>
        <v>60703</v>
      </c>
      <c r="E8559" s="60">
        <v>8</v>
      </c>
    </row>
    <row r="8560" spans="1:5" x14ac:dyDescent="0.2">
      <c r="A8560" s="58">
        <v>44299</v>
      </c>
      <c r="B8560" s="59">
        <v>44297</v>
      </c>
      <c r="C8560" s="60" t="s">
        <v>785</v>
      </c>
      <c r="D8560" s="61">
        <f>VLOOKUP(Pag_Inicio_Corr_mas_casos[[#This Row],[Corregimiento]],Hoja3!$A$2:$D$676,4,0)</f>
        <v>81009</v>
      </c>
      <c r="E8560" s="60">
        <v>8</v>
      </c>
    </row>
    <row r="8561" spans="1:5" x14ac:dyDescent="0.2">
      <c r="A8561" s="58">
        <v>44299</v>
      </c>
      <c r="B8561" s="59">
        <v>44297</v>
      </c>
      <c r="C8561" s="60" t="s">
        <v>889</v>
      </c>
      <c r="D8561" s="61">
        <f>VLOOKUP(Pag_Inicio_Corr_mas_casos[[#This Row],[Corregimiento]],Hoja3!$A$2:$D$676,4,0)</f>
        <v>20602</v>
      </c>
      <c r="E8561" s="60">
        <v>8</v>
      </c>
    </row>
    <row r="8562" spans="1:5" x14ac:dyDescent="0.2">
      <c r="A8562" s="58">
        <v>44299</v>
      </c>
      <c r="B8562" s="59">
        <v>44297</v>
      </c>
      <c r="C8562" s="60" t="s">
        <v>1112</v>
      </c>
      <c r="D8562" s="61">
        <f>VLOOKUP(Pag_Inicio_Corr_mas_casos[[#This Row],[Corregimiento]],Hoja3!$A$2:$D$676,4,0)</f>
        <v>120706</v>
      </c>
      <c r="E8562" s="60">
        <v>8</v>
      </c>
    </row>
    <row r="8563" spans="1:5" x14ac:dyDescent="0.2">
      <c r="A8563" s="58">
        <v>44299</v>
      </c>
      <c r="B8563" s="59">
        <v>44297</v>
      </c>
      <c r="C8563" s="60" t="s">
        <v>901</v>
      </c>
      <c r="D8563" s="61">
        <f>VLOOKUP(Pag_Inicio_Corr_mas_casos[[#This Row],[Corregimiento]],Hoja3!$A$2:$D$676,4,0)</f>
        <v>90301</v>
      </c>
      <c r="E8563" s="60">
        <v>7</v>
      </c>
    </row>
    <row r="8564" spans="1:5" x14ac:dyDescent="0.2">
      <c r="A8564" s="58">
        <v>44299</v>
      </c>
      <c r="B8564" s="59">
        <v>44297</v>
      </c>
      <c r="C8564" s="60" t="s">
        <v>996</v>
      </c>
      <c r="D8564" s="61">
        <f>VLOOKUP(Pag_Inicio_Corr_mas_casos[[#This Row],[Corregimiento]],Hoja3!$A$2:$D$676,4,0)</f>
        <v>10206</v>
      </c>
      <c r="E8564" s="60">
        <v>6</v>
      </c>
    </row>
    <row r="8565" spans="1:5" x14ac:dyDescent="0.2">
      <c r="A8565" s="58">
        <v>44299</v>
      </c>
      <c r="B8565" s="59">
        <v>44297</v>
      </c>
      <c r="C8565" s="60" t="s">
        <v>906</v>
      </c>
      <c r="D8565" s="61">
        <f>VLOOKUP(Pag_Inicio_Corr_mas_casos[[#This Row],[Corregimiento]],Hoja3!$A$2:$D$676,4,0)</f>
        <v>40601</v>
      </c>
      <c r="E8565" s="60">
        <v>6</v>
      </c>
    </row>
    <row r="8566" spans="1:5" x14ac:dyDescent="0.2">
      <c r="A8566" s="58">
        <v>44299</v>
      </c>
      <c r="B8566" s="59">
        <v>44297</v>
      </c>
      <c r="C8566" s="60" t="s">
        <v>1113</v>
      </c>
      <c r="D8566" s="61">
        <f>VLOOKUP(Pag_Inicio_Corr_mas_casos[[#This Row],[Corregimiento]],Hoja3!$A$2:$D$676,4,0)</f>
        <v>40511</v>
      </c>
      <c r="E8566" s="60">
        <v>6</v>
      </c>
    </row>
    <row r="8567" spans="1:5" x14ac:dyDescent="0.2">
      <c r="A8567" s="58">
        <v>44299</v>
      </c>
      <c r="B8567" s="59">
        <v>44297</v>
      </c>
      <c r="C8567" s="60" t="s">
        <v>868</v>
      </c>
      <c r="D8567" s="61">
        <f>VLOOKUP(Pag_Inicio_Corr_mas_casos[[#This Row],[Corregimiento]],Hoja3!$A$2:$D$676,4,0)</f>
        <v>91001</v>
      </c>
      <c r="E8567" s="60">
        <v>6</v>
      </c>
    </row>
    <row r="8568" spans="1:5" x14ac:dyDescent="0.2">
      <c r="A8568" s="58">
        <v>44299</v>
      </c>
      <c r="B8568" s="59">
        <v>44297</v>
      </c>
      <c r="C8568" s="60" t="s">
        <v>914</v>
      </c>
      <c r="D8568" s="61">
        <f>VLOOKUP(Pag_Inicio_Corr_mas_casos[[#This Row],[Corregimiento]],Hoja3!$A$2:$D$676,4,0)</f>
        <v>130101</v>
      </c>
      <c r="E8568" s="60">
        <v>6</v>
      </c>
    </row>
    <row r="8569" spans="1:5" x14ac:dyDescent="0.2">
      <c r="A8569" s="58">
        <v>44299</v>
      </c>
      <c r="B8569" s="59">
        <v>44297</v>
      </c>
      <c r="C8569" s="60" t="s">
        <v>1103</v>
      </c>
      <c r="D8569" s="61">
        <f>VLOOKUP(Pag_Inicio_Corr_mas_casos[[#This Row],[Corregimiento]],Hoja3!$A$2:$D$676,4,0)</f>
        <v>120405</v>
      </c>
      <c r="E8569" s="60">
        <v>5</v>
      </c>
    </row>
    <row r="8570" spans="1:5" x14ac:dyDescent="0.2">
      <c r="A8570" s="58">
        <v>44299</v>
      </c>
      <c r="B8570" s="59">
        <v>44297</v>
      </c>
      <c r="C8570" s="60" t="s">
        <v>618</v>
      </c>
      <c r="D8570" s="61">
        <f>VLOOKUP(Pag_Inicio_Corr_mas_casos[[#This Row],[Corregimiento]],Hoja3!$A$2:$D$676,4,0)</f>
        <v>80821</v>
      </c>
      <c r="E8570" s="60">
        <v>5</v>
      </c>
    </row>
    <row r="8571" spans="1:5" x14ac:dyDescent="0.2">
      <c r="A8571" s="58">
        <v>44299</v>
      </c>
      <c r="B8571" s="59">
        <v>44297</v>
      </c>
      <c r="C8571" s="60" t="s">
        <v>891</v>
      </c>
      <c r="D8571" s="61">
        <f>VLOOKUP(Pag_Inicio_Corr_mas_casos[[#This Row],[Corregimiento]],Hoja3!$A$2:$D$676,4,0)</f>
        <v>40508</v>
      </c>
      <c r="E8571" s="60">
        <v>5</v>
      </c>
    </row>
    <row r="8572" spans="1:5" x14ac:dyDescent="0.2">
      <c r="A8572" s="58">
        <v>44299</v>
      </c>
      <c r="B8572" s="59">
        <v>44297</v>
      </c>
      <c r="C8572" s="60" t="s">
        <v>786</v>
      </c>
      <c r="D8572" s="61">
        <f>VLOOKUP(Pag_Inicio_Corr_mas_casos[[#This Row],[Corregimiento]],Hoja3!$A$2:$D$676,4,0)</f>
        <v>80806</v>
      </c>
      <c r="E8572" s="60">
        <v>5</v>
      </c>
    </row>
    <row r="8573" spans="1:5" x14ac:dyDescent="0.2">
      <c r="A8573" s="58">
        <v>44299</v>
      </c>
      <c r="B8573" s="59">
        <v>44297</v>
      </c>
      <c r="C8573" s="60" t="s">
        <v>1114</v>
      </c>
      <c r="D8573" s="61">
        <f>VLOOKUP(Pag_Inicio_Corr_mas_casos[[#This Row],[Corregimiento]],Hoja3!$A$2:$D$676,4,0)</f>
        <v>40701</v>
      </c>
      <c r="E8573" s="60">
        <v>4</v>
      </c>
    </row>
    <row r="8574" spans="1:5" x14ac:dyDescent="0.2">
      <c r="A8574" s="58">
        <v>44299</v>
      </c>
      <c r="B8574" s="59">
        <v>44297</v>
      </c>
      <c r="C8574" s="60" t="s">
        <v>804</v>
      </c>
      <c r="D8574" s="61">
        <f>VLOOKUP(Pag_Inicio_Corr_mas_casos[[#This Row],[Corregimiento]],Hoja3!$A$2:$D$676,4,0)</f>
        <v>50208</v>
      </c>
      <c r="E8574" s="60">
        <v>4</v>
      </c>
    </row>
    <row r="8575" spans="1:5" x14ac:dyDescent="0.2">
      <c r="A8575" s="102">
        <v>44300</v>
      </c>
      <c r="B8575" s="103">
        <v>44298</v>
      </c>
      <c r="C8575" s="104" t="s">
        <v>925</v>
      </c>
      <c r="D8575" s="105">
        <f>VLOOKUP(Pag_Inicio_Corr_mas_casos[[#This Row],[Corregimiento]],Hoja3!$A$2:$D$676,4,0)</f>
        <v>91101</v>
      </c>
      <c r="E8575" s="104">
        <v>15</v>
      </c>
    </row>
    <row r="8576" spans="1:5" x14ac:dyDescent="0.2">
      <c r="A8576" s="102">
        <v>44300</v>
      </c>
      <c r="B8576" s="103">
        <v>44298</v>
      </c>
      <c r="C8576" s="104" t="s">
        <v>879</v>
      </c>
      <c r="D8576" s="105">
        <f>VLOOKUP(Pag_Inicio_Corr_mas_casos[[#This Row],[Corregimiento]],Hoja3!$A$2:$D$676,4,0)</f>
        <v>91008</v>
      </c>
      <c r="E8576" s="104">
        <v>10</v>
      </c>
    </row>
    <row r="8577" spans="1:5" x14ac:dyDescent="0.2">
      <c r="A8577" s="102">
        <v>44300</v>
      </c>
      <c r="B8577" s="103">
        <v>44298</v>
      </c>
      <c r="C8577" s="104" t="s">
        <v>992</v>
      </c>
      <c r="D8577" s="105">
        <f>VLOOKUP(Pag_Inicio_Corr_mas_casos[[#This Row],[Corregimiento]],Hoja3!$A$2:$D$676,4,0)</f>
        <v>90903</v>
      </c>
      <c r="E8577" s="104">
        <v>10</v>
      </c>
    </row>
    <row r="8578" spans="1:5" x14ac:dyDescent="0.2">
      <c r="A8578" s="102">
        <v>44300</v>
      </c>
      <c r="B8578" s="103">
        <v>44298</v>
      </c>
      <c r="C8578" s="104" t="s">
        <v>906</v>
      </c>
      <c r="D8578" s="105">
        <f>VLOOKUP(Pag_Inicio_Corr_mas_casos[[#This Row],[Corregimiento]],Hoja3!$A$2:$D$676,4,0)</f>
        <v>40601</v>
      </c>
      <c r="E8578" s="104">
        <v>10</v>
      </c>
    </row>
    <row r="8579" spans="1:5" x14ac:dyDescent="0.2">
      <c r="A8579" s="102">
        <v>44300</v>
      </c>
      <c r="B8579" s="103">
        <v>44298</v>
      </c>
      <c r="C8579" s="104" t="s">
        <v>1115</v>
      </c>
      <c r="D8579" s="105">
        <f>VLOOKUP(Pag_Inicio_Corr_mas_casos[[#This Row],[Corregimiento]],Hoja3!$A$2:$D$676,4,0)</f>
        <v>90904</v>
      </c>
      <c r="E8579" s="104">
        <v>10</v>
      </c>
    </row>
    <row r="8580" spans="1:5" x14ac:dyDescent="0.2">
      <c r="A8580" s="102">
        <v>44300</v>
      </c>
      <c r="B8580" s="103">
        <v>44298</v>
      </c>
      <c r="C8580" s="104" t="s">
        <v>1013</v>
      </c>
      <c r="D8580" s="105">
        <f>VLOOKUP(Pag_Inicio_Corr_mas_casos[[#This Row],[Corregimiento]],Hoja3!$A$2:$D$676,4,0)</f>
        <v>10201</v>
      </c>
      <c r="E8580" s="104">
        <v>9</v>
      </c>
    </row>
    <row r="8581" spans="1:5" x14ac:dyDescent="0.2">
      <c r="A8581" s="102">
        <v>44300</v>
      </c>
      <c r="B8581" s="103">
        <v>44298</v>
      </c>
      <c r="C8581" s="104" t="s">
        <v>816</v>
      </c>
      <c r="D8581" s="105">
        <f>VLOOKUP(Pag_Inicio_Corr_mas_casos[[#This Row],[Corregimiento]],Hoja3!$A$2:$D$676,4,0)</f>
        <v>40606</v>
      </c>
      <c r="E8581" s="104">
        <v>9</v>
      </c>
    </row>
    <row r="8582" spans="1:5" x14ac:dyDescent="0.2">
      <c r="A8582" s="102">
        <v>44300</v>
      </c>
      <c r="B8582" s="103">
        <v>44298</v>
      </c>
      <c r="C8582" s="104" t="s">
        <v>797</v>
      </c>
      <c r="D8582" s="105">
        <f>VLOOKUP(Pag_Inicio_Corr_mas_casos[[#This Row],[Corregimiento]],Hoja3!$A$2:$D$676,4,0)</f>
        <v>80813</v>
      </c>
      <c r="E8582" s="104">
        <v>9</v>
      </c>
    </row>
    <row r="8583" spans="1:5" x14ac:dyDescent="0.2">
      <c r="A8583" s="102">
        <v>44300</v>
      </c>
      <c r="B8583" s="103">
        <v>44298</v>
      </c>
      <c r="C8583" s="104" t="s">
        <v>1075</v>
      </c>
      <c r="D8583" s="105">
        <f>VLOOKUP(Pag_Inicio_Corr_mas_casos[[#This Row],[Corregimiento]],Hoja3!$A$2:$D$676,4,0)</f>
        <v>40405</v>
      </c>
      <c r="E8583" s="104">
        <v>8</v>
      </c>
    </row>
    <row r="8584" spans="1:5" x14ac:dyDescent="0.2">
      <c r="A8584" s="102">
        <v>44300</v>
      </c>
      <c r="B8584" s="103">
        <v>44298</v>
      </c>
      <c r="C8584" s="104" t="s">
        <v>785</v>
      </c>
      <c r="D8584" s="105">
        <f>VLOOKUP(Pag_Inicio_Corr_mas_casos[[#This Row],[Corregimiento]],Hoja3!$A$2:$D$676,4,0)</f>
        <v>81009</v>
      </c>
      <c r="E8584" s="104">
        <v>8</v>
      </c>
    </row>
    <row r="8585" spans="1:5" x14ac:dyDescent="0.2">
      <c r="A8585" s="102">
        <v>44300</v>
      </c>
      <c r="B8585" s="103">
        <v>44298</v>
      </c>
      <c r="C8585" s="104" t="s">
        <v>892</v>
      </c>
      <c r="D8585" s="105">
        <f>VLOOKUP(Pag_Inicio_Corr_mas_casos[[#This Row],[Corregimiento]],Hoja3!$A$2:$D$676,4,0)</f>
        <v>80812</v>
      </c>
      <c r="E8585" s="104">
        <v>8</v>
      </c>
    </row>
    <row r="8586" spans="1:5" x14ac:dyDescent="0.2">
      <c r="A8586" s="102">
        <v>44300</v>
      </c>
      <c r="B8586" s="103">
        <v>44298</v>
      </c>
      <c r="C8586" s="104" t="s">
        <v>1052</v>
      </c>
      <c r="D8586" s="105">
        <f>VLOOKUP(Pag_Inicio_Corr_mas_casos[[#This Row],[Corregimiento]],Hoja3!$A$2:$D$676,4,0)</f>
        <v>10101</v>
      </c>
      <c r="E8586" s="104">
        <v>8</v>
      </c>
    </row>
    <row r="8587" spans="1:5" x14ac:dyDescent="0.2">
      <c r="A8587" s="102">
        <v>44300</v>
      </c>
      <c r="B8587" s="103">
        <v>44298</v>
      </c>
      <c r="C8587" s="104" t="s">
        <v>924</v>
      </c>
      <c r="D8587" s="105">
        <f>VLOOKUP(Pag_Inicio_Corr_mas_casos[[#This Row],[Corregimiento]],Hoja3!$A$2:$D$676,4,0)</f>
        <v>40503</v>
      </c>
      <c r="E8587" s="104">
        <v>7</v>
      </c>
    </row>
    <row r="8588" spans="1:5" x14ac:dyDescent="0.2">
      <c r="A8588" s="102">
        <v>44300</v>
      </c>
      <c r="B8588" s="103">
        <v>44298</v>
      </c>
      <c r="C8588" s="104" t="s">
        <v>996</v>
      </c>
      <c r="D8588" s="105">
        <f>VLOOKUP(Pag_Inicio_Corr_mas_casos[[#This Row],[Corregimiento]],Hoja3!$A$2:$D$676,4,0)</f>
        <v>10206</v>
      </c>
      <c r="E8588" s="104">
        <v>7</v>
      </c>
    </row>
    <row r="8589" spans="1:5" x14ac:dyDescent="0.2">
      <c r="A8589" s="102">
        <v>44300</v>
      </c>
      <c r="B8589" s="103">
        <v>44298</v>
      </c>
      <c r="C8589" s="104" t="s">
        <v>788</v>
      </c>
      <c r="D8589" s="105">
        <f>VLOOKUP(Pag_Inicio_Corr_mas_casos[[#This Row],[Corregimiento]],Hoja3!$A$2:$D$676,4,0)</f>
        <v>80807</v>
      </c>
      <c r="E8589" s="104">
        <v>7</v>
      </c>
    </row>
    <row r="8590" spans="1:5" x14ac:dyDescent="0.2">
      <c r="A8590" s="102">
        <v>44300</v>
      </c>
      <c r="B8590" s="103">
        <v>44298</v>
      </c>
      <c r="C8590" s="104" t="s">
        <v>857</v>
      </c>
      <c r="D8590" s="105">
        <f>VLOOKUP(Pag_Inicio_Corr_mas_casos[[#This Row],[Corregimiento]],Hoja3!$A$2:$D$676,4,0)</f>
        <v>80809</v>
      </c>
      <c r="E8590" s="104">
        <v>7</v>
      </c>
    </row>
    <row r="8591" spans="1:5" x14ac:dyDescent="0.2">
      <c r="A8591" s="102">
        <v>44300</v>
      </c>
      <c r="B8591" s="103">
        <v>44298</v>
      </c>
      <c r="C8591" s="104" t="s">
        <v>898</v>
      </c>
      <c r="D8591" s="105">
        <f>VLOOKUP(Pag_Inicio_Corr_mas_casos[[#This Row],[Corregimiento]],Hoja3!$A$2:$D$676,4,0)</f>
        <v>40201</v>
      </c>
      <c r="E8591" s="104">
        <v>6</v>
      </c>
    </row>
    <row r="8592" spans="1:5" x14ac:dyDescent="0.2">
      <c r="A8592" s="102">
        <v>44300</v>
      </c>
      <c r="B8592" s="103">
        <v>44298</v>
      </c>
      <c r="C8592" s="104" t="s">
        <v>1100</v>
      </c>
      <c r="D8592" s="105">
        <f>VLOOKUP(Pag_Inicio_Corr_mas_casos[[#This Row],[Corregimiento]],Hoja3!$A$2:$D$676,4,0)</f>
        <v>41005</v>
      </c>
      <c r="E8592" s="104">
        <v>6</v>
      </c>
    </row>
    <row r="8593" spans="1:5" x14ac:dyDescent="0.2">
      <c r="A8593" s="102">
        <v>44300</v>
      </c>
      <c r="B8593" s="103">
        <v>44298</v>
      </c>
      <c r="C8593" s="104" t="s">
        <v>1116</v>
      </c>
      <c r="D8593" s="105">
        <f>VLOOKUP(Pag_Inicio_Corr_mas_casos[[#This Row],[Corregimiento]],Hoja3!$A$2:$D$676,4,0)</f>
        <v>41102</v>
      </c>
      <c r="E8593" s="104">
        <v>6</v>
      </c>
    </row>
    <row r="8594" spans="1:5" x14ac:dyDescent="0.2">
      <c r="A8594" s="102">
        <v>44300</v>
      </c>
      <c r="B8594" s="103">
        <v>44298</v>
      </c>
      <c r="C8594" s="104" t="s">
        <v>904</v>
      </c>
      <c r="D8594" s="105">
        <f>VLOOKUP(Pag_Inicio_Corr_mas_casos[[#This Row],[Corregimiento]],Hoja3!$A$2:$D$676,4,0)</f>
        <v>40501</v>
      </c>
      <c r="E8594" s="104">
        <v>6</v>
      </c>
    </row>
    <row r="8595" spans="1:5" x14ac:dyDescent="0.2">
      <c r="A8595" s="98">
        <v>44301</v>
      </c>
      <c r="B8595" s="99">
        <v>44299</v>
      </c>
      <c r="C8595" s="100" t="s">
        <v>868</v>
      </c>
      <c r="D8595" s="101">
        <f>VLOOKUP(Pag_Inicio_Corr_mas_casos[[#This Row],[Corregimiento]],Hoja3!$A$2:$D$676,4,0)</f>
        <v>91001</v>
      </c>
      <c r="E8595" s="100">
        <v>14</v>
      </c>
    </row>
    <row r="8596" spans="1:5" x14ac:dyDescent="0.2">
      <c r="A8596" s="98">
        <v>44301</v>
      </c>
      <c r="B8596" s="99">
        <v>44299</v>
      </c>
      <c r="C8596" s="100" t="s">
        <v>892</v>
      </c>
      <c r="D8596" s="101">
        <f>VLOOKUP(Pag_Inicio_Corr_mas_casos[[#This Row],[Corregimiento]],Hoja3!$A$2:$D$676,4,0)</f>
        <v>80812</v>
      </c>
      <c r="E8596" s="100">
        <v>12</v>
      </c>
    </row>
    <row r="8597" spans="1:5" x14ac:dyDescent="0.2">
      <c r="A8597" s="98">
        <v>44301</v>
      </c>
      <c r="B8597" s="99">
        <v>44299</v>
      </c>
      <c r="C8597" s="100" t="s">
        <v>857</v>
      </c>
      <c r="D8597" s="101">
        <f>VLOOKUP(Pag_Inicio_Corr_mas_casos[[#This Row],[Corregimiento]],Hoja3!$A$2:$D$676,4,0)</f>
        <v>80809</v>
      </c>
      <c r="E8597" s="100">
        <v>11</v>
      </c>
    </row>
    <row r="8598" spans="1:5" x14ac:dyDescent="0.2">
      <c r="A8598" s="98">
        <v>44301</v>
      </c>
      <c r="B8598" s="99">
        <v>44299</v>
      </c>
      <c r="C8598" s="100" t="s">
        <v>789</v>
      </c>
      <c r="D8598" s="101">
        <f>VLOOKUP(Pag_Inicio_Corr_mas_casos[[#This Row],[Corregimiento]],Hoja3!$A$2:$D$676,4,0)</f>
        <v>80816</v>
      </c>
      <c r="E8598" s="100">
        <v>10</v>
      </c>
    </row>
    <row r="8599" spans="1:5" x14ac:dyDescent="0.2">
      <c r="A8599" s="98">
        <v>44301</v>
      </c>
      <c r="B8599" s="99">
        <v>44299</v>
      </c>
      <c r="C8599" s="100" t="s">
        <v>785</v>
      </c>
      <c r="D8599" s="101">
        <f>VLOOKUP(Pag_Inicio_Corr_mas_casos[[#This Row],[Corregimiento]],Hoja3!$A$2:$D$676,4,0)</f>
        <v>81009</v>
      </c>
      <c r="E8599" s="100">
        <v>9</v>
      </c>
    </row>
    <row r="8600" spans="1:5" x14ac:dyDescent="0.2">
      <c r="A8600" s="98">
        <v>44301</v>
      </c>
      <c r="B8600" s="99">
        <v>44299</v>
      </c>
      <c r="C8600" s="100" t="s">
        <v>800</v>
      </c>
      <c r="D8600" s="101">
        <f>VLOOKUP(Pag_Inicio_Corr_mas_casos[[#This Row],[Corregimiento]],Hoja3!$A$2:$D$676,4,0)</f>
        <v>80822</v>
      </c>
      <c r="E8600" s="100">
        <v>8</v>
      </c>
    </row>
    <row r="8601" spans="1:5" x14ac:dyDescent="0.2">
      <c r="A8601" s="98">
        <v>44301</v>
      </c>
      <c r="B8601" s="99">
        <v>44299</v>
      </c>
      <c r="C8601" s="100" t="s">
        <v>958</v>
      </c>
      <c r="D8601" s="101">
        <f>VLOOKUP(Pag_Inicio_Corr_mas_casos[[#This Row],[Corregimiento]],Hoja3!$A$2:$D$676,4,0)</f>
        <v>40801</v>
      </c>
      <c r="E8601" s="100">
        <v>7</v>
      </c>
    </row>
    <row r="8602" spans="1:5" x14ac:dyDescent="0.2">
      <c r="A8602" s="98">
        <v>44301</v>
      </c>
      <c r="B8602" s="99">
        <v>44299</v>
      </c>
      <c r="C8602" s="100" t="s">
        <v>861</v>
      </c>
      <c r="D8602" s="101">
        <f>VLOOKUP(Pag_Inicio_Corr_mas_casos[[#This Row],[Corregimiento]],Hoja3!$A$2:$D$676,4,0)</f>
        <v>130702</v>
      </c>
      <c r="E8602" s="100">
        <v>6</v>
      </c>
    </row>
    <row r="8603" spans="1:5" x14ac:dyDescent="0.2">
      <c r="A8603" s="98">
        <v>44301</v>
      </c>
      <c r="B8603" s="99">
        <v>44299</v>
      </c>
      <c r="C8603" s="100" t="s">
        <v>915</v>
      </c>
      <c r="D8603" s="101">
        <f>VLOOKUP(Pag_Inicio_Corr_mas_casos[[#This Row],[Corregimiento]],Hoja3!$A$2:$D$676,4,0)</f>
        <v>91013</v>
      </c>
      <c r="E8603" s="100">
        <v>6</v>
      </c>
    </row>
    <row r="8604" spans="1:5" x14ac:dyDescent="0.2">
      <c r="A8604" s="98">
        <v>44301</v>
      </c>
      <c r="B8604" s="99">
        <v>44299</v>
      </c>
      <c r="C8604" s="100" t="s">
        <v>1108</v>
      </c>
      <c r="D8604" s="101">
        <f>VLOOKUP(Pag_Inicio_Corr_mas_casos[[#This Row],[Corregimiento]],Hoja3!$A$2:$D$676,4,0)</f>
        <v>41401</v>
      </c>
      <c r="E8604" s="100">
        <v>6</v>
      </c>
    </row>
    <row r="8605" spans="1:5" x14ac:dyDescent="0.2">
      <c r="A8605" s="98">
        <v>44301</v>
      </c>
      <c r="B8605" s="99">
        <v>44299</v>
      </c>
      <c r="C8605" s="100" t="s">
        <v>858</v>
      </c>
      <c r="D8605" s="101">
        <f>VLOOKUP(Pag_Inicio_Corr_mas_casos[[#This Row],[Corregimiento]],Hoja3!$A$2:$D$676,4,0)</f>
        <v>80819</v>
      </c>
      <c r="E8605" s="100">
        <v>5</v>
      </c>
    </row>
    <row r="8606" spans="1:5" x14ac:dyDescent="0.2">
      <c r="A8606" s="98">
        <v>44301</v>
      </c>
      <c r="B8606" s="99">
        <v>44299</v>
      </c>
      <c r="C8606" s="100" t="s">
        <v>906</v>
      </c>
      <c r="D8606" s="101">
        <f>VLOOKUP(Pag_Inicio_Corr_mas_casos[[#This Row],[Corregimiento]],Hoja3!$A$2:$D$676,4,0)</f>
        <v>40601</v>
      </c>
      <c r="E8606" s="100">
        <v>5</v>
      </c>
    </row>
    <row r="8607" spans="1:5" x14ac:dyDescent="0.2">
      <c r="A8607" s="98">
        <v>44301</v>
      </c>
      <c r="B8607" s="99">
        <v>44299</v>
      </c>
      <c r="C8607" s="100" t="s">
        <v>908</v>
      </c>
      <c r="D8607" s="101">
        <f>VLOOKUP(Pag_Inicio_Corr_mas_casos[[#This Row],[Corregimiento]],Hoja3!$A$2:$D$676,4,0)</f>
        <v>91109</v>
      </c>
      <c r="E8607" s="100">
        <v>5</v>
      </c>
    </row>
    <row r="8608" spans="1:5" x14ac:dyDescent="0.2">
      <c r="A8608" s="98">
        <v>44301</v>
      </c>
      <c r="B8608" s="99">
        <v>44299</v>
      </c>
      <c r="C8608" s="100" t="s">
        <v>788</v>
      </c>
      <c r="D8608" s="101">
        <f>VLOOKUP(Pag_Inicio_Corr_mas_casos[[#This Row],[Corregimiento]],Hoja3!$A$2:$D$676,4,0)</f>
        <v>80807</v>
      </c>
      <c r="E8608" s="100">
        <v>5</v>
      </c>
    </row>
    <row r="8609" spans="1:5" x14ac:dyDescent="0.2">
      <c r="A8609" s="98">
        <v>44301</v>
      </c>
      <c r="B8609" s="99">
        <v>44299</v>
      </c>
      <c r="C8609" s="100" t="s">
        <v>1117</v>
      </c>
      <c r="D8609" s="101">
        <f>VLOOKUP(Pag_Inicio_Corr_mas_casos[[#This Row],[Corregimiento]],Hoja3!$A$2:$D$676,4,0)</f>
        <v>90304</v>
      </c>
      <c r="E8609" s="100">
        <v>5</v>
      </c>
    </row>
    <row r="8610" spans="1:5" x14ac:dyDescent="0.2">
      <c r="A8610" s="98">
        <v>44301</v>
      </c>
      <c r="B8610" s="99">
        <v>44299</v>
      </c>
      <c r="C8610" s="100" t="s">
        <v>912</v>
      </c>
      <c r="D8610" s="101">
        <f>VLOOKUP(Pag_Inicio_Corr_mas_casos[[#This Row],[Corregimiento]],Hoja3!$A$2:$D$676,4,0)</f>
        <v>40610</v>
      </c>
      <c r="E8610" s="100">
        <v>4</v>
      </c>
    </row>
    <row r="8611" spans="1:5" x14ac:dyDescent="0.2">
      <c r="A8611" s="98">
        <v>44301</v>
      </c>
      <c r="B8611" s="99">
        <v>44299</v>
      </c>
      <c r="C8611" s="100" t="s">
        <v>802</v>
      </c>
      <c r="D8611" s="101">
        <f>VLOOKUP(Pag_Inicio_Corr_mas_casos[[#This Row],[Corregimiento]],Hoja3!$A$2:$D$676,4,0)</f>
        <v>80815</v>
      </c>
      <c r="E8611" s="100">
        <v>4</v>
      </c>
    </row>
    <row r="8612" spans="1:5" x14ac:dyDescent="0.2">
      <c r="A8612" s="98">
        <v>44301</v>
      </c>
      <c r="B8612" s="99">
        <v>44299</v>
      </c>
      <c r="C8612" s="100" t="s">
        <v>838</v>
      </c>
      <c r="D8612" s="101">
        <f>VLOOKUP(Pag_Inicio_Corr_mas_casos[[#This Row],[Corregimiento]],Hoja3!$A$2:$D$676,4,0)</f>
        <v>80808</v>
      </c>
      <c r="E8612" s="100">
        <v>4</v>
      </c>
    </row>
    <row r="8613" spans="1:5" x14ac:dyDescent="0.2">
      <c r="A8613" s="98">
        <v>44301</v>
      </c>
      <c r="B8613" s="99">
        <v>44299</v>
      </c>
      <c r="C8613" s="100" t="s">
        <v>1052</v>
      </c>
      <c r="D8613" s="101">
        <f>VLOOKUP(Pag_Inicio_Corr_mas_casos[[#This Row],[Corregimiento]],Hoja3!$A$2:$D$676,4,0)</f>
        <v>10101</v>
      </c>
      <c r="E8613" s="100">
        <v>4</v>
      </c>
    </row>
    <row r="8614" spans="1:5" x14ac:dyDescent="0.2">
      <c r="A8614" s="98">
        <v>44301</v>
      </c>
      <c r="B8614" s="99">
        <v>44299</v>
      </c>
      <c r="C8614" s="100" t="s">
        <v>879</v>
      </c>
      <c r="D8614" s="101">
        <f>VLOOKUP(Pag_Inicio_Corr_mas_casos[[#This Row],[Corregimiento]],Hoja3!$A$2:$D$676,4,0)</f>
        <v>91008</v>
      </c>
      <c r="E8614" s="100">
        <v>4</v>
      </c>
    </row>
    <row r="8615" spans="1:5" x14ac:dyDescent="0.2">
      <c r="A8615" s="169">
        <v>44302</v>
      </c>
      <c r="B8615" s="170">
        <v>44300</v>
      </c>
      <c r="C8615" s="171" t="s">
        <v>857</v>
      </c>
      <c r="D8615" s="172">
        <f>VLOOKUP(Pag_Inicio_Corr_mas_casos[[#This Row],[Corregimiento]],Hoja3!$A$2:$D$676,4,0)</f>
        <v>80809</v>
      </c>
      <c r="E8615" s="171">
        <v>16</v>
      </c>
    </row>
    <row r="8616" spans="1:5" x14ac:dyDescent="0.2">
      <c r="A8616" s="169">
        <v>44302</v>
      </c>
      <c r="B8616" s="170">
        <v>44300</v>
      </c>
      <c r="C8616" s="171" t="s">
        <v>906</v>
      </c>
      <c r="D8616" s="172">
        <f>VLOOKUP(Pag_Inicio_Corr_mas_casos[[#This Row],[Corregimiento]],Hoja3!$A$2:$D$676,4,0)</f>
        <v>40601</v>
      </c>
      <c r="E8616" s="171">
        <v>14</v>
      </c>
    </row>
    <row r="8617" spans="1:5" x14ac:dyDescent="0.2">
      <c r="A8617" s="169">
        <v>44302</v>
      </c>
      <c r="B8617" s="170">
        <v>44300</v>
      </c>
      <c r="C8617" s="171" t="s">
        <v>892</v>
      </c>
      <c r="D8617" s="172">
        <f>VLOOKUP(Pag_Inicio_Corr_mas_casos[[#This Row],[Corregimiento]],Hoja3!$A$2:$D$676,4,0)</f>
        <v>80812</v>
      </c>
      <c r="E8617" s="171">
        <v>14</v>
      </c>
    </row>
    <row r="8618" spans="1:5" x14ac:dyDescent="0.2">
      <c r="A8618" s="169">
        <v>44302</v>
      </c>
      <c r="B8618" s="170">
        <v>44300</v>
      </c>
      <c r="C8618" s="171" t="s">
        <v>811</v>
      </c>
      <c r="D8618" s="172">
        <f>VLOOKUP(Pag_Inicio_Corr_mas_casos[[#This Row],[Corregimiento]],Hoja3!$A$2:$D$676,4,0)</f>
        <v>91001</v>
      </c>
      <c r="E8618" s="171">
        <v>11</v>
      </c>
    </row>
    <row r="8619" spans="1:5" x14ac:dyDescent="0.2">
      <c r="A8619" s="169">
        <v>44302</v>
      </c>
      <c r="B8619" s="170">
        <v>44300</v>
      </c>
      <c r="C8619" s="171" t="s">
        <v>924</v>
      </c>
      <c r="D8619" s="172">
        <f>VLOOKUP(Pag_Inicio_Corr_mas_casos[[#This Row],[Corregimiento]],Hoja3!$A$2:$D$676,4,0)</f>
        <v>40503</v>
      </c>
      <c r="E8619" s="171">
        <v>10</v>
      </c>
    </row>
    <row r="8620" spans="1:5" x14ac:dyDescent="0.2">
      <c r="A8620" s="169">
        <v>44302</v>
      </c>
      <c r="B8620" s="170">
        <v>44300</v>
      </c>
      <c r="C8620" s="171" t="s">
        <v>904</v>
      </c>
      <c r="D8620" s="172">
        <f>VLOOKUP(Pag_Inicio_Corr_mas_casos[[#This Row],[Corregimiento]],Hoja3!$A$2:$D$676,4,0)</f>
        <v>40501</v>
      </c>
      <c r="E8620" s="171">
        <v>10</v>
      </c>
    </row>
    <row r="8621" spans="1:5" x14ac:dyDescent="0.2">
      <c r="A8621" s="169">
        <v>44302</v>
      </c>
      <c r="B8621" s="170">
        <v>44300</v>
      </c>
      <c r="C8621" s="171" t="s">
        <v>861</v>
      </c>
      <c r="D8621" s="172">
        <f>VLOOKUP(Pag_Inicio_Corr_mas_casos[[#This Row],[Corregimiento]],Hoja3!$A$2:$D$676,4,0)</f>
        <v>130702</v>
      </c>
      <c r="E8621" s="171">
        <v>9</v>
      </c>
    </row>
    <row r="8622" spans="1:5" x14ac:dyDescent="0.2">
      <c r="A8622" s="169">
        <v>44302</v>
      </c>
      <c r="B8622" s="170">
        <v>44300</v>
      </c>
      <c r="C8622" s="171" t="s">
        <v>858</v>
      </c>
      <c r="D8622" s="172">
        <f>VLOOKUP(Pag_Inicio_Corr_mas_casos[[#This Row],[Corregimiento]],Hoja3!$A$2:$D$676,4,0)</f>
        <v>80819</v>
      </c>
      <c r="E8622" s="171">
        <v>9</v>
      </c>
    </row>
    <row r="8623" spans="1:5" x14ac:dyDescent="0.2">
      <c r="A8623" s="169">
        <v>44302</v>
      </c>
      <c r="B8623" s="170">
        <v>44300</v>
      </c>
      <c r="C8623" s="171" t="s">
        <v>879</v>
      </c>
      <c r="D8623" s="172">
        <f>VLOOKUP(Pag_Inicio_Corr_mas_casos[[#This Row],[Corregimiento]],Hoja3!$A$2:$D$676,4,0)</f>
        <v>91008</v>
      </c>
      <c r="E8623" s="171">
        <v>8</v>
      </c>
    </row>
    <row r="8624" spans="1:5" x14ac:dyDescent="0.2">
      <c r="A8624" s="169">
        <v>44302</v>
      </c>
      <c r="B8624" s="170">
        <v>44300</v>
      </c>
      <c r="C8624" s="171" t="s">
        <v>788</v>
      </c>
      <c r="D8624" s="172">
        <f>VLOOKUP(Pag_Inicio_Corr_mas_casos[[#This Row],[Corregimiento]],Hoja3!$A$2:$D$676,4,0)</f>
        <v>80807</v>
      </c>
      <c r="E8624" s="171">
        <v>8</v>
      </c>
    </row>
    <row r="8625" spans="1:5" x14ac:dyDescent="0.2">
      <c r="A8625" s="169">
        <v>44302</v>
      </c>
      <c r="B8625" s="170">
        <v>44300</v>
      </c>
      <c r="C8625" s="171" t="s">
        <v>1042</v>
      </c>
      <c r="D8625" s="172">
        <f>VLOOKUP(Pag_Inicio_Corr_mas_casos[[#This Row],[Corregimiento]],Hoja3!$A$2:$D$676,4,0)</f>
        <v>10201</v>
      </c>
      <c r="E8625" s="171">
        <v>7</v>
      </c>
    </row>
    <row r="8626" spans="1:5" x14ac:dyDescent="0.2">
      <c r="A8626" s="169">
        <v>44302</v>
      </c>
      <c r="B8626" s="170">
        <v>44300</v>
      </c>
      <c r="C8626" s="171" t="s">
        <v>1107</v>
      </c>
      <c r="D8626" s="172">
        <f>VLOOKUP(Pag_Inicio_Corr_mas_casos[[#This Row],[Corregimiento]],Hoja3!$A$2:$D$676,4,0)</f>
        <v>90305</v>
      </c>
      <c r="E8626" s="171">
        <v>7</v>
      </c>
    </row>
    <row r="8627" spans="1:5" x14ac:dyDescent="0.2">
      <c r="A8627" s="169">
        <v>44302</v>
      </c>
      <c r="B8627" s="170">
        <v>44300</v>
      </c>
      <c r="C8627" s="171" t="s">
        <v>905</v>
      </c>
      <c r="D8627" s="172">
        <f>VLOOKUP(Pag_Inicio_Corr_mas_casos[[#This Row],[Corregimiento]],Hoja3!$A$2:$D$676,4,0)</f>
        <v>91007</v>
      </c>
      <c r="E8627" s="171">
        <v>7</v>
      </c>
    </row>
    <row r="8628" spans="1:5" x14ac:dyDescent="0.2">
      <c r="A8628" s="169">
        <v>44302</v>
      </c>
      <c r="B8628" s="170">
        <v>44300</v>
      </c>
      <c r="C8628" s="171" t="s">
        <v>797</v>
      </c>
      <c r="D8628" s="172">
        <f>VLOOKUP(Pag_Inicio_Corr_mas_casos[[#This Row],[Corregimiento]],Hoja3!$A$2:$D$676,4,0)</f>
        <v>80813</v>
      </c>
      <c r="E8628" s="171">
        <v>7</v>
      </c>
    </row>
    <row r="8629" spans="1:5" x14ac:dyDescent="0.2">
      <c r="A8629" s="169">
        <v>44302</v>
      </c>
      <c r="B8629" s="170">
        <v>44300</v>
      </c>
      <c r="C8629" s="171" t="s">
        <v>915</v>
      </c>
      <c r="D8629" s="172">
        <f>VLOOKUP(Pag_Inicio_Corr_mas_casos[[#This Row],[Corregimiento]],Hoja3!$A$2:$D$676,4,0)</f>
        <v>91013</v>
      </c>
      <c r="E8629" s="171">
        <v>6</v>
      </c>
    </row>
    <row r="8630" spans="1:5" x14ac:dyDescent="0.2">
      <c r="A8630" s="169">
        <v>44302</v>
      </c>
      <c r="B8630" s="170">
        <v>44300</v>
      </c>
      <c r="C8630" s="171" t="s">
        <v>838</v>
      </c>
      <c r="D8630" s="172">
        <f>VLOOKUP(Pag_Inicio_Corr_mas_casos[[#This Row],[Corregimiento]],Hoja3!$A$2:$D$676,4,0)</f>
        <v>80808</v>
      </c>
      <c r="E8630" s="171">
        <v>6</v>
      </c>
    </row>
    <row r="8631" spans="1:5" x14ac:dyDescent="0.2">
      <c r="A8631" s="169">
        <v>44302</v>
      </c>
      <c r="B8631" s="170">
        <v>44300</v>
      </c>
      <c r="C8631" s="171" t="s">
        <v>898</v>
      </c>
      <c r="D8631" s="172">
        <f>VLOOKUP(Pag_Inicio_Corr_mas_casos[[#This Row],[Corregimiento]],Hoja3!$A$2:$D$676,4,0)</f>
        <v>40201</v>
      </c>
      <c r="E8631" s="171">
        <v>6</v>
      </c>
    </row>
    <row r="8632" spans="1:5" x14ac:dyDescent="0.2">
      <c r="A8632" s="169">
        <v>44302</v>
      </c>
      <c r="B8632" s="170">
        <v>44300</v>
      </c>
      <c r="C8632" s="171" t="s">
        <v>1118</v>
      </c>
      <c r="D8632" s="172">
        <f>VLOOKUP(Pag_Inicio_Corr_mas_casos[[#This Row],[Corregimiento]],Hoja3!$A$2:$D$676,4,0)</f>
        <v>40805</v>
      </c>
      <c r="E8632" s="171">
        <v>6</v>
      </c>
    </row>
    <row r="8633" spans="1:5" x14ac:dyDescent="0.2">
      <c r="A8633" s="169">
        <v>44302</v>
      </c>
      <c r="B8633" s="170">
        <v>44300</v>
      </c>
      <c r="C8633" s="171" t="s">
        <v>867</v>
      </c>
      <c r="D8633" s="172">
        <f>VLOOKUP(Pag_Inicio_Corr_mas_casos[[#This Row],[Corregimiento]],Hoja3!$A$2:$D$676,4,0)</f>
        <v>81003</v>
      </c>
      <c r="E8633" s="171">
        <v>6</v>
      </c>
    </row>
    <row r="8634" spans="1:5" x14ac:dyDescent="0.2">
      <c r="A8634" s="169">
        <v>44302</v>
      </c>
      <c r="B8634" s="170">
        <v>44300</v>
      </c>
      <c r="C8634" s="171" t="s">
        <v>1105</v>
      </c>
      <c r="D8634" s="172">
        <f>VLOOKUP(Pag_Inicio_Corr_mas_casos[[#This Row],[Corregimiento]],Hoja3!$A$2:$D$676,4,0)</f>
        <v>40502</v>
      </c>
      <c r="E8634" s="171">
        <v>5</v>
      </c>
    </row>
    <row r="8635" spans="1:5" x14ac:dyDescent="0.2">
      <c r="A8635" s="131">
        <v>44303</v>
      </c>
      <c r="B8635" s="132">
        <v>44301</v>
      </c>
      <c r="C8635" s="133" t="s">
        <v>857</v>
      </c>
      <c r="D8635" s="134">
        <f>VLOOKUP(Pag_Inicio_Corr_mas_casos[[#This Row],[Corregimiento]],Hoja3!$A$2:$D$676,4,0)</f>
        <v>80809</v>
      </c>
      <c r="E8635" s="133">
        <v>12</v>
      </c>
    </row>
    <row r="8636" spans="1:5" x14ac:dyDescent="0.2">
      <c r="A8636" s="131">
        <v>44303</v>
      </c>
      <c r="B8636" s="132">
        <v>44301</v>
      </c>
      <c r="C8636" s="133" t="s">
        <v>906</v>
      </c>
      <c r="D8636" s="134">
        <f>VLOOKUP(Pag_Inicio_Corr_mas_casos[[#This Row],[Corregimiento]],Hoja3!$A$2:$D$676,4,0)</f>
        <v>40601</v>
      </c>
      <c r="E8636" s="133">
        <v>11</v>
      </c>
    </row>
    <row r="8637" spans="1:5" x14ac:dyDescent="0.2">
      <c r="A8637" s="131">
        <v>44303</v>
      </c>
      <c r="B8637" s="132">
        <v>44301</v>
      </c>
      <c r="C8637" s="133" t="s">
        <v>618</v>
      </c>
      <c r="D8637" s="134">
        <f>VLOOKUP(Pag_Inicio_Corr_mas_casos[[#This Row],[Corregimiento]],Hoja3!$A$2:$D$676,4,0)</f>
        <v>80821</v>
      </c>
      <c r="E8637" s="133">
        <v>9</v>
      </c>
    </row>
    <row r="8638" spans="1:5" x14ac:dyDescent="0.2">
      <c r="A8638" s="131">
        <v>44303</v>
      </c>
      <c r="B8638" s="132">
        <v>44301</v>
      </c>
      <c r="C8638" s="133" t="s">
        <v>898</v>
      </c>
      <c r="D8638" s="134">
        <f>VLOOKUP(Pag_Inicio_Corr_mas_casos[[#This Row],[Corregimiento]],Hoja3!$A$2:$D$676,4,0)</f>
        <v>40201</v>
      </c>
      <c r="E8638" s="133">
        <v>9</v>
      </c>
    </row>
    <row r="8639" spans="1:5" x14ac:dyDescent="0.2">
      <c r="A8639" s="131">
        <v>44303</v>
      </c>
      <c r="B8639" s="132">
        <v>44301</v>
      </c>
      <c r="C8639" s="133" t="s">
        <v>849</v>
      </c>
      <c r="D8639" s="134">
        <f>VLOOKUP(Pag_Inicio_Corr_mas_casos[[#This Row],[Corregimiento]],Hoja3!$A$2:$D$676,4,0)</f>
        <v>40611</v>
      </c>
      <c r="E8639" s="133">
        <v>9</v>
      </c>
    </row>
    <row r="8640" spans="1:5" x14ac:dyDescent="0.2">
      <c r="A8640" s="131">
        <v>44303</v>
      </c>
      <c r="B8640" s="132">
        <v>44301</v>
      </c>
      <c r="C8640" s="133" t="s">
        <v>972</v>
      </c>
      <c r="D8640" s="134">
        <f>VLOOKUP(Pag_Inicio_Corr_mas_casos[[#This Row],[Corregimiento]],Hoja3!$A$2:$D$676,4,0)</f>
        <v>41203</v>
      </c>
      <c r="E8640" s="133">
        <v>8</v>
      </c>
    </row>
    <row r="8641" spans="1:5" x14ac:dyDescent="0.2">
      <c r="A8641" s="131">
        <v>44303</v>
      </c>
      <c r="B8641" s="132">
        <v>44301</v>
      </c>
      <c r="C8641" s="133" t="s">
        <v>793</v>
      </c>
      <c r="D8641" s="134">
        <f>VLOOKUP(Pag_Inicio_Corr_mas_casos[[#This Row],[Corregimiento]],Hoja3!$A$2:$D$676,4,0)</f>
        <v>80826</v>
      </c>
      <c r="E8641" s="133">
        <v>8</v>
      </c>
    </row>
    <row r="8642" spans="1:5" x14ac:dyDescent="0.2">
      <c r="A8642" s="131">
        <v>44303</v>
      </c>
      <c r="B8642" s="132">
        <v>44301</v>
      </c>
      <c r="C8642" s="133" t="s">
        <v>792</v>
      </c>
      <c r="D8642" s="134">
        <f>VLOOKUP(Pag_Inicio_Corr_mas_casos[[#This Row],[Corregimiento]],Hoja3!$A$2:$D$676,4,0)</f>
        <v>80814</v>
      </c>
      <c r="E8642" s="133">
        <v>8</v>
      </c>
    </row>
    <row r="8643" spans="1:5" x14ac:dyDescent="0.2">
      <c r="A8643" s="131">
        <v>44303</v>
      </c>
      <c r="B8643" s="132">
        <v>44301</v>
      </c>
      <c r="C8643" s="133" t="s">
        <v>892</v>
      </c>
      <c r="D8643" s="134">
        <f>VLOOKUP(Pag_Inicio_Corr_mas_casos[[#This Row],[Corregimiento]],Hoja3!$A$2:$D$676,4,0)</f>
        <v>80812</v>
      </c>
      <c r="E8643" s="133">
        <v>8</v>
      </c>
    </row>
    <row r="8644" spans="1:5" x14ac:dyDescent="0.2">
      <c r="A8644" s="131">
        <v>44303</v>
      </c>
      <c r="B8644" s="132">
        <v>44301</v>
      </c>
      <c r="C8644" s="133" t="s">
        <v>799</v>
      </c>
      <c r="D8644" s="134">
        <f>VLOOKUP(Pag_Inicio_Corr_mas_casos[[#This Row],[Corregimiento]],Hoja3!$A$2:$D$676,4,0)</f>
        <v>80817</v>
      </c>
      <c r="E8644" s="133">
        <v>7</v>
      </c>
    </row>
    <row r="8645" spans="1:5" x14ac:dyDescent="0.2">
      <c r="A8645" s="131">
        <v>44303</v>
      </c>
      <c r="B8645" s="132">
        <v>44301</v>
      </c>
      <c r="C8645" s="133" t="s">
        <v>868</v>
      </c>
      <c r="D8645" s="134">
        <f>VLOOKUP(Pag_Inicio_Corr_mas_casos[[#This Row],[Corregimiento]],Hoja3!$A$2:$D$676,4,0)</f>
        <v>91001</v>
      </c>
      <c r="E8645" s="133">
        <v>7</v>
      </c>
    </row>
    <row r="8646" spans="1:5" x14ac:dyDescent="0.2">
      <c r="A8646" s="131">
        <v>44303</v>
      </c>
      <c r="B8646" s="132">
        <v>44301</v>
      </c>
      <c r="C8646" s="133" t="s">
        <v>905</v>
      </c>
      <c r="D8646" s="134">
        <f>VLOOKUP(Pag_Inicio_Corr_mas_casos[[#This Row],[Corregimiento]],Hoja3!$A$2:$D$676,4,0)</f>
        <v>91007</v>
      </c>
      <c r="E8646" s="133">
        <v>6</v>
      </c>
    </row>
    <row r="8647" spans="1:5" x14ac:dyDescent="0.2">
      <c r="A8647" s="131">
        <v>44303</v>
      </c>
      <c r="B8647" s="132">
        <v>44301</v>
      </c>
      <c r="C8647" s="133" t="s">
        <v>800</v>
      </c>
      <c r="D8647" s="134">
        <f>VLOOKUP(Pag_Inicio_Corr_mas_casos[[#This Row],[Corregimiento]],Hoja3!$A$2:$D$676,4,0)</f>
        <v>80822</v>
      </c>
      <c r="E8647" s="133">
        <v>6</v>
      </c>
    </row>
    <row r="8648" spans="1:5" x14ac:dyDescent="0.2">
      <c r="A8648" s="131">
        <v>44303</v>
      </c>
      <c r="B8648" s="132">
        <v>44301</v>
      </c>
      <c r="C8648" s="133" t="s">
        <v>1013</v>
      </c>
      <c r="D8648" s="134">
        <f>VLOOKUP(Pag_Inicio_Corr_mas_casos[[#This Row],[Corregimiento]],Hoja3!$A$2:$D$676,4,0)</f>
        <v>10201</v>
      </c>
      <c r="E8648" s="133">
        <v>6</v>
      </c>
    </row>
    <row r="8649" spans="1:5" x14ac:dyDescent="0.2">
      <c r="A8649" s="131">
        <v>44303</v>
      </c>
      <c r="B8649" s="132">
        <v>44301</v>
      </c>
      <c r="C8649" s="133" t="s">
        <v>931</v>
      </c>
      <c r="D8649" s="134">
        <f>VLOOKUP(Pag_Inicio_Corr_mas_casos[[#This Row],[Corregimiento]],Hoja3!$A$2:$D$676,4,0)</f>
        <v>130407</v>
      </c>
      <c r="E8649" s="133">
        <v>5</v>
      </c>
    </row>
    <row r="8650" spans="1:5" x14ac:dyDescent="0.2">
      <c r="A8650" s="131">
        <v>44303</v>
      </c>
      <c r="B8650" s="132">
        <v>44301</v>
      </c>
      <c r="C8650" s="133" t="s">
        <v>1052</v>
      </c>
      <c r="D8650" s="134">
        <f>VLOOKUP(Pag_Inicio_Corr_mas_casos[[#This Row],[Corregimiento]],Hoja3!$A$2:$D$676,4,0)</f>
        <v>10101</v>
      </c>
      <c r="E8650" s="133">
        <v>5</v>
      </c>
    </row>
    <row r="8651" spans="1:5" x14ac:dyDescent="0.2">
      <c r="A8651" s="131">
        <v>44303</v>
      </c>
      <c r="B8651" s="132">
        <v>44301</v>
      </c>
      <c r="C8651" s="133" t="s">
        <v>996</v>
      </c>
      <c r="D8651" s="134">
        <f>VLOOKUP(Pag_Inicio_Corr_mas_casos[[#This Row],[Corregimiento]],Hoja3!$A$2:$D$676,4,0)</f>
        <v>10206</v>
      </c>
      <c r="E8651" s="133">
        <v>5</v>
      </c>
    </row>
    <row r="8652" spans="1:5" x14ac:dyDescent="0.2">
      <c r="A8652" s="131">
        <v>44303</v>
      </c>
      <c r="B8652" s="132">
        <v>44301</v>
      </c>
      <c r="C8652" s="133" t="s">
        <v>783</v>
      </c>
      <c r="D8652" s="134">
        <f>VLOOKUP(Pag_Inicio_Corr_mas_casos[[#This Row],[Corregimiento]],Hoja3!$A$2:$D$676,4,0)</f>
        <v>80810</v>
      </c>
      <c r="E8652" s="133">
        <v>5</v>
      </c>
    </row>
    <row r="8653" spans="1:5" x14ac:dyDescent="0.2">
      <c r="A8653" s="131">
        <v>44303</v>
      </c>
      <c r="B8653" s="132">
        <v>44301</v>
      </c>
      <c r="C8653" s="133" t="s">
        <v>1119</v>
      </c>
      <c r="D8653" s="134">
        <f>VLOOKUP(Pag_Inicio_Corr_mas_casos[[#This Row],[Corregimiento]],Hoja3!$A$2:$D$676,4,0)</f>
        <v>90905</v>
      </c>
      <c r="E8653" s="133">
        <v>5</v>
      </c>
    </row>
    <row r="8654" spans="1:5" x14ac:dyDescent="0.2">
      <c r="A8654" s="131">
        <v>44303</v>
      </c>
      <c r="B8654" s="132">
        <v>44301</v>
      </c>
      <c r="C8654" s="133" t="s">
        <v>794</v>
      </c>
      <c r="D8654" s="134">
        <f>VLOOKUP(Pag_Inicio_Corr_mas_casos[[#This Row],[Corregimiento]],Hoja3!$A$2:$D$676,4,0)</f>
        <v>80811</v>
      </c>
      <c r="E8654" s="133">
        <v>5</v>
      </c>
    </row>
    <row r="8655" spans="1:5" x14ac:dyDescent="0.2">
      <c r="A8655" s="58">
        <v>44304</v>
      </c>
      <c r="B8655" s="59">
        <v>44302</v>
      </c>
      <c r="C8655" s="60" t="s">
        <v>906</v>
      </c>
      <c r="D8655" s="61">
        <f>VLOOKUP(Pag_Inicio_Corr_mas_casos[[#This Row],[Corregimiento]],Hoja3!$A$2:$D$676,4,0)</f>
        <v>40601</v>
      </c>
      <c r="E8655" s="60">
        <v>16</v>
      </c>
    </row>
    <row r="8656" spans="1:5" x14ac:dyDescent="0.2">
      <c r="A8656" s="58">
        <v>44304</v>
      </c>
      <c r="B8656" s="59">
        <v>44302</v>
      </c>
      <c r="C8656" s="60" t="s">
        <v>868</v>
      </c>
      <c r="D8656" s="61">
        <f>VLOOKUP(Pag_Inicio_Corr_mas_casos[[#This Row],[Corregimiento]],Hoja3!$A$2:$D$676,4,0)</f>
        <v>91001</v>
      </c>
      <c r="E8656" s="60">
        <v>15</v>
      </c>
    </row>
    <row r="8657" spans="1:5" x14ac:dyDescent="0.2">
      <c r="A8657" s="58">
        <v>44304</v>
      </c>
      <c r="B8657" s="59">
        <v>44302</v>
      </c>
      <c r="C8657" s="60" t="s">
        <v>857</v>
      </c>
      <c r="D8657" s="61">
        <f>VLOOKUP(Pag_Inicio_Corr_mas_casos[[#This Row],[Corregimiento]],Hoja3!$A$2:$D$676,4,0)</f>
        <v>80809</v>
      </c>
      <c r="E8657" s="60">
        <v>13</v>
      </c>
    </row>
    <row r="8658" spans="1:5" x14ac:dyDescent="0.2">
      <c r="A8658" s="58">
        <v>44304</v>
      </c>
      <c r="B8658" s="59">
        <v>44302</v>
      </c>
      <c r="C8658" s="60" t="s">
        <v>879</v>
      </c>
      <c r="D8658" s="61">
        <f>VLOOKUP(Pag_Inicio_Corr_mas_casos[[#This Row],[Corregimiento]],Hoja3!$A$2:$D$676,4,0)</f>
        <v>91008</v>
      </c>
      <c r="E8658" s="60">
        <v>8</v>
      </c>
    </row>
    <row r="8659" spans="1:5" x14ac:dyDescent="0.2">
      <c r="A8659" s="58">
        <v>44304</v>
      </c>
      <c r="B8659" s="59">
        <v>44302</v>
      </c>
      <c r="C8659" s="60" t="s">
        <v>849</v>
      </c>
      <c r="D8659" s="61">
        <f>VLOOKUP(Pag_Inicio_Corr_mas_casos[[#This Row],[Corregimiento]],Hoja3!$A$2:$D$676,4,0)</f>
        <v>40611</v>
      </c>
      <c r="E8659" s="60">
        <v>7</v>
      </c>
    </row>
    <row r="8660" spans="1:5" x14ac:dyDescent="0.2">
      <c r="A8660" s="58">
        <v>44304</v>
      </c>
      <c r="B8660" s="59">
        <v>44302</v>
      </c>
      <c r="C8660" s="60" t="s">
        <v>915</v>
      </c>
      <c r="D8660" s="61">
        <f>VLOOKUP(Pag_Inicio_Corr_mas_casos[[#This Row],[Corregimiento]],Hoja3!$A$2:$D$676,4,0)</f>
        <v>91013</v>
      </c>
      <c r="E8660" s="60">
        <v>7</v>
      </c>
    </row>
    <row r="8661" spans="1:5" x14ac:dyDescent="0.2">
      <c r="A8661" s="58">
        <v>44304</v>
      </c>
      <c r="B8661" s="59">
        <v>44302</v>
      </c>
      <c r="C8661" s="60" t="s">
        <v>797</v>
      </c>
      <c r="D8661" s="61">
        <f>VLOOKUP(Pag_Inicio_Corr_mas_casos[[#This Row],[Corregimiento]],Hoja3!$A$2:$D$676,4,0)</f>
        <v>80813</v>
      </c>
      <c r="E8661" s="60">
        <v>7</v>
      </c>
    </row>
    <row r="8662" spans="1:5" x14ac:dyDescent="0.2">
      <c r="A8662" s="58">
        <v>44304</v>
      </c>
      <c r="B8662" s="59">
        <v>44302</v>
      </c>
      <c r="C8662" s="60" t="s">
        <v>853</v>
      </c>
      <c r="D8662" s="61">
        <f>VLOOKUP(Pag_Inicio_Corr_mas_casos[[#This Row],[Corregimiento]],Hoja3!$A$2:$D$676,4,0)</f>
        <v>40612</v>
      </c>
      <c r="E8662" s="60">
        <v>6</v>
      </c>
    </row>
    <row r="8663" spans="1:5" x14ac:dyDescent="0.2">
      <c r="A8663" s="58">
        <v>44304</v>
      </c>
      <c r="B8663" s="59">
        <v>44302</v>
      </c>
      <c r="C8663" s="60" t="s">
        <v>898</v>
      </c>
      <c r="D8663" s="61">
        <f>VLOOKUP(Pag_Inicio_Corr_mas_casos[[#This Row],[Corregimiento]],Hoja3!$A$2:$D$676,4,0)</f>
        <v>40201</v>
      </c>
      <c r="E8663" s="60">
        <v>6</v>
      </c>
    </row>
    <row r="8664" spans="1:5" x14ac:dyDescent="0.2">
      <c r="A8664" s="58">
        <v>44304</v>
      </c>
      <c r="B8664" s="59">
        <v>44302</v>
      </c>
      <c r="C8664" s="60" t="s">
        <v>1075</v>
      </c>
      <c r="D8664" s="61">
        <f>VLOOKUP(Pag_Inicio_Corr_mas_casos[[#This Row],[Corregimiento]],Hoja3!$A$2:$D$676,4,0)</f>
        <v>40405</v>
      </c>
      <c r="E8664" s="60">
        <v>6</v>
      </c>
    </row>
    <row r="8665" spans="1:5" x14ac:dyDescent="0.2">
      <c r="A8665" s="58">
        <v>44304</v>
      </c>
      <c r="B8665" s="59">
        <v>44302</v>
      </c>
      <c r="C8665" s="60" t="s">
        <v>954</v>
      </c>
      <c r="D8665" s="61">
        <f>VLOOKUP(Pag_Inicio_Corr_mas_casos[[#This Row],[Corregimiento]],Hoja3!$A$2:$D$676,4,0)</f>
        <v>40515</v>
      </c>
      <c r="E8665" s="60">
        <v>5</v>
      </c>
    </row>
    <row r="8666" spans="1:5" x14ac:dyDescent="0.2">
      <c r="A8666" s="58">
        <v>44304</v>
      </c>
      <c r="B8666" s="59">
        <v>44302</v>
      </c>
      <c r="C8666" s="60" t="s">
        <v>1108</v>
      </c>
      <c r="D8666" s="61">
        <f>VLOOKUP(Pag_Inicio_Corr_mas_casos[[#This Row],[Corregimiento]],Hoja3!$A$2:$D$676,4,0)</f>
        <v>41401</v>
      </c>
      <c r="E8666" s="60">
        <v>5</v>
      </c>
    </row>
    <row r="8667" spans="1:5" x14ac:dyDescent="0.2">
      <c r="A8667" s="58">
        <v>44304</v>
      </c>
      <c r="B8667" s="59">
        <v>44302</v>
      </c>
      <c r="C8667" s="60" t="s">
        <v>1111</v>
      </c>
      <c r="D8667" s="61">
        <f>VLOOKUP(Pag_Inicio_Corr_mas_casos[[#This Row],[Corregimiento]],Hoja3!$A$2:$D$676,4,0)</f>
        <v>10217</v>
      </c>
      <c r="E8667" s="60">
        <v>4</v>
      </c>
    </row>
    <row r="8668" spans="1:5" x14ac:dyDescent="0.2">
      <c r="A8668" s="58">
        <v>44304</v>
      </c>
      <c r="B8668" s="59">
        <v>44302</v>
      </c>
      <c r="C8668" s="60" t="s">
        <v>1120</v>
      </c>
      <c r="D8668" s="61">
        <f>VLOOKUP(Pag_Inicio_Corr_mas_casos[[#This Row],[Corregimiento]],Hoja3!$A$2:$D$676,4,0)</f>
        <v>80206</v>
      </c>
      <c r="E8668" s="60">
        <v>4</v>
      </c>
    </row>
    <row r="8669" spans="1:5" x14ac:dyDescent="0.2">
      <c r="A8669" s="58">
        <v>44304</v>
      </c>
      <c r="B8669" s="59">
        <v>44302</v>
      </c>
      <c r="C8669" s="60" t="s">
        <v>618</v>
      </c>
      <c r="D8669" s="61">
        <f>VLOOKUP(Pag_Inicio_Corr_mas_casos[[#This Row],[Corregimiento]],Hoja3!$A$2:$D$676,4,0)</f>
        <v>80821</v>
      </c>
      <c r="E8669" s="60">
        <v>4</v>
      </c>
    </row>
    <row r="8670" spans="1:5" x14ac:dyDescent="0.2">
      <c r="A8670" s="58">
        <v>44304</v>
      </c>
      <c r="B8670" s="59">
        <v>44302</v>
      </c>
      <c r="C8670" s="60" t="s">
        <v>800</v>
      </c>
      <c r="D8670" s="61">
        <f>VLOOKUP(Pag_Inicio_Corr_mas_casos[[#This Row],[Corregimiento]],Hoja3!$A$2:$D$676,4,0)</f>
        <v>80822</v>
      </c>
      <c r="E8670" s="60">
        <v>4</v>
      </c>
    </row>
    <row r="8671" spans="1:5" x14ac:dyDescent="0.2">
      <c r="A8671" s="58">
        <v>44304</v>
      </c>
      <c r="B8671" s="59">
        <v>44302</v>
      </c>
      <c r="C8671" s="60" t="s">
        <v>1052</v>
      </c>
      <c r="D8671" s="61">
        <f>VLOOKUP(Pag_Inicio_Corr_mas_casos[[#This Row],[Corregimiento]],Hoja3!$A$2:$D$676,4,0)</f>
        <v>10101</v>
      </c>
      <c r="E8671" s="60">
        <v>4</v>
      </c>
    </row>
    <row r="8672" spans="1:5" x14ac:dyDescent="0.2">
      <c r="A8672" s="58">
        <v>44304</v>
      </c>
      <c r="B8672" s="59">
        <v>44302</v>
      </c>
      <c r="C8672" s="60" t="s">
        <v>1021</v>
      </c>
      <c r="D8672" s="61">
        <f>VLOOKUP(Pag_Inicio_Corr_mas_casos[[#This Row],[Corregimiento]],Hoja3!$A$2:$D$676,4,0)</f>
        <v>40701</v>
      </c>
      <c r="E8672" s="60">
        <v>4</v>
      </c>
    </row>
    <row r="8673" spans="1:5" x14ac:dyDescent="0.2">
      <c r="A8673" s="58">
        <v>44304</v>
      </c>
      <c r="B8673" s="59">
        <v>44302</v>
      </c>
      <c r="C8673" s="60" t="s">
        <v>798</v>
      </c>
      <c r="D8673" s="61">
        <f>VLOOKUP(Pag_Inicio_Corr_mas_casos[[#This Row],[Corregimiento]],Hoja3!$A$2:$D$676,4,0)</f>
        <v>80820</v>
      </c>
      <c r="E8673" s="60">
        <v>4</v>
      </c>
    </row>
    <row r="8674" spans="1:5" x14ac:dyDescent="0.2">
      <c r="A8674" s="58">
        <v>44304</v>
      </c>
      <c r="B8674" s="59">
        <v>44302</v>
      </c>
      <c r="C8674" s="60" t="s">
        <v>924</v>
      </c>
      <c r="D8674" s="61">
        <f>VLOOKUP(Pag_Inicio_Corr_mas_casos[[#This Row],[Corregimiento]],Hoja3!$A$2:$D$676,4,0)</f>
        <v>40503</v>
      </c>
      <c r="E8674" s="60">
        <v>3</v>
      </c>
    </row>
    <row r="8675" spans="1:5" x14ac:dyDescent="0.2">
      <c r="A8675" s="102">
        <v>44305</v>
      </c>
      <c r="B8675" s="103">
        <v>44303</v>
      </c>
      <c r="C8675" s="104" t="s">
        <v>915</v>
      </c>
      <c r="D8675" s="105">
        <f>VLOOKUP(Pag_Inicio_Corr_mas_casos[[#This Row],[Corregimiento]],Hoja3!$A$2:$D$676,4,0)</f>
        <v>91013</v>
      </c>
      <c r="E8675" s="104">
        <v>10</v>
      </c>
    </row>
    <row r="8676" spans="1:5" x14ac:dyDescent="0.2">
      <c r="A8676" s="102">
        <v>44305</v>
      </c>
      <c r="B8676" s="103">
        <v>44303</v>
      </c>
      <c r="C8676" s="104" t="s">
        <v>816</v>
      </c>
      <c r="D8676" s="105">
        <f>VLOOKUP(Pag_Inicio_Corr_mas_casos[[#This Row],[Corregimiento]],Hoja3!$A$2:$D$676,4,0)</f>
        <v>40606</v>
      </c>
      <c r="E8676" s="104">
        <v>10</v>
      </c>
    </row>
    <row r="8677" spans="1:5" x14ac:dyDescent="0.2">
      <c r="A8677" s="102">
        <v>44305</v>
      </c>
      <c r="B8677" s="103">
        <v>44303</v>
      </c>
      <c r="C8677" s="104" t="s">
        <v>857</v>
      </c>
      <c r="D8677" s="105">
        <f>VLOOKUP(Pag_Inicio_Corr_mas_casos[[#This Row],[Corregimiento]],Hoja3!$A$2:$D$676,4,0)</f>
        <v>80809</v>
      </c>
      <c r="E8677" s="104">
        <v>10</v>
      </c>
    </row>
    <row r="8678" spans="1:5" x14ac:dyDescent="0.2">
      <c r="A8678" s="102">
        <v>44305</v>
      </c>
      <c r="B8678" s="103">
        <v>44303</v>
      </c>
      <c r="C8678" s="104" t="s">
        <v>924</v>
      </c>
      <c r="D8678" s="105">
        <f>VLOOKUP(Pag_Inicio_Corr_mas_casos[[#This Row],[Corregimiento]],Hoja3!$A$2:$D$676,4,0)</f>
        <v>40503</v>
      </c>
      <c r="E8678" s="104">
        <v>7</v>
      </c>
    </row>
    <row r="8679" spans="1:5" x14ac:dyDescent="0.2">
      <c r="A8679" s="102">
        <v>44305</v>
      </c>
      <c r="B8679" s="103">
        <v>44303</v>
      </c>
      <c r="C8679" s="104" t="s">
        <v>906</v>
      </c>
      <c r="D8679" s="105">
        <f>VLOOKUP(Pag_Inicio_Corr_mas_casos[[#This Row],[Corregimiento]],Hoja3!$A$2:$D$676,4,0)</f>
        <v>40601</v>
      </c>
      <c r="E8679" s="104">
        <v>7</v>
      </c>
    </row>
    <row r="8680" spans="1:5" x14ac:dyDescent="0.2">
      <c r="A8680" s="102">
        <v>44305</v>
      </c>
      <c r="B8680" s="103">
        <v>44303</v>
      </c>
      <c r="C8680" s="104" t="s">
        <v>869</v>
      </c>
      <c r="D8680" s="105">
        <f>VLOOKUP(Pag_Inicio_Corr_mas_casos[[#This Row],[Corregimiento]],Hoja3!$A$2:$D$676,4,0)</f>
        <v>30111</v>
      </c>
      <c r="E8680" s="104">
        <v>6</v>
      </c>
    </row>
    <row r="8681" spans="1:5" x14ac:dyDescent="0.2">
      <c r="A8681" s="102">
        <v>44305</v>
      </c>
      <c r="B8681" s="103">
        <v>44303</v>
      </c>
      <c r="C8681" s="104" t="s">
        <v>1013</v>
      </c>
      <c r="D8681" s="105">
        <f>VLOOKUP(Pag_Inicio_Corr_mas_casos[[#This Row],[Corregimiento]],Hoja3!$A$2:$D$676,4,0)</f>
        <v>10201</v>
      </c>
      <c r="E8681" s="104">
        <v>6</v>
      </c>
    </row>
    <row r="8682" spans="1:5" x14ac:dyDescent="0.2">
      <c r="A8682" s="102">
        <v>44305</v>
      </c>
      <c r="B8682" s="103">
        <v>44303</v>
      </c>
      <c r="C8682" s="104" t="s">
        <v>892</v>
      </c>
      <c r="D8682" s="105">
        <f>VLOOKUP(Pag_Inicio_Corr_mas_casos[[#This Row],[Corregimiento]],Hoja3!$A$2:$D$676,4,0)</f>
        <v>80812</v>
      </c>
      <c r="E8682" s="104">
        <v>5</v>
      </c>
    </row>
    <row r="8683" spans="1:5" x14ac:dyDescent="0.2">
      <c r="A8683" s="102">
        <v>44305</v>
      </c>
      <c r="B8683" s="103">
        <v>44303</v>
      </c>
      <c r="C8683" s="104" t="s">
        <v>868</v>
      </c>
      <c r="D8683" s="105">
        <f>VLOOKUP(Pag_Inicio_Corr_mas_casos[[#This Row],[Corregimiento]],Hoja3!$A$2:$D$676,4,0)</f>
        <v>91001</v>
      </c>
      <c r="E8683" s="104">
        <v>5</v>
      </c>
    </row>
    <row r="8684" spans="1:5" x14ac:dyDescent="0.2">
      <c r="A8684" s="102">
        <v>44305</v>
      </c>
      <c r="B8684" s="103">
        <v>44303</v>
      </c>
      <c r="C8684" s="104" t="s">
        <v>1105</v>
      </c>
      <c r="D8684" s="105">
        <f>VLOOKUP(Pag_Inicio_Corr_mas_casos[[#This Row],[Corregimiento]],Hoja3!$A$2:$D$676,4,0)</f>
        <v>40502</v>
      </c>
      <c r="E8684" s="104">
        <v>5</v>
      </c>
    </row>
    <row r="8685" spans="1:5" x14ac:dyDescent="0.2">
      <c r="A8685" s="102">
        <v>44305</v>
      </c>
      <c r="B8685" s="103">
        <v>44303</v>
      </c>
      <c r="C8685" s="104" t="s">
        <v>1094</v>
      </c>
      <c r="D8685" s="105">
        <f>VLOOKUP(Pag_Inicio_Corr_mas_casos[[#This Row],[Corregimiento]],Hoja3!$A$2:$D$676,4,0)</f>
        <v>120701</v>
      </c>
      <c r="E8685" s="104">
        <v>5</v>
      </c>
    </row>
    <row r="8686" spans="1:5" x14ac:dyDescent="0.2">
      <c r="A8686" s="102">
        <v>44305</v>
      </c>
      <c r="B8686" s="103">
        <v>44303</v>
      </c>
      <c r="C8686" s="104" t="s">
        <v>882</v>
      </c>
      <c r="D8686" s="105">
        <f>VLOOKUP(Pag_Inicio_Corr_mas_casos[[#This Row],[Corregimiento]],Hoja3!$A$2:$D$676,4,0)</f>
        <v>130106</v>
      </c>
      <c r="E8686" s="104">
        <v>4</v>
      </c>
    </row>
    <row r="8687" spans="1:5" x14ac:dyDescent="0.2">
      <c r="A8687" s="102">
        <v>44305</v>
      </c>
      <c r="B8687" s="103">
        <v>44303</v>
      </c>
      <c r="C8687" s="104" t="s">
        <v>792</v>
      </c>
      <c r="D8687" s="105">
        <f>VLOOKUP(Pag_Inicio_Corr_mas_casos[[#This Row],[Corregimiento]],Hoja3!$A$2:$D$676,4,0)</f>
        <v>80814</v>
      </c>
      <c r="E8687" s="104">
        <v>4</v>
      </c>
    </row>
    <row r="8688" spans="1:5" x14ac:dyDescent="0.2">
      <c r="A8688" s="102">
        <v>44305</v>
      </c>
      <c r="B8688" s="103">
        <v>44303</v>
      </c>
      <c r="C8688" s="104" t="s">
        <v>786</v>
      </c>
      <c r="D8688" s="105">
        <f>VLOOKUP(Pag_Inicio_Corr_mas_casos[[#This Row],[Corregimiento]],Hoja3!$A$2:$D$676,4,0)</f>
        <v>80806</v>
      </c>
      <c r="E8688" s="104">
        <v>4</v>
      </c>
    </row>
    <row r="8689" spans="1:5" x14ac:dyDescent="0.2">
      <c r="A8689" s="102">
        <v>44305</v>
      </c>
      <c r="B8689" s="103">
        <v>44303</v>
      </c>
      <c r="C8689" s="104" t="s">
        <v>988</v>
      </c>
      <c r="D8689" s="105">
        <f>VLOOKUP(Pag_Inicio_Corr_mas_casos[[#This Row],[Corregimiento]],Hoja3!$A$2:$D$676,4,0)</f>
        <v>40104</v>
      </c>
      <c r="E8689" s="104">
        <v>4</v>
      </c>
    </row>
    <row r="8690" spans="1:5" x14ac:dyDescent="0.2">
      <c r="A8690" s="102">
        <v>44305</v>
      </c>
      <c r="B8690" s="103">
        <v>44303</v>
      </c>
      <c r="C8690" s="104" t="s">
        <v>1107</v>
      </c>
      <c r="D8690" s="105">
        <f>VLOOKUP(Pag_Inicio_Corr_mas_casos[[#This Row],[Corregimiento]],Hoja3!$A$2:$D$676,4,0)</f>
        <v>90305</v>
      </c>
      <c r="E8690" s="104">
        <v>3</v>
      </c>
    </row>
    <row r="8691" spans="1:5" x14ac:dyDescent="0.2">
      <c r="A8691" s="102">
        <v>44305</v>
      </c>
      <c r="B8691" s="103">
        <v>44303</v>
      </c>
      <c r="C8691" s="104" t="s">
        <v>879</v>
      </c>
      <c r="D8691" s="105">
        <f>VLOOKUP(Pag_Inicio_Corr_mas_casos[[#This Row],[Corregimiento]],Hoja3!$A$2:$D$676,4,0)</f>
        <v>91008</v>
      </c>
      <c r="E8691" s="104">
        <v>3</v>
      </c>
    </row>
    <row r="8692" spans="1:5" x14ac:dyDescent="0.2">
      <c r="A8692" s="102">
        <v>44305</v>
      </c>
      <c r="B8692" s="103">
        <v>44303</v>
      </c>
      <c r="C8692" s="104" t="s">
        <v>853</v>
      </c>
      <c r="D8692" s="105">
        <f>VLOOKUP(Pag_Inicio_Corr_mas_casos[[#This Row],[Corregimiento]],Hoja3!$A$2:$D$676,4,0)</f>
        <v>40612</v>
      </c>
      <c r="E8692" s="104">
        <v>3</v>
      </c>
    </row>
    <row r="8693" spans="1:5" x14ac:dyDescent="0.2">
      <c r="A8693" s="102">
        <v>44305</v>
      </c>
      <c r="B8693" s="103">
        <v>44303</v>
      </c>
      <c r="C8693" s="104" t="s">
        <v>865</v>
      </c>
      <c r="D8693" s="105">
        <f>VLOOKUP(Pag_Inicio_Corr_mas_casos[[#This Row],[Corregimiento]],Hoja3!$A$2:$D$676,4,0)</f>
        <v>81001</v>
      </c>
      <c r="E8693" s="104">
        <v>3</v>
      </c>
    </row>
    <row r="8694" spans="1:5" x14ac:dyDescent="0.2">
      <c r="A8694" s="102">
        <v>44305</v>
      </c>
      <c r="B8694" s="103">
        <v>44303</v>
      </c>
      <c r="C8694" s="104" t="s">
        <v>1121</v>
      </c>
      <c r="D8694" s="105">
        <f>VLOOKUP(Pag_Inicio_Corr_mas_casos[[#This Row],[Corregimiento]],Hoja3!$A$2:$D$676,4,0)</f>
        <v>41404</v>
      </c>
      <c r="E8694" s="104">
        <v>3</v>
      </c>
    </row>
    <row r="8695" spans="1:5" x14ac:dyDescent="0.2">
      <c r="A8695" s="98">
        <v>44306</v>
      </c>
      <c r="B8695" s="99">
        <v>44304</v>
      </c>
      <c r="C8695" s="100" t="s">
        <v>857</v>
      </c>
      <c r="D8695" s="101">
        <f>VLOOKUP(Pag_Inicio_Corr_mas_casos[[#This Row],[Corregimiento]],Hoja3!$A$2:$D$676,4,0)</f>
        <v>80809</v>
      </c>
      <c r="E8695" s="100">
        <v>12</v>
      </c>
    </row>
    <row r="8696" spans="1:5" x14ac:dyDescent="0.2">
      <c r="A8696" s="98">
        <v>44306</v>
      </c>
      <c r="B8696" s="99">
        <v>44304</v>
      </c>
      <c r="C8696" s="100" t="s">
        <v>849</v>
      </c>
      <c r="D8696" s="101">
        <f>VLOOKUP(Pag_Inicio_Corr_mas_casos[[#This Row],[Corregimiento]],Hoja3!$A$2:$D$676,4,0)</f>
        <v>40611</v>
      </c>
      <c r="E8696" s="100">
        <v>10</v>
      </c>
    </row>
    <row r="8697" spans="1:5" x14ac:dyDescent="0.2">
      <c r="A8697" s="98">
        <v>44306</v>
      </c>
      <c r="B8697" s="99">
        <v>44304</v>
      </c>
      <c r="C8697" s="100" t="s">
        <v>906</v>
      </c>
      <c r="D8697" s="101">
        <f>VLOOKUP(Pag_Inicio_Corr_mas_casos[[#This Row],[Corregimiento]],Hoja3!$A$2:$D$676,4,0)</f>
        <v>40601</v>
      </c>
      <c r="E8697" s="100">
        <v>10</v>
      </c>
    </row>
    <row r="8698" spans="1:5" x14ac:dyDescent="0.2">
      <c r="A8698" s="98">
        <v>44306</v>
      </c>
      <c r="B8698" s="99">
        <v>44304</v>
      </c>
      <c r="C8698" s="100" t="s">
        <v>892</v>
      </c>
      <c r="D8698" s="101">
        <f>VLOOKUP(Pag_Inicio_Corr_mas_casos[[#This Row],[Corregimiento]],Hoja3!$A$2:$D$676,4,0)</f>
        <v>80812</v>
      </c>
      <c r="E8698" s="100">
        <v>9</v>
      </c>
    </row>
    <row r="8699" spans="1:5" x14ac:dyDescent="0.2">
      <c r="A8699" s="98">
        <v>44306</v>
      </c>
      <c r="B8699" s="99">
        <v>44304</v>
      </c>
      <c r="C8699" s="100" t="s">
        <v>816</v>
      </c>
      <c r="D8699" s="101">
        <f>VLOOKUP(Pag_Inicio_Corr_mas_casos[[#This Row],[Corregimiento]],Hoja3!$A$2:$D$676,4,0)</f>
        <v>40606</v>
      </c>
      <c r="E8699" s="100">
        <v>8</v>
      </c>
    </row>
    <row r="8700" spans="1:5" x14ac:dyDescent="0.2">
      <c r="A8700" s="98">
        <v>44306</v>
      </c>
      <c r="B8700" s="99">
        <v>44304</v>
      </c>
      <c r="C8700" s="100" t="s">
        <v>800</v>
      </c>
      <c r="D8700" s="101">
        <f>VLOOKUP(Pag_Inicio_Corr_mas_casos[[#This Row],[Corregimiento]],Hoja3!$A$2:$D$676,4,0)</f>
        <v>80822</v>
      </c>
      <c r="E8700" s="100">
        <v>7</v>
      </c>
    </row>
    <row r="8701" spans="1:5" x14ac:dyDescent="0.2">
      <c r="A8701" s="98">
        <v>44306</v>
      </c>
      <c r="B8701" s="99">
        <v>44304</v>
      </c>
      <c r="C8701" s="100" t="s">
        <v>803</v>
      </c>
      <c r="D8701" s="101">
        <f>VLOOKUP(Pag_Inicio_Corr_mas_casos[[#This Row],[Corregimiento]],Hoja3!$A$2:$D$676,4,0)</f>
        <v>130716</v>
      </c>
      <c r="E8701" s="100">
        <v>7</v>
      </c>
    </row>
    <row r="8702" spans="1:5" x14ac:dyDescent="0.2">
      <c r="A8702" s="98">
        <v>44306</v>
      </c>
      <c r="B8702" s="99">
        <v>44304</v>
      </c>
      <c r="C8702" s="100" t="s">
        <v>788</v>
      </c>
      <c r="D8702" s="101">
        <f>VLOOKUP(Pag_Inicio_Corr_mas_casos[[#This Row],[Corregimiento]],Hoja3!$A$2:$D$676,4,0)</f>
        <v>80807</v>
      </c>
      <c r="E8702" s="100">
        <v>7</v>
      </c>
    </row>
    <row r="8703" spans="1:5" x14ac:dyDescent="0.2">
      <c r="A8703" s="98">
        <v>44306</v>
      </c>
      <c r="B8703" s="99">
        <v>44304</v>
      </c>
      <c r="C8703" s="100" t="s">
        <v>924</v>
      </c>
      <c r="D8703" s="101">
        <f>VLOOKUP(Pag_Inicio_Corr_mas_casos[[#This Row],[Corregimiento]],Hoja3!$A$2:$D$676,4,0)</f>
        <v>40503</v>
      </c>
      <c r="E8703" s="100">
        <v>6</v>
      </c>
    </row>
    <row r="8704" spans="1:5" x14ac:dyDescent="0.2">
      <c r="A8704" s="98">
        <v>44306</v>
      </c>
      <c r="B8704" s="99">
        <v>44304</v>
      </c>
      <c r="C8704" s="100" t="s">
        <v>882</v>
      </c>
      <c r="D8704" s="101">
        <f>VLOOKUP(Pag_Inicio_Corr_mas_casos[[#This Row],[Corregimiento]],Hoja3!$A$2:$D$676,4,0)</f>
        <v>130106</v>
      </c>
      <c r="E8704" s="100">
        <v>5</v>
      </c>
    </row>
    <row r="8705" spans="1:5" x14ac:dyDescent="0.2">
      <c r="A8705" s="98">
        <v>44306</v>
      </c>
      <c r="B8705" s="99">
        <v>44304</v>
      </c>
      <c r="C8705" s="100" t="s">
        <v>1052</v>
      </c>
      <c r="D8705" s="101">
        <f>VLOOKUP(Pag_Inicio_Corr_mas_casos[[#This Row],[Corregimiento]],Hoja3!$A$2:$D$676,4,0)</f>
        <v>10101</v>
      </c>
      <c r="E8705" s="100">
        <v>5</v>
      </c>
    </row>
    <row r="8706" spans="1:5" x14ac:dyDescent="0.2">
      <c r="A8706" s="98">
        <v>44306</v>
      </c>
      <c r="B8706" s="99">
        <v>44304</v>
      </c>
      <c r="C8706" s="100" t="s">
        <v>853</v>
      </c>
      <c r="D8706" s="101">
        <f>VLOOKUP(Pag_Inicio_Corr_mas_casos[[#This Row],[Corregimiento]],Hoja3!$A$2:$D$676,4,0)</f>
        <v>40612</v>
      </c>
      <c r="E8706" s="100">
        <v>5</v>
      </c>
    </row>
    <row r="8707" spans="1:5" x14ac:dyDescent="0.2">
      <c r="A8707" s="98">
        <v>44306</v>
      </c>
      <c r="B8707" s="99">
        <v>44304</v>
      </c>
      <c r="C8707" s="100" t="s">
        <v>861</v>
      </c>
      <c r="D8707" s="101">
        <f>VLOOKUP(Pag_Inicio_Corr_mas_casos[[#This Row],[Corregimiento]],Hoja3!$A$2:$D$676,4,0)</f>
        <v>130702</v>
      </c>
      <c r="E8707" s="100">
        <v>4</v>
      </c>
    </row>
    <row r="8708" spans="1:5" x14ac:dyDescent="0.2">
      <c r="A8708" s="98">
        <v>44306</v>
      </c>
      <c r="B8708" s="99">
        <v>44304</v>
      </c>
      <c r="C8708" s="100" t="s">
        <v>804</v>
      </c>
      <c r="D8708" s="101">
        <f>VLOOKUP(Pag_Inicio_Corr_mas_casos[[#This Row],[Corregimiento]],Hoja3!$A$2:$D$676,4,0)</f>
        <v>50208</v>
      </c>
      <c r="E8708" s="100">
        <v>4</v>
      </c>
    </row>
    <row r="8709" spans="1:5" x14ac:dyDescent="0.2">
      <c r="A8709" s="98">
        <v>44306</v>
      </c>
      <c r="B8709" s="99">
        <v>44304</v>
      </c>
      <c r="C8709" s="100" t="s">
        <v>879</v>
      </c>
      <c r="D8709" s="101">
        <f>VLOOKUP(Pag_Inicio_Corr_mas_casos[[#This Row],[Corregimiento]],Hoja3!$A$2:$D$676,4,0)</f>
        <v>91008</v>
      </c>
      <c r="E8709" s="100">
        <v>4</v>
      </c>
    </row>
    <row r="8710" spans="1:5" x14ac:dyDescent="0.2">
      <c r="A8710" s="98">
        <v>44306</v>
      </c>
      <c r="B8710" s="99">
        <v>44304</v>
      </c>
      <c r="C8710" s="100" t="s">
        <v>858</v>
      </c>
      <c r="D8710" s="101">
        <f>VLOOKUP(Pag_Inicio_Corr_mas_casos[[#This Row],[Corregimiento]],Hoja3!$A$2:$D$676,4,0)</f>
        <v>80819</v>
      </c>
      <c r="E8710" s="100">
        <v>4</v>
      </c>
    </row>
    <row r="8711" spans="1:5" x14ac:dyDescent="0.2">
      <c r="A8711" s="98">
        <v>44306</v>
      </c>
      <c r="B8711" s="99">
        <v>44304</v>
      </c>
      <c r="C8711" s="100" t="s">
        <v>807</v>
      </c>
      <c r="D8711" s="101">
        <f>VLOOKUP(Pag_Inicio_Corr_mas_casos[[#This Row],[Corregimiento]],Hoja3!$A$2:$D$676,4,0)</f>
        <v>20601</v>
      </c>
      <c r="E8711" s="100">
        <v>4</v>
      </c>
    </row>
    <row r="8712" spans="1:5" x14ac:dyDescent="0.2">
      <c r="A8712" s="98">
        <v>44306</v>
      </c>
      <c r="B8712" s="99">
        <v>44304</v>
      </c>
      <c r="C8712" s="100" t="s">
        <v>789</v>
      </c>
      <c r="D8712" s="101">
        <f>VLOOKUP(Pag_Inicio_Corr_mas_casos[[#This Row],[Corregimiento]],Hoja3!$A$2:$D$676,4,0)</f>
        <v>80816</v>
      </c>
      <c r="E8712" s="100">
        <v>4</v>
      </c>
    </row>
    <row r="8713" spans="1:5" x14ac:dyDescent="0.2">
      <c r="A8713" s="98">
        <v>44306</v>
      </c>
      <c r="B8713" s="99">
        <v>44304</v>
      </c>
      <c r="C8713" s="100" t="s">
        <v>618</v>
      </c>
      <c r="D8713" s="101">
        <f>VLOOKUP(Pag_Inicio_Corr_mas_casos[[#This Row],[Corregimiento]],Hoja3!$A$2:$D$676,4,0)</f>
        <v>80821</v>
      </c>
      <c r="E8713" s="100">
        <v>4</v>
      </c>
    </row>
    <row r="8714" spans="1:5" x14ac:dyDescent="0.2">
      <c r="A8714" s="98">
        <v>44306</v>
      </c>
      <c r="B8714" s="99">
        <v>44304</v>
      </c>
      <c r="C8714" s="100" t="s">
        <v>787</v>
      </c>
      <c r="D8714" s="101">
        <f>VLOOKUP(Pag_Inicio_Corr_mas_casos[[#This Row],[Corregimiento]],Hoja3!$A$2:$D$676,4,0)</f>
        <v>80823</v>
      </c>
      <c r="E8714" s="100">
        <v>4</v>
      </c>
    </row>
    <row r="8715" spans="1:5" x14ac:dyDescent="0.2">
      <c r="A8715" s="121">
        <v>44307</v>
      </c>
      <c r="B8715" s="122">
        <v>44305</v>
      </c>
      <c r="C8715" s="123" t="s">
        <v>906</v>
      </c>
      <c r="D8715" s="143">
        <f>VLOOKUP(Pag_Inicio_Corr_mas_casos[[#This Row],[Corregimiento]],Hoja3!$A$2:$D$676,4,0)</f>
        <v>40601</v>
      </c>
      <c r="E8715" s="123">
        <v>15</v>
      </c>
    </row>
    <row r="8716" spans="1:5" x14ac:dyDescent="0.2">
      <c r="A8716" s="121">
        <v>44307</v>
      </c>
      <c r="B8716" s="122">
        <v>44305</v>
      </c>
      <c r="C8716" s="123" t="s">
        <v>816</v>
      </c>
      <c r="D8716" s="143">
        <f>VLOOKUP(Pag_Inicio_Corr_mas_casos[[#This Row],[Corregimiento]],Hoja3!$A$2:$D$676,4,0)</f>
        <v>40606</v>
      </c>
      <c r="E8716" s="123">
        <v>10</v>
      </c>
    </row>
    <row r="8717" spans="1:5" x14ac:dyDescent="0.2">
      <c r="A8717" s="121">
        <v>44307</v>
      </c>
      <c r="B8717" s="122">
        <v>44305</v>
      </c>
      <c r="C8717" s="123" t="s">
        <v>1052</v>
      </c>
      <c r="D8717" s="143">
        <f>VLOOKUP(Pag_Inicio_Corr_mas_casos[[#This Row],[Corregimiento]],Hoja3!$A$2:$D$676,4,0)</f>
        <v>10101</v>
      </c>
      <c r="E8717" s="123">
        <v>9</v>
      </c>
    </row>
    <row r="8718" spans="1:5" x14ac:dyDescent="0.2">
      <c r="A8718" s="121">
        <v>44307</v>
      </c>
      <c r="B8718" s="122">
        <v>44305</v>
      </c>
      <c r="C8718" s="123" t="s">
        <v>1021</v>
      </c>
      <c r="D8718" s="143">
        <f>VLOOKUP(Pag_Inicio_Corr_mas_casos[[#This Row],[Corregimiento]],Hoja3!$A$2:$D$676,4,0)</f>
        <v>40701</v>
      </c>
      <c r="E8718" s="123">
        <v>9</v>
      </c>
    </row>
    <row r="8719" spans="1:5" x14ac:dyDescent="0.2">
      <c r="A8719" s="121">
        <v>44307</v>
      </c>
      <c r="B8719" s="122">
        <v>44305</v>
      </c>
      <c r="C8719" s="123" t="s">
        <v>892</v>
      </c>
      <c r="D8719" s="143">
        <f>VLOOKUP(Pag_Inicio_Corr_mas_casos[[#This Row],[Corregimiento]],Hoja3!$A$2:$D$676,4,0)</f>
        <v>80812</v>
      </c>
      <c r="E8719" s="123">
        <v>8</v>
      </c>
    </row>
    <row r="8720" spans="1:5" x14ac:dyDescent="0.2">
      <c r="A8720" s="121">
        <v>44307</v>
      </c>
      <c r="B8720" s="122">
        <v>44305</v>
      </c>
      <c r="C8720" s="123" t="s">
        <v>618</v>
      </c>
      <c r="D8720" s="143">
        <f>VLOOKUP(Pag_Inicio_Corr_mas_casos[[#This Row],[Corregimiento]],Hoja3!$A$2:$D$676,4,0)</f>
        <v>80821</v>
      </c>
      <c r="E8720" s="123">
        <v>7</v>
      </c>
    </row>
    <row r="8721" spans="1:5" x14ac:dyDescent="0.2">
      <c r="A8721" s="121">
        <v>44307</v>
      </c>
      <c r="B8721" s="122">
        <v>44305</v>
      </c>
      <c r="C8721" s="123" t="s">
        <v>800</v>
      </c>
      <c r="D8721" s="143">
        <f>VLOOKUP(Pag_Inicio_Corr_mas_casos[[#This Row],[Corregimiento]],Hoja3!$A$2:$D$676,4,0)</f>
        <v>80822</v>
      </c>
      <c r="E8721" s="123">
        <v>7</v>
      </c>
    </row>
    <row r="8722" spans="1:5" x14ac:dyDescent="0.2">
      <c r="A8722" s="121">
        <v>44307</v>
      </c>
      <c r="B8722" s="122">
        <v>44305</v>
      </c>
      <c r="C8722" s="123" t="s">
        <v>1013</v>
      </c>
      <c r="D8722" s="143">
        <f>VLOOKUP(Pag_Inicio_Corr_mas_casos[[#This Row],[Corregimiento]],Hoja3!$A$2:$D$676,4,0)</f>
        <v>10201</v>
      </c>
      <c r="E8722" s="123">
        <v>7</v>
      </c>
    </row>
    <row r="8723" spans="1:5" x14ac:dyDescent="0.2">
      <c r="A8723" s="121">
        <v>44307</v>
      </c>
      <c r="B8723" s="122">
        <v>44305</v>
      </c>
      <c r="C8723" s="123" t="s">
        <v>797</v>
      </c>
      <c r="D8723" s="143">
        <f>VLOOKUP(Pag_Inicio_Corr_mas_casos[[#This Row],[Corregimiento]],Hoja3!$A$2:$D$676,4,0)</f>
        <v>80813</v>
      </c>
      <c r="E8723" s="123">
        <v>6</v>
      </c>
    </row>
    <row r="8724" spans="1:5" x14ac:dyDescent="0.2">
      <c r="A8724" s="121">
        <v>44307</v>
      </c>
      <c r="B8724" s="122">
        <v>44305</v>
      </c>
      <c r="C8724" s="123" t="s">
        <v>861</v>
      </c>
      <c r="D8724" s="143">
        <f>VLOOKUP(Pag_Inicio_Corr_mas_casos[[#This Row],[Corregimiento]],Hoja3!$A$2:$D$676,4,0)</f>
        <v>130702</v>
      </c>
      <c r="E8724" s="123">
        <v>6</v>
      </c>
    </row>
    <row r="8725" spans="1:5" x14ac:dyDescent="0.2">
      <c r="A8725" s="121">
        <v>44307</v>
      </c>
      <c r="B8725" s="122">
        <v>44305</v>
      </c>
      <c r="C8725" s="123" t="s">
        <v>857</v>
      </c>
      <c r="D8725" s="143">
        <f>VLOOKUP(Pag_Inicio_Corr_mas_casos[[#This Row],[Corregimiento]],Hoja3!$A$2:$D$676,4,0)</f>
        <v>80809</v>
      </c>
      <c r="E8725" s="123">
        <v>6</v>
      </c>
    </row>
    <row r="8726" spans="1:5" x14ac:dyDescent="0.2">
      <c r="A8726" s="121">
        <v>44307</v>
      </c>
      <c r="B8726" s="122">
        <v>44305</v>
      </c>
      <c r="C8726" s="123" t="s">
        <v>849</v>
      </c>
      <c r="D8726" s="143">
        <f>VLOOKUP(Pag_Inicio_Corr_mas_casos[[#This Row],[Corregimiento]],Hoja3!$A$2:$D$676,4,0)</f>
        <v>40611</v>
      </c>
      <c r="E8726" s="123">
        <v>6</v>
      </c>
    </row>
    <row r="8727" spans="1:5" x14ac:dyDescent="0.2">
      <c r="A8727" s="121">
        <v>44307</v>
      </c>
      <c r="B8727" s="122">
        <v>44305</v>
      </c>
      <c r="C8727" s="123" t="s">
        <v>792</v>
      </c>
      <c r="D8727" s="143">
        <f>VLOOKUP(Pag_Inicio_Corr_mas_casos[[#This Row],[Corregimiento]],Hoja3!$A$2:$D$676,4,0)</f>
        <v>80814</v>
      </c>
      <c r="E8727" s="123">
        <v>6</v>
      </c>
    </row>
    <row r="8728" spans="1:5" x14ac:dyDescent="0.2">
      <c r="A8728" s="121">
        <v>44307</v>
      </c>
      <c r="B8728" s="122">
        <v>44305</v>
      </c>
      <c r="C8728" s="123" t="s">
        <v>858</v>
      </c>
      <c r="D8728" s="143">
        <f>VLOOKUP(Pag_Inicio_Corr_mas_casos[[#This Row],[Corregimiento]],Hoja3!$A$2:$D$676,4,0)</f>
        <v>80819</v>
      </c>
      <c r="E8728" s="123">
        <v>6</v>
      </c>
    </row>
    <row r="8729" spans="1:5" x14ac:dyDescent="0.2">
      <c r="A8729" s="121">
        <v>44307</v>
      </c>
      <c r="B8729" s="122">
        <v>44305</v>
      </c>
      <c r="C8729" s="123" t="s">
        <v>1122</v>
      </c>
      <c r="D8729" s="143">
        <f>VLOOKUP(Pag_Inicio_Corr_mas_casos[[#This Row],[Corregimiento]],Hoja3!$A$2:$D$676,4,0)</f>
        <v>40609</v>
      </c>
      <c r="E8729" s="123">
        <v>5</v>
      </c>
    </row>
    <row r="8730" spans="1:5" x14ac:dyDescent="0.2">
      <c r="A8730" s="121">
        <v>44307</v>
      </c>
      <c r="B8730" s="122">
        <v>44305</v>
      </c>
      <c r="C8730" s="123" t="s">
        <v>784</v>
      </c>
      <c r="D8730" s="143">
        <f>VLOOKUP(Pag_Inicio_Corr_mas_casos[[#This Row],[Corregimiento]],Hoja3!$A$2:$D$676,4,0)</f>
        <v>130717</v>
      </c>
      <c r="E8730" s="123">
        <v>5</v>
      </c>
    </row>
    <row r="8731" spans="1:5" x14ac:dyDescent="0.2">
      <c r="A8731" s="121">
        <v>44307</v>
      </c>
      <c r="B8731" s="122">
        <v>44305</v>
      </c>
      <c r="C8731" s="123" t="s">
        <v>927</v>
      </c>
      <c r="D8731" s="143">
        <f>VLOOKUP(Pag_Inicio_Corr_mas_casos[[#This Row],[Corregimiento]],Hoja3!$A$2:$D$676,4,0)</f>
        <v>40604</v>
      </c>
      <c r="E8731" s="123">
        <v>5</v>
      </c>
    </row>
    <row r="8732" spans="1:5" x14ac:dyDescent="0.2">
      <c r="A8732" s="121">
        <v>44307</v>
      </c>
      <c r="B8732" s="122">
        <v>44305</v>
      </c>
      <c r="C8732" s="123" t="s">
        <v>912</v>
      </c>
      <c r="D8732" s="143">
        <f>VLOOKUP(Pag_Inicio_Corr_mas_casos[[#This Row],[Corregimiento]],Hoja3!$A$2:$D$676,4,0)</f>
        <v>40610</v>
      </c>
      <c r="E8732" s="123">
        <v>5</v>
      </c>
    </row>
    <row r="8733" spans="1:5" x14ac:dyDescent="0.2">
      <c r="A8733" s="121">
        <v>44307</v>
      </c>
      <c r="B8733" s="122">
        <v>44305</v>
      </c>
      <c r="C8733" s="123" t="s">
        <v>786</v>
      </c>
      <c r="D8733" s="143">
        <f>VLOOKUP(Pag_Inicio_Corr_mas_casos[[#This Row],[Corregimiento]],Hoja3!$A$2:$D$676,4,0)</f>
        <v>80806</v>
      </c>
      <c r="E8733" s="123">
        <v>5</v>
      </c>
    </row>
    <row r="8734" spans="1:5" x14ac:dyDescent="0.2">
      <c r="A8734" s="121">
        <v>44307</v>
      </c>
      <c r="B8734" s="122">
        <v>44305</v>
      </c>
      <c r="C8734" s="123" t="s">
        <v>1017</v>
      </c>
      <c r="D8734" s="143">
        <f>VLOOKUP(Pag_Inicio_Corr_mas_casos[[#This Row],[Corregimiento]],Hoja3!$A$2:$D$676,4,0)</f>
        <v>10215</v>
      </c>
      <c r="E8734" s="123">
        <v>5</v>
      </c>
    </row>
    <row r="8735" spans="1:5" x14ac:dyDescent="0.2">
      <c r="A8735" s="131">
        <v>44308</v>
      </c>
      <c r="B8735" s="132">
        <v>44306</v>
      </c>
      <c r="C8735" s="133" t="s">
        <v>807</v>
      </c>
      <c r="D8735" s="134">
        <f>VLOOKUP(Pag_Inicio_Corr_mas_casos[[#This Row],[Corregimiento]],Hoja3!$A$2:$D$676,4,0)</f>
        <v>20601</v>
      </c>
      <c r="E8735" s="133">
        <v>13</v>
      </c>
    </row>
    <row r="8736" spans="1:5" x14ac:dyDescent="0.2">
      <c r="A8736" s="131">
        <v>44308</v>
      </c>
      <c r="B8736" s="132">
        <v>44306</v>
      </c>
      <c r="C8736" s="133" t="s">
        <v>924</v>
      </c>
      <c r="D8736" s="134">
        <f>VLOOKUP(Pag_Inicio_Corr_mas_casos[[#This Row],[Corregimiento]],Hoja3!$A$2:$D$676,4,0)</f>
        <v>40503</v>
      </c>
      <c r="E8736" s="133">
        <v>10</v>
      </c>
    </row>
    <row r="8737" spans="1:5" x14ac:dyDescent="0.2">
      <c r="A8737" s="131">
        <v>44308</v>
      </c>
      <c r="B8737" s="132">
        <v>44306</v>
      </c>
      <c r="C8737" s="133" t="s">
        <v>906</v>
      </c>
      <c r="D8737" s="134">
        <f>VLOOKUP(Pag_Inicio_Corr_mas_casos[[#This Row],[Corregimiento]],Hoja3!$A$2:$D$676,4,0)</f>
        <v>40601</v>
      </c>
      <c r="E8737" s="133">
        <v>10</v>
      </c>
    </row>
    <row r="8738" spans="1:5" x14ac:dyDescent="0.2">
      <c r="A8738" s="131">
        <v>44308</v>
      </c>
      <c r="B8738" s="132">
        <v>44306</v>
      </c>
      <c r="C8738" s="133" t="s">
        <v>868</v>
      </c>
      <c r="D8738" s="134">
        <f>VLOOKUP(Pag_Inicio_Corr_mas_casos[[#This Row],[Corregimiento]],Hoja3!$A$2:$D$676,4,0)</f>
        <v>91001</v>
      </c>
      <c r="E8738" s="133">
        <v>9</v>
      </c>
    </row>
    <row r="8739" spans="1:5" x14ac:dyDescent="0.2">
      <c r="A8739" s="131">
        <v>44308</v>
      </c>
      <c r="B8739" s="132">
        <v>44306</v>
      </c>
      <c r="C8739" s="133" t="s">
        <v>892</v>
      </c>
      <c r="D8739" s="134">
        <f>VLOOKUP(Pag_Inicio_Corr_mas_casos[[#This Row],[Corregimiento]],Hoja3!$A$2:$D$676,4,0)</f>
        <v>80812</v>
      </c>
      <c r="E8739" s="133">
        <v>9</v>
      </c>
    </row>
    <row r="8740" spans="1:5" x14ac:dyDescent="0.2">
      <c r="A8740" s="131">
        <v>44308</v>
      </c>
      <c r="B8740" s="132">
        <v>44306</v>
      </c>
      <c r="C8740" s="133" t="s">
        <v>790</v>
      </c>
      <c r="D8740" s="134">
        <f>VLOOKUP(Pag_Inicio_Corr_mas_casos[[#This Row],[Corregimiento]],Hoja3!$A$2:$D$676,4,0)</f>
        <v>130708</v>
      </c>
      <c r="E8740" s="133">
        <v>9</v>
      </c>
    </row>
    <row r="8741" spans="1:5" x14ac:dyDescent="0.2">
      <c r="A8741" s="131">
        <v>44308</v>
      </c>
      <c r="B8741" s="132">
        <v>44306</v>
      </c>
      <c r="C8741" s="133" t="s">
        <v>861</v>
      </c>
      <c r="D8741" s="134">
        <f>VLOOKUP(Pag_Inicio_Corr_mas_casos[[#This Row],[Corregimiento]],Hoja3!$A$2:$D$676,4,0)</f>
        <v>130702</v>
      </c>
      <c r="E8741" s="133">
        <v>9</v>
      </c>
    </row>
    <row r="8742" spans="1:5" x14ac:dyDescent="0.2">
      <c r="A8742" s="131">
        <v>44308</v>
      </c>
      <c r="B8742" s="132">
        <v>44306</v>
      </c>
      <c r="C8742" s="133" t="s">
        <v>805</v>
      </c>
      <c r="D8742" s="134">
        <f>VLOOKUP(Pag_Inicio_Corr_mas_casos[[#This Row],[Corregimiento]],Hoja3!$A$2:$D$676,4,0)</f>
        <v>130701</v>
      </c>
      <c r="E8742" s="133">
        <v>9</v>
      </c>
    </row>
    <row r="8743" spans="1:5" x14ac:dyDescent="0.2">
      <c r="A8743" s="131">
        <v>44308</v>
      </c>
      <c r="B8743" s="132">
        <v>44306</v>
      </c>
      <c r="C8743" s="133" t="s">
        <v>857</v>
      </c>
      <c r="D8743" s="134">
        <f>VLOOKUP(Pag_Inicio_Corr_mas_casos[[#This Row],[Corregimiento]],Hoja3!$A$2:$D$676,4,0)</f>
        <v>80809</v>
      </c>
      <c r="E8743" s="133">
        <v>8</v>
      </c>
    </row>
    <row r="8744" spans="1:5" x14ac:dyDescent="0.2">
      <c r="A8744" s="131">
        <v>44308</v>
      </c>
      <c r="B8744" s="132">
        <v>44306</v>
      </c>
      <c r="C8744" s="133" t="s">
        <v>1080</v>
      </c>
      <c r="D8744" s="134">
        <f>VLOOKUP(Pag_Inicio_Corr_mas_casos[[#This Row],[Corregimiento]],Hoja3!$A$2:$D$676,4,0)</f>
        <v>60202</v>
      </c>
      <c r="E8744" s="133">
        <v>8</v>
      </c>
    </row>
    <row r="8745" spans="1:5" x14ac:dyDescent="0.2">
      <c r="A8745" s="131">
        <v>44308</v>
      </c>
      <c r="B8745" s="132">
        <v>44306</v>
      </c>
      <c r="C8745" s="133" t="s">
        <v>849</v>
      </c>
      <c r="D8745" s="134">
        <f>VLOOKUP(Pag_Inicio_Corr_mas_casos[[#This Row],[Corregimiento]],Hoja3!$A$2:$D$676,4,0)</f>
        <v>40611</v>
      </c>
      <c r="E8745" s="133">
        <v>7</v>
      </c>
    </row>
    <row r="8746" spans="1:5" x14ac:dyDescent="0.2">
      <c r="A8746" s="131">
        <v>44308</v>
      </c>
      <c r="B8746" s="132">
        <v>44306</v>
      </c>
      <c r="C8746" s="133" t="s">
        <v>853</v>
      </c>
      <c r="D8746" s="134">
        <f>VLOOKUP(Pag_Inicio_Corr_mas_casos[[#This Row],[Corregimiento]],Hoja3!$A$2:$D$676,4,0)</f>
        <v>40612</v>
      </c>
      <c r="E8746" s="133">
        <v>7</v>
      </c>
    </row>
    <row r="8747" spans="1:5" x14ac:dyDescent="0.2">
      <c r="A8747" s="131">
        <v>44308</v>
      </c>
      <c r="B8747" s="132">
        <v>44306</v>
      </c>
      <c r="C8747" s="133" t="s">
        <v>800</v>
      </c>
      <c r="D8747" s="134">
        <f>VLOOKUP(Pag_Inicio_Corr_mas_casos[[#This Row],[Corregimiento]],Hoja3!$A$2:$D$676,4,0)</f>
        <v>80822</v>
      </c>
      <c r="E8747" s="133">
        <v>6</v>
      </c>
    </row>
    <row r="8748" spans="1:5" x14ac:dyDescent="0.2">
      <c r="A8748" s="131">
        <v>44308</v>
      </c>
      <c r="B8748" s="132">
        <v>44306</v>
      </c>
      <c r="C8748" s="133" t="s">
        <v>785</v>
      </c>
      <c r="D8748" s="134">
        <f>VLOOKUP(Pag_Inicio_Corr_mas_casos[[#This Row],[Corregimiento]],Hoja3!$A$2:$D$676,4,0)</f>
        <v>81009</v>
      </c>
      <c r="E8748" s="133">
        <v>6</v>
      </c>
    </row>
    <row r="8749" spans="1:5" x14ac:dyDescent="0.2">
      <c r="A8749" s="131">
        <v>44308</v>
      </c>
      <c r="B8749" s="132">
        <v>44306</v>
      </c>
      <c r="C8749" s="133" t="s">
        <v>788</v>
      </c>
      <c r="D8749" s="134">
        <f>VLOOKUP(Pag_Inicio_Corr_mas_casos[[#This Row],[Corregimiento]],Hoja3!$A$2:$D$676,4,0)</f>
        <v>80807</v>
      </c>
      <c r="E8749" s="133">
        <v>6</v>
      </c>
    </row>
    <row r="8750" spans="1:5" x14ac:dyDescent="0.2">
      <c r="A8750" s="131">
        <v>44308</v>
      </c>
      <c r="B8750" s="132">
        <v>44306</v>
      </c>
      <c r="C8750" s="133" t="s">
        <v>915</v>
      </c>
      <c r="D8750" s="134">
        <f>VLOOKUP(Pag_Inicio_Corr_mas_casos[[#This Row],[Corregimiento]],Hoja3!$A$2:$D$676,4,0)</f>
        <v>91013</v>
      </c>
      <c r="E8750" s="133">
        <v>5</v>
      </c>
    </row>
    <row r="8751" spans="1:5" x14ac:dyDescent="0.2">
      <c r="A8751" s="131">
        <v>44308</v>
      </c>
      <c r="B8751" s="132">
        <v>44306</v>
      </c>
      <c r="C8751" s="133" t="s">
        <v>838</v>
      </c>
      <c r="D8751" s="134">
        <f>VLOOKUP(Pag_Inicio_Corr_mas_casos[[#This Row],[Corregimiento]],Hoja3!$A$2:$D$676,4,0)</f>
        <v>80808</v>
      </c>
      <c r="E8751" s="133">
        <v>5</v>
      </c>
    </row>
    <row r="8752" spans="1:5" x14ac:dyDescent="0.2">
      <c r="A8752" s="131">
        <v>44308</v>
      </c>
      <c r="B8752" s="132">
        <v>44306</v>
      </c>
      <c r="C8752" s="133" t="s">
        <v>1052</v>
      </c>
      <c r="D8752" s="134">
        <f>VLOOKUP(Pag_Inicio_Corr_mas_casos[[#This Row],[Corregimiento]],Hoja3!$A$2:$D$676,4,0)</f>
        <v>10101</v>
      </c>
      <c r="E8752" s="133">
        <v>5</v>
      </c>
    </row>
    <row r="8753" spans="1:5" x14ac:dyDescent="0.2">
      <c r="A8753" s="131">
        <v>44308</v>
      </c>
      <c r="B8753" s="132">
        <v>44306</v>
      </c>
      <c r="C8753" s="133" t="s">
        <v>792</v>
      </c>
      <c r="D8753" s="134">
        <f>VLOOKUP(Pag_Inicio_Corr_mas_casos[[#This Row],[Corregimiento]],Hoja3!$A$2:$D$676,4,0)</f>
        <v>80814</v>
      </c>
      <c r="E8753" s="133">
        <v>4</v>
      </c>
    </row>
    <row r="8754" spans="1:5" x14ac:dyDescent="0.2">
      <c r="A8754" s="131">
        <v>44308</v>
      </c>
      <c r="B8754" s="132">
        <v>44306</v>
      </c>
      <c r="C8754" s="133" t="s">
        <v>816</v>
      </c>
      <c r="D8754" s="134">
        <f>VLOOKUP(Pag_Inicio_Corr_mas_casos[[#This Row],[Corregimiento]],Hoja3!$A$2:$D$676,4,0)</f>
        <v>40606</v>
      </c>
      <c r="E8754" s="133">
        <v>4</v>
      </c>
    </row>
    <row r="8755" spans="1:5" x14ac:dyDescent="0.2">
      <c r="A8755" s="90">
        <v>44309</v>
      </c>
      <c r="B8755" s="91">
        <v>44307</v>
      </c>
      <c r="C8755" s="92" t="s">
        <v>906</v>
      </c>
      <c r="D8755" s="93">
        <f>VLOOKUP(Pag_Inicio_Corr_mas_casos[[#This Row],[Corregimiento]],Hoja3!$A$2:$D$676,4,0)</f>
        <v>40601</v>
      </c>
      <c r="E8755" s="92">
        <v>19</v>
      </c>
    </row>
    <row r="8756" spans="1:5" x14ac:dyDescent="0.2">
      <c r="A8756" s="90">
        <v>44309</v>
      </c>
      <c r="B8756" s="91">
        <v>44307</v>
      </c>
      <c r="C8756" s="92" t="s">
        <v>807</v>
      </c>
      <c r="D8756" s="93">
        <f>VLOOKUP(Pag_Inicio_Corr_mas_casos[[#This Row],[Corregimiento]],Hoja3!$A$2:$D$676,4,0)</f>
        <v>20601</v>
      </c>
      <c r="E8756" s="92">
        <v>17</v>
      </c>
    </row>
    <row r="8757" spans="1:5" x14ac:dyDescent="0.2">
      <c r="A8757" s="90">
        <v>44309</v>
      </c>
      <c r="B8757" s="91">
        <v>44307</v>
      </c>
      <c r="C8757" s="92" t="s">
        <v>857</v>
      </c>
      <c r="D8757" s="93">
        <f>VLOOKUP(Pag_Inicio_Corr_mas_casos[[#This Row],[Corregimiento]],Hoja3!$A$2:$D$676,4,0)</f>
        <v>80809</v>
      </c>
      <c r="E8757" s="92">
        <v>11</v>
      </c>
    </row>
    <row r="8758" spans="1:5" x14ac:dyDescent="0.2">
      <c r="A8758" s="90">
        <v>44309</v>
      </c>
      <c r="B8758" s="91">
        <v>44307</v>
      </c>
      <c r="C8758" s="92" t="s">
        <v>1123</v>
      </c>
      <c r="D8758" s="93">
        <f>VLOOKUP(Pag_Inicio_Corr_mas_casos[[#This Row],[Corregimiento]],Hoja3!$A$2:$D$676,4,0)</f>
        <v>30601</v>
      </c>
      <c r="E8758" s="92">
        <v>10</v>
      </c>
    </row>
    <row r="8759" spans="1:5" x14ac:dyDescent="0.2">
      <c r="A8759" s="90">
        <v>44309</v>
      </c>
      <c r="B8759" s="91">
        <v>44307</v>
      </c>
      <c r="C8759" s="92" t="s">
        <v>892</v>
      </c>
      <c r="D8759" s="93">
        <f>VLOOKUP(Pag_Inicio_Corr_mas_casos[[#This Row],[Corregimiento]],Hoja3!$A$2:$D$676,4,0)</f>
        <v>80812</v>
      </c>
      <c r="E8759" s="92">
        <v>9</v>
      </c>
    </row>
    <row r="8760" spans="1:5" x14ac:dyDescent="0.2">
      <c r="A8760" s="90">
        <v>44309</v>
      </c>
      <c r="B8760" s="91">
        <v>44307</v>
      </c>
      <c r="C8760" s="92" t="s">
        <v>858</v>
      </c>
      <c r="D8760" s="93">
        <f>VLOOKUP(Pag_Inicio_Corr_mas_casos[[#This Row],[Corregimiento]],Hoja3!$A$2:$D$676,4,0)</f>
        <v>80819</v>
      </c>
      <c r="E8760" s="92">
        <v>9</v>
      </c>
    </row>
    <row r="8761" spans="1:5" x14ac:dyDescent="0.2">
      <c r="A8761" s="90">
        <v>44309</v>
      </c>
      <c r="B8761" s="91">
        <v>44307</v>
      </c>
      <c r="C8761" s="92" t="s">
        <v>816</v>
      </c>
      <c r="D8761" s="93">
        <f>VLOOKUP(Pag_Inicio_Corr_mas_casos[[#This Row],[Corregimiento]],Hoja3!$A$2:$D$676,4,0)</f>
        <v>40606</v>
      </c>
      <c r="E8761" s="92">
        <v>8</v>
      </c>
    </row>
    <row r="8762" spans="1:5" x14ac:dyDescent="0.2">
      <c r="A8762" s="90">
        <v>44309</v>
      </c>
      <c r="B8762" s="91">
        <v>44307</v>
      </c>
      <c r="C8762" s="92" t="s">
        <v>1057</v>
      </c>
      <c r="D8762" s="93">
        <f>VLOOKUP(Pag_Inicio_Corr_mas_casos[[#This Row],[Corregimiento]],Hoja3!$A$2:$D$676,4,0)</f>
        <v>41104</v>
      </c>
      <c r="E8762" s="92">
        <v>8</v>
      </c>
    </row>
    <row r="8763" spans="1:5" x14ac:dyDescent="0.2">
      <c r="A8763" s="90">
        <v>44309</v>
      </c>
      <c r="B8763" s="91">
        <v>44307</v>
      </c>
      <c r="C8763" s="92" t="s">
        <v>853</v>
      </c>
      <c r="D8763" s="93">
        <f>VLOOKUP(Pag_Inicio_Corr_mas_casos[[#This Row],[Corregimiento]],Hoja3!$A$2:$D$676,4,0)</f>
        <v>40612</v>
      </c>
      <c r="E8763" s="92">
        <v>8</v>
      </c>
    </row>
    <row r="8764" spans="1:5" x14ac:dyDescent="0.2">
      <c r="A8764" s="90">
        <v>44309</v>
      </c>
      <c r="B8764" s="91">
        <v>44307</v>
      </c>
      <c r="C8764" s="92" t="s">
        <v>869</v>
      </c>
      <c r="D8764" s="93">
        <f>VLOOKUP(Pag_Inicio_Corr_mas_casos[[#This Row],[Corregimiento]],Hoja3!$A$2:$D$676,4,0)</f>
        <v>30111</v>
      </c>
      <c r="E8764" s="92">
        <v>8</v>
      </c>
    </row>
    <row r="8765" spans="1:5" x14ac:dyDescent="0.2">
      <c r="A8765" s="90">
        <v>44309</v>
      </c>
      <c r="B8765" s="91">
        <v>44307</v>
      </c>
      <c r="C8765" s="92" t="s">
        <v>904</v>
      </c>
      <c r="D8765" s="93">
        <f>VLOOKUP(Pag_Inicio_Corr_mas_casos[[#This Row],[Corregimiento]],Hoja3!$A$2:$D$676,4,0)</f>
        <v>40501</v>
      </c>
      <c r="E8765" s="92">
        <v>8</v>
      </c>
    </row>
    <row r="8766" spans="1:5" x14ac:dyDescent="0.2">
      <c r="A8766" s="90">
        <v>44309</v>
      </c>
      <c r="B8766" s="91">
        <v>44307</v>
      </c>
      <c r="C8766" s="92" t="s">
        <v>861</v>
      </c>
      <c r="D8766" s="93">
        <f>VLOOKUP(Pag_Inicio_Corr_mas_casos[[#This Row],[Corregimiento]],Hoja3!$A$2:$D$676,4,0)</f>
        <v>130702</v>
      </c>
      <c r="E8766" s="92">
        <v>7</v>
      </c>
    </row>
    <row r="8767" spans="1:5" x14ac:dyDescent="0.2">
      <c r="A8767" s="90">
        <v>44309</v>
      </c>
      <c r="B8767" s="91">
        <v>44307</v>
      </c>
      <c r="C8767" s="92" t="s">
        <v>868</v>
      </c>
      <c r="D8767" s="93">
        <f>VLOOKUP(Pag_Inicio_Corr_mas_casos[[#This Row],[Corregimiento]],Hoja3!$A$2:$D$676,4,0)</f>
        <v>91001</v>
      </c>
      <c r="E8767" s="92">
        <v>7</v>
      </c>
    </row>
    <row r="8768" spans="1:5" x14ac:dyDescent="0.2">
      <c r="A8768" s="90">
        <v>44309</v>
      </c>
      <c r="B8768" s="91">
        <v>44307</v>
      </c>
      <c r="C8768" s="92" t="s">
        <v>788</v>
      </c>
      <c r="D8768" s="93">
        <f>VLOOKUP(Pag_Inicio_Corr_mas_casos[[#This Row],[Corregimiento]],Hoja3!$A$2:$D$676,4,0)</f>
        <v>80807</v>
      </c>
      <c r="E8768" s="92">
        <v>7</v>
      </c>
    </row>
    <row r="8769" spans="1:5" x14ac:dyDescent="0.2">
      <c r="A8769" s="90">
        <v>44309</v>
      </c>
      <c r="B8769" s="91">
        <v>44307</v>
      </c>
      <c r="C8769" s="92" t="s">
        <v>618</v>
      </c>
      <c r="D8769" s="93">
        <f>VLOOKUP(Pag_Inicio_Corr_mas_casos[[#This Row],[Corregimiento]],Hoja3!$A$2:$D$676,4,0)</f>
        <v>80821</v>
      </c>
      <c r="E8769" s="92">
        <v>7</v>
      </c>
    </row>
    <row r="8770" spans="1:5" x14ac:dyDescent="0.2">
      <c r="A8770" s="90">
        <v>44309</v>
      </c>
      <c r="B8770" s="91">
        <v>44307</v>
      </c>
      <c r="C8770" s="92" t="s">
        <v>879</v>
      </c>
      <c r="D8770" s="93">
        <f>VLOOKUP(Pag_Inicio_Corr_mas_casos[[#This Row],[Corregimiento]],Hoja3!$A$2:$D$676,4,0)</f>
        <v>91008</v>
      </c>
      <c r="E8770" s="92">
        <v>6</v>
      </c>
    </row>
    <row r="8771" spans="1:5" x14ac:dyDescent="0.2">
      <c r="A8771" s="90">
        <v>44309</v>
      </c>
      <c r="B8771" s="91">
        <v>44307</v>
      </c>
      <c r="C8771" s="92" t="s">
        <v>912</v>
      </c>
      <c r="D8771" s="93">
        <f>VLOOKUP(Pag_Inicio_Corr_mas_casos[[#This Row],[Corregimiento]],Hoja3!$A$2:$D$676,4,0)</f>
        <v>40610</v>
      </c>
      <c r="E8771" s="92">
        <v>5</v>
      </c>
    </row>
    <row r="8772" spans="1:5" x14ac:dyDescent="0.2">
      <c r="A8772" s="90">
        <v>44309</v>
      </c>
      <c r="B8772" s="91">
        <v>44307</v>
      </c>
      <c r="C8772" s="92" t="s">
        <v>817</v>
      </c>
      <c r="D8772" s="93">
        <f>VLOOKUP(Pag_Inicio_Corr_mas_casos[[#This Row],[Corregimiento]],Hoja3!$A$2:$D$676,4,0)</f>
        <v>130103</v>
      </c>
      <c r="E8772" s="92">
        <v>5</v>
      </c>
    </row>
    <row r="8773" spans="1:5" x14ac:dyDescent="0.2">
      <c r="A8773" s="90">
        <v>44309</v>
      </c>
      <c r="B8773" s="91">
        <v>44307</v>
      </c>
      <c r="C8773" s="92" t="s">
        <v>924</v>
      </c>
      <c r="D8773" s="93">
        <f>VLOOKUP(Pag_Inicio_Corr_mas_casos[[#This Row],[Corregimiento]],Hoja3!$A$2:$D$676,4,0)</f>
        <v>40503</v>
      </c>
      <c r="E8773" s="92">
        <v>5</v>
      </c>
    </row>
    <row r="8774" spans="1:5" x14ac:dyDescent="0.2">
      <c r="A8774" s="90">
        <v>44309</v>
      </c>
      <c r="B8774" s="91">
        <v>44307</v>
      </c>
      <c r="C8774" s="92" t="s">
        <v>913</v>
      </c>
      <c r="D8774" s="93">
        <f>VLOOKUP(Pag_Inicio_Corr_mas_casos[[#This Row],[Corregimiento]],Hoja3!$A$2:$D$676,4,0)</f>
        <v>20201</v>
      </c>
      <c r="E8774" s="92">
        <v>5</v>
      </c>
    </row>
    <row r="8775" spans="1:5" x14ac:dyDescent="0.2">
      <c r="A8775" s="102">
        <v>44310</v>
      </c>
      <c r="B8775" s="103">
        <v>44308</v>
      </c>
      <c r="C8775" s="104" t="s">
        <v>857</v>
      </c>
      <c r="D8775" s="105">
        <f>VLOOKUP(Pag_Inicio_Corr_mas_casos[[#This Row],[Corregimiento]],Hoja3!$A$2:$D$676,4,0)</f>
        <v>80809</v>
      </c>
      <c r="E8775" s="104">
        <v>13</v>
      </c>
    </row>
    <row r="8776" spans="1:5" x14ac:dyDescent="0.2">
      <c r="A8776" s="102">
        <v>44310</v>
      </c>
      <c r="B8776" s="103">
        <v>44308</v>
      </c>
      <c r="C8776" s="104" t="s">
        <v>906</v>
      </c>
      <c r="D8776" s="105">
        <f>VLOOKUP(Pag_Inicio_Corr_mas_casos[[#This Row],[Corregimiento]],Hoja3!$A$2:$D$676,4,0)</f>
        <v>40601</v>
      </c>
      <c r="E8776" s="104">
        <v>12</v>
      </c>
    </row>
    <row r="8777" spans="1:5" x14ac:dyDescent="0.2">
      <c r="A8777" s="102">
        <v>44310</v>
      </c>
      <c r="B8777" s="103">
        <v>44308</v>
      </c>
      <c r="C8777" s="104" t="s">
        <v>816</v>
      </c>
      <c r="D8777" s="105">
        <f>VLOOKUP(Pag_Inicio_Corr_mas_casos[[#This Row],[Corregimiento]],Hoja3!$A$2:$D$676,4,0)</f>
        <v>40606</v>
      </c>
      <c r="E8777" s="104">
        <v>11</v>
      </c>
    </row>
    <row r="8778" spans="1:5" x14ac:dyDescent="0.2">
      <c r="A8778" s="102">
        <v>44310</v>
      </c>
      <c r="B8778" s="103">
        <v>44308</v>
      </c>
      <c r="C8778" s="104" t="s">
        <v>892</v>
      </c>
      <c r="D8778" s="105">
        <f>VLOOKUP(Pag_Inicio_Corr_mas_casos[[#This Row],[Corregimiento]],Hoja3!$A$2:$D$676,4,0)</f>
        <v>80812</v>
      </c>
      <c r="E8778" s="104">
        <v>10</v>
      </c>
    </row>
    <row r="8779" spans="1:5" x14ac:dyDescent="0.2">
      <c r="A8779" s="102">
        <v>44310</v>
      </c>
      <c r="B8779" s="103">
        <v>44308</v>
      </c>
      <c r="C8779" s="104" t="s">
        <v>788</v>
      </c>
      <c r="D8779" s="105">
        <f>VLOOKUP(Pag_Inicio_Corr_mas_casos[[#This Row],[Corregimiento]],Hoja3!$A$2:$D$676,4,0)</f>
        <v>80807</v>
      </c>
      <c r="E8779" s="104">
        <v>9</v>
      </c>
    </row>
    <row r="8780" spans="1:5" x14ac:dyDescent="0.2">
      <c r="A8780" s="102">
        <v>44310</v>
      </c>
      <c r="B8780" s="103">
        <v>44308</v>
      </c>
      <c r="C8780" s="104" t="s">
        <v>853</v>
      </c>
      <c r="D8780" s="105">
        <f>VLOOKUP(Pag_Inicio_Corr_mas_casos[[#This Row],[Corregimiento]],Hoja3!$A$2:$D$676,4,0)</f>
        <v>40612</v>
      </c>
      <c r="E8780" s="104">
        <v>9</v>
      </c>
    </row>
    <row r="8781" spans="1:5" x14ac:dyDescent="0.2">
      <c r="A8781" s="102">
        <v>44310</v>
      </c>
      <c r="B8781" s="103">
        <v>44308</v>
      </c>
      <c r="C8781" s="104" t="s">
        <v>807</v>
      </c>
      <c r="D8781" s="105">
        <f>VLOOKUP(Pag_Inicio_Corr_mas_casos[[#This Row],[Corregimiento]],Hoja3!$A$2:$D$676,4,0)</f>
        <v>20601</v>
      </c>
      <c r="E8781" s="104">
        <v>8</v>
      </c>
    </row>
    <row r="8782" spans="1:5" x14ac:dyDescent="0.2">
      <c r="A8782" s="102">
        <v>44310</v>
      </c>
      <c r="B8782" s="103">
        <v>44308</v>
      </c>
      <c r="C8782" s="104" t="s">
        <v>901</v>
      </c>
      <c r="D8782" s="105">
        <f>VLOOKUP(Pag_Inicio_Corr_mas_casos[[#This Row],[Corregimiento]],Hoja3!$A$2:$D$676,4,0)</f>
        <v>90301</v>
      </c>
      <c r="E8782" s="104">
        <v>8</v>
      </c>
    </row>
    <row r="8783" spans="1:5" x14ac:dyDescent="0.2">
      <c r="A8783" s="102">
        <v>44310</v>
      </c>
      <c r="B8783" s="103">
        <v>44308</v>
      </c>
      <c r="C8783" s="104" t="s">
        <v>961</v>
      </c>
      <c r="D8783" s="105">
        <f>VLOOKUP(Pag_Inicio_Corr_mas_casos[[#This Row],[Corregimiento]],Hoja3!$A$2:$D$676,4,0)</f>
        <v>20305</v>
      </c>
      <c r="E8783" s="104">
        <v>7</v>
      </c>
    </row>
    <row r="8784" spans="1:5" x14ac:dyDescent="0.2">
      <c r="A8784" s="102">
        <v>44310</v>
      </c>
      <c r="B8784" s="103">
        <v>44308</v>
      </c>
      <c r="C8784" s="104" t="s">
        <v>1013</v>
      </c>
      <c r="D8784" s="105">
        <f>VLOOKUP(Pag_Inicio_Corr_mas_casos[[#This Row],[Corregimiento]],Hoja3!$A$2:$D$676,4,0)</f>
        <v>10201</v>
      </c>
      <c r="E8784" s="104">
        <v>7</v>
      </c>
    </row>
    <row r="8785" spans="1:5" x14ac:dyDescent="0.2">
      <c r="A8785" s="102">
        <v>44310</v>
      </c>
      <c r="B8785" s="103">
        <v>44308</v>
      </c>
      <c r="C8785" s="104" t="s">
        <v>879</v>
      </c>
      <c r="D8785" s="105">
        <f>VLOOKUP(Pag_Inicio_Corr_mas_casos[[#This Row],[Corregimiento]],Hoja3!$A$2:$D$676,4,0)</f>
        <v>91008</v>
      </c>
      <c r="E8785" s="104">
        <v>7</v>
      </c>
    </row>
    <row r="8786" spans="1:5" x14ac:dyDescent="0.2">
      <c r="A8786" s="102">
        <v>44310</v>
      </c>
      <c r="B8786" s="103">
        <v>44308</v>
      </c>
      <c r="C8786" s="104" t="s">
        <v>1124</v>
      </c>
      <c r="D8786" s="105">
        <f>VLOOKUP(Pag_Inicio_Corr_mas_casos[[#This Row],[Corregimiento]],Hoja3!$A$2:$D$676,4,0)</f>
        <v>40802</v>
      </c>
      <c r="E8786" s="104">
        <v>7</v>
      </c>
    </row>
    <row r="8787" spans="1:5" x14ac:dyDescent="0.2">
      <c r="A8787" s="102">
        <v>44310</v>
      </c>
      <c r="B8787" s="103">
        <v>44308</v>
      </c>
      <c r="C8787" s="104" t="s">
        <v>618</v>
      </c>
      <c r="D8787" s="105">
        <f>VLOOKUP(Pag_Inicio_Corr_mas_casos[[#This Row],[Corregimiento]],Hoja3!$A$2:$D$676,4,0)</f>
        <v>80821</v>
      </c>
      <c r="E8787" s="104">
        <v>6</v>
      </c>
    </row>
    <row r="8788" spans="1:5" x14ac:dyDescent="0.2">
      <c r="A8788" s="102">
        <v>44310</v>
      </c>
      <c r="B8788" s="103">
        <v>44308</v>
      </c>
      <c r="C8788" s="104" t="s">
        <v>821</v>
      </c>
      <c r="D8788" s="105">
        <f>VLOOKUP(Pag_Inicio_Corr_mas_casos[[#This Row],[Corregimiento]],Hoja3!$A$2:$D$676,4,0)</f>
        <v>20207</v>
      </c>
      <c r="E8788" s="104">
        <v>6</v>
      </c>
    </row>
    <row r="8789" spans="1:5" x14ac:dyDescent="0.2">
      <c r="A8789" s="102">
        <v>44310</v>
      </c>
      <c r="B8789" s="103">
        <v>44308</v>
      </c>
      <c r="C8789" s="104" t="s">
        <v>799</v>
      </c>
      <c r="D8789" s="105">
        <f>VLOOKUP(Pag_Inicio_Corr_mas_casos[[#This Row],[Corregimiento]],Hoja3!$A$2:$D$676,4,0)</f>
        <v>80817</v>
      </c>
      <c r="E8789" s="104">
        <v>6</v>
      </c>
    </row>
    <row r="8790" spans="1:5" x14ac:dyDescent="0.2">
      <c r="A8790" s="102">
        <v>44310</v>
      </c>
      <c r="B8790" s="103">
        <v>44308</v>
      </c>
      <c r="C8790" s="104" t="s">
        <v>800</v>
      </c>
      <c r="D8790" s="105">
        <f>VLOOKUP(Pag_Inicio_Corr_mas_casos[[#This Row],[Corregimiento]],Hoja3!$A$2:$D$676,4,0)</f>
        <v>80822</v>
      </c>
      <c r="E8790" s="104">
        <v>5</v>
      </c>
    </row>
    <row r="8791" spans="1:5" x14ac:dyDescent="0.2">
      <c r="A8791" s="102">
        <v>44310</v>
      </c>
      <c r="B8791" s="103">
        <v>44308</v>
      </c>
      <c r="C8791" s="104" t="s">
        <v>866</v>
      </c>
      <c r="D8791" s="105">
        <f>VLOOKUP(Pag_Inicio_Corr_mas_casos[[#This Row],[Corregimiento]],Hoja3!$A$2:$D$676,4,0)</f>
        <v>81002</v>
      </c>
      <c r="E8791" s="104">
        <v>5</v>
      </c>
    </row>
    <row r="8792" spans="1:5" x14ac:dyDescent="0.2">
      <c r="A8792" s="102">
        <v>44310</v>
      </c>
      <c r="B8792" s="103">
        <v>44308</v>
      </c>
      <c r="C8792" s="104" t="s">
        <v>837</v>
      </c>
      <c r="D8792" s="105">
        <f>VLOOKUP(Pag_Inicio_Corr_mas_casos[[#This Row],[Corregimiento]],Hoja3!$A$2:$D$676,4,0)</f>
        <v>130706</v>
      </c>
      <c r="E8792" s="104">
        <v>5</v>
      </c>
    </row>
    <row r="8793" spans="1:5" x14ac:dyDescent="0.2">
      <c r="A8793" s="102">
        <v>44310</v>
      </c>
      <c r="B8793" s="103">
        <v>44308</v>
      </c>
      <c r="C8793" s="104" t="s">
        <v>895</v>
      </c>
      <c r="D8793" s="105">
        <f>VLOOKUP(Pag_Inicio_Corr_mas_casos[[#This Row],[Corregimiento]],Hoja3!$A$2:$D$676,4,0)</f>
        <v>50316</v>
      </c>
      <c r="E8793" s="104">
        <v>5</v>
      </c>
    </row>
    <row r="8794" spans="1:5" x14ac:dyDescent="0.2">
      <c r="A8794" s="102">
        <v>44310</v>
      </c>
      <c r="B8794" s="103">
        <v>44308</v>
      </c>
      <c r="C8794" s="104" t="s">
        <v>1017</v>
      </c>
      <c r="D8794" s="105">
        <f>VLOOKUP(Pag_Inicio_Corr_mas_casos[[#This Row],[Corregimiento]],Hoja3!$A$2:$D$676,4,0)</f>
        <v>10215</v>
      </c>
      <c r="E8794" s="104">
        <v>5</v>
      </c>
    </row>
    <row r="8795" spans="1:5" x14ac:dyDescent="0.2">
      <c r="A8795" s="73">
        <v>44311</v>
      </c>
      <c r="B8795" s="70">
        <v>44309</v>
      </c>
      <c r="C8795" s="71" t="s">
        <v>849</v>
      </c>
      <c r="D8795" s="72">
        <f>VLOOKUP(Pag_Inicio_Corr_mas_casos[[#This Row],[Corregimiento]],Hoja3!$A$2:$D$676,4,0)</f>
        <v>40611</v>
      </c>
      <c r="E8795" s="71">
        <v>11</v>
      </c>
    </row>
    <row r="8796" spans="1:5" x14ac:dyDescent="0.2">
      <c r="A8796" s="73">
        <v>44311</v>
      </c>
      <c r="B8796" s="70">
        <v>44309</v>
      </c>
      <c r="C8796" s="71" t="s">
        <v>906</v>
      </c>
      <c r="D8796" s="72">
        <f>VLOOKUP(Pag_Inicio_Corr_mas_casos[[#This Row],[Corregimiento]],Hoja3!$A$2:$D$676,4,0)</f>
        <v>40601</v>
      </c>
      <c r="E8796" s="71">
        <v>10</v>
      </c>
    </row>
    <row r="8797" spans="1:5" x14ac:dyDescent="0.2">
      <c r="A8797" s="73">
        <v>44311</v>
      </c>
      <c r="B8797" s="70">
        <v>44309</v>
      </c>
      <c r="C8797" s="71" t="s">
        <v>807</v>
      </c>
      <c r="D8797" s="72">
        <f>VLOOKUP(Pag_Inicio_Corr_mas_casos[[#This Row],[Corregimiento]],Hoja3!$A$2:$D$676,4,0)</f>
        <v>20601</v>
      </c>
      <c r="E8797" s="71">
        <v>9</v>
      </c>
    </row>
    <row r="8798" spans="1:5" x14ac:dyDescent="0.2">
      <c r="A8798" s="73">
        <v>44311</v>
      </c>
      <c r="B8798" s="70">
        <v>44309</v>
      </c>
      <c r="C8798" s="71" t="s">
        <v>1108</v>
      </c>
      <c r="D8798" s="72">
        <f>VLOOKUP(Pag_Inicio_Corr_mas_casos[[#This Row],[Corregimiento]],Hoja3!$A$2:$D$676,4,0)</f>
        <v>41401</v>
      </c>
      <c r="E8798" s="71">
        <v>8</v>
      </c>
    </row>
    <row r="8799" spans="1:5" x14ac:dyDescent="0.2">
      <c r="A8799" s="73">
        <v>44311</v>
      </c>
      <c r="B8799" s="70">
        <v>44309</v>
      </c>
      <c r="C8799" s="71" t="s">
        <v>920</v>
      </c>
      <c r="D8799" s="72">
        <f>VLOOKUP(Pag_Inicio_Corr_mas_casos[[#This Row],[Corregimiento]],Hoja3!$A$2:$D$676,4,0)</f>
        <v>90101</v>
      </c>
      <c r="E8799" s="71">
        <v>8</v>
      </c>
    </row>
    <row r="8800" spans="1:5" x14ac:dyDescent="0.2">
      <c r="A8800" s="73">
        <v>44311</v>
      </c>
      <c r="B8800" s="70">
        <v>44309</v>
      </c>
      <c r="C8800" s="71" t="s">
        <v>879</v>
      </c>
      <c r="D8800" s="72">
        <f>VLOOKUP(Pag_Inicio_Corr_mas_casos[[#This Row],[Corregimiento]],Hoja3!$A$2:$D$676,4,0)</f>
        <v>91008</v>
      </c>
      <c r="E8800" s="71">
        <v>7</v>
      </c>
    </row>
    <row r="8801" spans="1:5" x14ac:dyDescent="0.2">
      <c r="A8801" s="73">
        <v>44311</v>
      </c>
      <c r="B8801" s="70">
        <v>44309</v>
      </c>
      <c r="C8801" s="71" t="s">
        <v>924</v>
      </c>
      <c r="D8801" s="72">
        <f>VLOOKUP(Pag_Inicio_Corr_mas_casos[[#This Row],[Corregimiento]],Hoja3!$A$2:$D$676,4,0)</f>
        <v>40503</v>
      </c>
      <c r="E8801" s="71">
        <v>7</v>
      </c>
    </row>
    <row r="8802" spans="1:5" x14ac:dyDescent="0.2">
      <c r="A8802" s="73">
        <v>44311</v>
      </c>
      <c r="B8802" s="70">
        <v>44309</v>
      </c>
      <c r="C8802" s="71" t="s">
        <v>919</v>
      </c>
      <c r="D8802" s="72">
        <f>VLOOKUP(Pag_Inicio_Corr_mas_casos[[#This Row],[Corregimiento]],Hoja3!$A$2:$D$676,4,0)</f>
        <v>30101</v>
      </c>
      <c r="E8802" s="71">
        <v>7</v>
      </c>
    </row>
    <row r="8803" spans="1:5" x14ac:dyDescent="0.2">
      <c r="A8803" s="73">
        <v>44311</v>
      </c>
      <c r="B8803" s="70">
        <v>44309</v>
      </c>
      <c r="C8803" s="71" t="s">
        <v>790</v>
      </c>
      <c r="D8803" s="72">
        <f>VLOOKUP(Pag_Inicio_Corr_mas_casos[[#This Row],[Corregimiento]],Hoja3!$A$2:$D$676,4,0)</f>
        <v>130708</v>
      </c>
      <c r="E8803" s="71">
        <v>7</v>
      </c>
    </row>
    <row r="8804" spans="1:5" x14ac:dyDescent="0.2">
      <c r="A8804" s="73">
        <v>44311</v>
      </c>
      <c r="B8804" s="70">
        <v>44309</v>
      </c>
      <c r="C8804" s="71" t="s">
        <v>816</v>
      </c>
      <c r="D8804" s="72">
        <f>VLOOKUP(Pag_Inicio_Corr_mas_casos[[#This Row],[Corregimiento]],Hoja3!$A$2:$D$676,4,0)</f>
        <v>40606</v>
      </c>
      <c r="E8804" s="71">
        <v>6</v>
      </c>
    </row>
    <row r="8805" spans="1:5" x14ac:dyDescent="0.2">
      <c r="A8805" s="73">
        <v>44311</v>
      </c>
      <c r="B8805" s="70">
        <v>44309</v>
      </c>
      <c r="C8805" s="71" t="s">
        <v>958</v>
      </c>
      <c r="D8805" s="72">
        <f>VLOOKUP(Pag_Inicio_Corr_mas_casos[[#This Row],[Corregimiento]],Hoja3!$A$2:$D$676,4,0)</f>
        <v>40801</v>
      </c>
      <c r="E8805" s="71">
        <v>5</v>
      </c>
    </row>
    <row r="8806" spans="1:5" x14ac:dyDescent="0.2">
      <c r="A8806" s="73">
        <v>44311</v>
      </c>
      <c r="B8806" s="70">
        <v>44309</v>
      </c>
      <c r="C8806" s="71" t="s">
        <v>959</v>
      </c>
      <c r="D8806" s="72">
        <f>VLOOKUP(Pag_Inicio_Corr_mas_casos[[#This Row],[Corregimiento]],Hoja3!$A$2:$D$676,4,0)</f>
        <v>20307</v>
      </c>
      <c r="E8806" s="71">
        <v>5</v>
      </c>
    </row>
    <row r="8807" spans="1:5" x14ac:dyDescent="0.2">
      <c r="A8807" s="73">
        <v>44311</v>
      </c>
      <c r="B8807" s="70">
        <v>44309</v>
      </c>
      <c r="C8807" s="71" t="s">
        <v>788</v>
      </c>
      <c r="D8807" s="72">
        <f>VLOOKUP(Pag_Inicio_Corr_mas_casos[[#This Row],[Corregimiento]],Hoja3!$A$2:$D$676,4,0)</f>
        <v>80807</v>
      </c>
      <c r="E8807" s="71">
        <v>5</v>
      </c>
    </row>
    <row r="8808" spans="1:5" x14ac:dyDescent="0.2">
      <c r="A8808" s="73">
        <v>44311</v>
      </c>
      <c r="B8808" s="70">
        <v>44309</v>
      </c>
      <c r="C8808" s="71" t="s">
        <v>1125</v>
      </c>
      <c r="D8808" s="72">
        <f>VLOOKUP(Pag_Inicio_Corr_mas_casos[[#This Row],[Corregimiento]],Hoja3!$A$2:$D$676,4,0)</f>
        <v>40302</v>
      </c>
      <c r="E8808" s="71">
        <v>5</v>
      </c>
    </row>
    <row r="8809" spans="1:5" x14ac:dyDescent="0.2">
      <c r="A8809" s="73">
        <v>44311</v>
      </c>
      <c r="B8809" s="70">
        <v>44309</v>
      </c>
      <c r="C8809" s="71" t="s">
        <v>997</v>
      </c>
      <c r="D8809" s="72">
        <f>VLOOKUP(Pag_Inicio_Corr_mas_casos[[#This Row],[Corregimiento]],Hoja3!$A$2:$D$676,4,0)</f>
        <v>41001</v>
      </c>
      <c r="E8809" s="71">
        <v>5</v>
      </c>
    </row>
    <row r="8810" spans="1:5" x14ac:dyDescent="0.2">
      <c r="A8810" s="73">
        <v>44311</v>
      </c>
      <c r="B8810" s="70">
        <v>44309</v>
      </c>
      <c r="C8810" s="71" t="s">
        <v>861</v>
      </c>
      <c r="D8810" s="72">
        <f>VLOOKUP(Pag_Inicio_Corr_mas_casos[[#This Row],[Corregimiento]],Hoja3!$A$2:$D$676,4,0)</f>
        <v>130702</v>
      </c>
      <c r="E8810" s="71">
        <v>5</v>
      </c>
    </row>
    <row r="8811" spans="1:5" x14ac:dyDescent="0.2">
      <c r="A8811" s="73">
        <v>44311</v>
      </c>
      <c r="B8811" s="70">
        <v>44309</v>
      </c>
      <c r="C8811" s="71" t="s">
        <v>844</v>
      </c>
      <c r="D8811" s="72">
        <f>VLOOKUP(Pag_Inicio_Corr_mas_casos[[#This Row],[Corregimiento]],Hoja3!$A$2:$D$676,4,0)</f>
        <v>81004</v>
      </c>
      <c r="E8811" s="71">
        <v>5</v>
      </c>
    </row>
    <row r="8812" spans="1:5" x14ac:dyDescent="0.2">
      <c r="A8812" s="73">
        <v>44311</v>
      </c>
      <c r="B8812" s="70">
        <v>44309</v>
      </c>
      <c r="C8812" s="71" t="s">
        <v>808</v>
      </c>
      <c r="D8812" s="72">
        <f>VLOOKUP(Pag_Inicio_Corr_mas_casos[[#This Row],[Corregimiento]],Hoja3!$A$2:$D$676,4,0)</f>
        <v>81006</v>
      </c>
      <c r="E8812" s="71">
        <v>4</v>
      </c>
    </row>
    <row r="8813" spans="1:5" x14ac:dyDescent="0.2">
      <c r="A8813" s="73">
        <v>44311</v>
      </c>
      <c r="B8813" s="70">
        <v>44309</v>
      </c>
      <c r="C8813" s="71" t="s">
        <v>900</v>
      </c>
      <c r="D8813" s="72">
        <f>VLOOKUP(Pag_Inicio_Corr_mas_casos[[#This Row],[Corregimiento]],Hoja3!$A$2:$D$676,4,0)</f>
        <v>130102</v>
      </c>
      <c r="E8813" s="71">
        <v>4</v>
      </c>
    </row>
    <row r="8814" spans="1:5" x14ac:dyDescent="0.2">
      <c r="A8814" s="73">
        <v>44311</v>
      </c>
      <c r="B8814" s="70">
        <v>44309</v>
      </c>
      <c r="C8814" s="71" t="s">
        <v>821</v>
      </c>
      <c r="D8814" s="72">
        <f>VLOOKUP(Pag_Inicio_Corr_mas_casos[[#This Row],[Corregimiento]],Hoja3!$A$2:$D$676,4,0)</f>
        <v>20207</v>
      </c>
      <c r="E8814" s="71">
        <v>4</v>
      </c>
    </row>
    <row r="8815" spans="1:5" x14ac:dyDescent="0.2">
      <c r="A8815" s="121">
        <v>44312</v>
      </c>
      <c r="B8815" s="122">
        <v>44310</v>
      </c>
      <c r="C8815" s="123" t="s">
        <v>1075</v>
      </c>
      <c r="D8815" s="143">
        <f>VLOOKUP(Pag_Inicio_Corr_mas_casos[[#This Row],[Corregimiento]],Hoja3!$A$2:$D$676,4,0)</f>
        <v>40405</v>
      </c>
      <c r="E8815" s="123">
        <v>11</v>
      </c>
    </row>
    <row r="8816" spans="1:5" x14ac:dyDescent="0.2">
      <c r="A8816" s="121">
        <v>44312</v>
      </c>
      <c r="B8816" s="122">
        <v>44310</v>
      </c>
      <c r="C8816" s="123" t="s">
        <v>816</v>
      </c>
      <c r="D8816" s="143">
        <f>VLOOKUP(Pag_Inicio_Corr_mas_casos[[#This Row],[Corregimiento]],Hoja3!$A$2:$D$676,4,0)</f>
        <v>40606</v>
      </c>
      <c r="E8816" s="123">
        <v>11</v>
      </c>
    </row>
    <row r="8817" spans="1:5" x14ac:dyDescent="0.2">
      <c r="A8817" s="121">
        <v>44312</v>
      </c>
      <c r="B8817" s="122">
        <v>44310</v>
      </c>
      <c r="C8817" s="123" t="s">
        <v>790</v>
      </c>
      <c r="D8817" s="143">
        <f>VLOOKUP(Pag_Inicio_Corr_mas_casos[[#This Row],[Corregimiento]],Hoja3!$A$2:$D$676,4,0)</f>
        <v>130708</v>
      </c>
      <c r="E8817" s="123">
        <v>7</v>
      </c>
    </row>
    <row r="8818" spans="1:5" x14ac:dyDescent="0.2">
      <c r="A8818" s="121">
        <v>44312</v>
      </c>
      <c r="B8818" s="122">
        <v>44310</v>
      </c>
      <c r="C8818" s="123" t="s">
        <v>849</v>
      </c>
      <c r="D8818" s="143">
        <f>VLOOKUP(Pag_Inicio_Corr_mas_casos[[#This Row],[Corregimiento]],Hoja3!$A$2:$D$676,4,0)</f>
        <v>40611</v>
      </c>
      <c r="E8818" s="123">
        <v>7</v>
      </c>
    </row>
    <row r="8819" spans="1:5" x14ac:dyDescent="0.2">
      <c r="A8819" s="121">
        <v>44312</v>
      </c>
      <c r="B8819" s="122">
        <v>44310</v>
      </c>
      <c r="C8819" s="123" t="s">
        <v>878</v>
      </c>
      <c r="D8819" s="143">
        <f>VLOOKUP(Pag_Inicio_Corr_mas_casos[[#This Row],[Corregimiento]],Hoja3!$A$2:$D$676,4,0)</f>
        <v>30104</v>
      </c>
      <c r="E8819" s="123">
        <v>7</v>
      </c>
    </row>
    <row r="8820" spans="1:5" x14ac:dyDescent="0.2">
      <c r="A8820" s="121">
        <v>44312</v>
      </c>
      <c r="B8820" s="122">
        <v>44310</v>
      </c>
      <c r="C8820" s="123" t="s">
        <v>906</v>
      </c>
      <c r="D8820" s="143">
        <f>VLOOKUP(Pag_Inicio_Corr_mas_casos[[#This Row],[Corregimiento]],Hoja3!$A$2:$D$676,4,0)</f>
        <v>40601</v>
      </c>
      <c r="E8820" s="123">
        <v>7</v>
      </c>
    </row>
    <row r="8821" spans="1:5" x14ac:dyDescent="0.2">
      <c r="A8821" s="121">
        <v>44312</v>
      </c>
      <c r="B8821" s="122">
        <v>44310</v>
      </c>
      <c r="C8821" s="123" t="s">
        <v>1126</v>
      </c>
      <c r="D8821" s="143">
        <f>VLOOKUP(Pag_Inicio_Corr_mas_casos[[#This Row],[Corregimiento]],Hoja3!$A$2:$D$676,4,0)</f>
        <v>90803</v>
      </c>
      <c r="E8821" s="123">
        <v>5</v>
      </c>
    </row>
    <row r="8822" spans="1:5" x14ac:dyDescent="0.2">
      <c r="A8822" s="121">
        <v>44312</v>
      </c>
      <c r="B8822" s="122">
        <v>44310</v>
      </c>
      <c r="C8822" s="123" t="s">
        <v>797</v>
      </c>
      <c r="D8822" s="143">
        <f>VLOOKUP(Pag_Inicio_Corr_mas_casos[[#This Row],[Corregimiento]],Hoja3!$A$2:$D$676,4,0)</f>
        <v>80813</v>
      </c>
      <c r="E8822" s="123">
        <v>5</v>
      </c>
    </row>
    <row r="8823" spans="1:5" x14ac:dyDescent="0.2">
      <c r="A8823" s="121">
        <v>44312</v>
      </c>
      <c r="B8823" s="122">
        <v>44310</v>
      </c>
      <c r="C8823" s="123" t="s">
        <v>1108</v>
      </c>
      <c r="D8823" s="143">
        <f>VLOOKUP(Pag_Inicio_Corr_mas_casos[[#This Row],[Corregimiento]],Hoja3!$A$2:$D$676,4,0)</f>
        <v>41401</v>
      </c>
      <c r="E8823" s="123">
        <v>5</v>
      </c>
    </row>
    <row r="8824" spans="1:5" x14ac:dyDescent="0.2">
      <c r="A8824" s="121">
        <v>44312</v>
      </c>
      <c r="B8824" s="122">
        <v>44310</v>
      </c>
      <c r="C8824" s="123" t="s">
        <v>857</v>
      </c>
      <c r="D8824" s="143">
        <f>VLOOKUP(Pag_Inicio_Corr_mas_casos[[#This Row],[Corregimiento]],Hoja3!$A$2:$D$676,4,0)</f>
        <v>80809</v>
      </c>
      <c r="E8824" s="123">
        <v>4</v>
      </c>
    </row>
    <row r="8825" spans="1:5" x14ac:dyDescent="0.2">
      <c r="A8825" s="121">
        <v>44312</v>
      </c>
      <c r="B8825" s="122">
        <v>44310</v>
      </c>
      <c r="C8825" s="123" t="s">
        <v>794</v>
      </c>
      <c r="D8825" s="143">
        <f>VLOOKUP(Pag_Inicio_Corr_mas_casos[[#This Row],[Corregimiento]],Hoja3!$A$2:$D$676,4,0)</f>
        <v>80811</v>
      </c>
      <c r="E8825" s="123">
        <v>4</v>
      </c>
    </row>
    <row r="8826" spans="1:5" x14ac:dyDescent="0.2">
      <c r="A8826" s="121">
        <v>44312</v>
      </c>
      <c r="B8826" s="122">
        <v>44310</v>
      </c>
      <c r="C8826" s="123" t="s">
        <v>1122</v>
      </c>
      <c r="D8826" s="143">
        <f>VLOOKUP(Pag_Inicio_Corr_mas_casos[[#This Row],[Corregimiento]],Hoja3!$A$2:$D$676,4,0)</f>
        <v>40609</v>
      </c>
      <c r="E8826" s="123">
        <v>4</v>
      </c>
    </row>
    <row r="8827" spans="1:5" x14ac:dyDescent="0.2">
      <c r="A8827" s="121">
        <v>44312</v>
      </c>
      <c r="B8827" s="122">
        <v>44310</v>
      </c>
      <c r="C8827" s="123" t="s">
        <v>879</v>
      </c>
      <c r="D8827" s="143">
        <f>VLOOKUP(Pag_Inicio_Corr_mas_casos[[#This Row],[Corregimiento]],Hoja3!$A$2:$D$676,4,0)</f>
        <v>91008</v>
      </c>
      <c r="E8827" s="123">
        <v>4</v>
      </c>
    </row>
    <row r="8828" spans="1:5" x14ac:dyDescent="0.2">
      <c r="A8828" s="121">
        <v>44312</v>
      </c>
      <c r="B8828" s="122">
        <v>44310</v>
      </c>
      <c r="C8828" s="123" t="s">
        <v>798</v>
      </c>
      <c r="D8828" s="143">
        <f>VLOOKUP(Pag_Inicio_Corr_mas_casos[[#This Row],[Corregimiento]],Hoja3!$A$2:$D$676,4,0)</f>
        <v>80820</v>
      </c>
      <c r="E8828" s="123">
        <v>4</v>
      </c>
    </row>
    <row r="8829" spans="1:5" x14ac:dyDescent="0.2">
      <c r="A8829" s="121">
        <v>44312</v>
      </c>
      <c r="B8829" s="122">
        <v>44310</v>
      </c>
      <c r="C8829" s="123" t="s">
        <v>895</v>
      </c>
      <c r="D8829" s="143">
        <f>VLOOKUP(Pag_Inicio_Corr_mas_casos[[#This Row],[Corregimiento]],Hoja3!$A$2:$D$676,4,0)</f>
        <v>50316</v>
      </c>
      <c r="E8829" s="123">
        <v>3</v>
      </c>
    </row>
    <row r="8830" spans="1:5" x14ac:dyDescent="0.2">
      <c r="A8830" s="121">
        <v>44312</v>
      </c>
      <c r="B8830" s="122">
        <v>44310</v>
      </c>
      <c r="C8830" s="123" t="s">
        <v>793</v>
      </c>
      <c r="D8830" s="143">
        <f>VLOOKUP(Pag_Inicio_Corr_mas_casos[[#This Row],[Corregimiento]],Hoja3!$A$2:$D$676,4,0)</f>
        <v>80826</v>
      </c>
      <c r="E8830" s="123">
        <v>3</v>
      </c>
    </row>
    <row r="8831" spans="1:5" x14ac:dyDescent="0.2">
      <c r="A8831" s="121">
        <v>44312</v>
      </c>
      <c r="B8831" s="122">
        <v>44310</v>
      </c>
      <c r="C8831" s="123" t="s">
        <v>932</v>
      </c>
      <c r="D8831" s="143">
        <f>VLOOKUP(Pag_Inicio_Corr_mas_casos[[#This Row],[Corregimiento]],Hoja3!$A$2:$D$676,4,0)</f>
        <v>70211</v>
      </c>
      <c r="E8831" s="123">
        <v>3</v>
      </c>
    </row>
    <row r="8832" spans="1:5" x14ac:dyDescent="0.2">
      <c r="A8832" s="121">
        <v>44312</v>
      </c>
      <c r="B8832" s="122">
        <v>44310</v>
      </c>
      <c r="C8832" s="123" t="s">
        <v>905</v>
      </c>
      <c r="D8832" s="143">
        <f>VLOOKUP(Pag_Inicio_Corr_mas_casos[[#This Row],[Corregimiento]],Hoja3!$A$2:$D$676,4,0)</f>
        <v>91007</v>
      </c>
      <c r="E8832" s="123">
        <v>3</v>
      </c>
    </row>
    <row r="8833" spans="1:5" x14ac:dyDescent="0.2">
      <c r="A8833" s="121">
        <v>44312</v>
      </c>
      <c r="B8833" s="122">
        <v>44310</v>
      </c>
      <c r="C8833" s="123" t="s">
        <v>996</v>
      </c>
      <c r="D8833" s="143">
        <f>VLOOKUP(Pag_Inicio_Corr_mas_casos[[#This Row],[Corregimiento]],Hoja3!$A$2:$D$676,4,0)</f>
        <v>10206</v>
      </c>
      <c r="E8833" s="123">
        <v>3</v>
      </c>
    </row>
    <row r="8834" spans="1:5" x14ac:dyDescent="0.2">
      <c r="A8834" s="121">
        <v>44312</v>
      </c>
      <c r="B8834" s="122">
        <v>44313</v>
      </c>
      <c r="C8834" s="123" t="s">
        <v>800</v>
      </c>
      <c r="D8834" s="143">
        <f>VLOOKUP(Pag_Inicio_Corr_mas_casos[[#This Row],[Corregimiento]],Hoja3!$A$2:$D$676,4,0)</f>
        <v>80822</v>
      </c>
      <c r="E8834" s="123">
        <v>3</v>
      </c>
    </row>
    <row r="8835" spans="1:5" x14ac:dyDescent="0.2">
      <c r="A8835" s="94">
        <v>44313</v>
      </c>
      <c r="B8835" s="95">
        <v>44314</v>
      </c>
      <c r="C8835" s="96" t="s">
        <v>895</v>
      </c>
      <c r="D8835" s="97">
        <f>VLOOKUP(Pag_Inicio_Corr_mas_casos[[#This Row],[Corregimiento]],Hoja3!$A$2:$D$676,4,0)</f>
        <v>50316</v>
      </c>
      <c r="E8835" s="96">
        <v>16</v>
      </c>
    </row>
    <row r="8836" spans="1:5" x14ac:dyDescent="0.2">
      <c r="A8836" s="94">
        <v>44313</v>
      </c>
      <c r="B8836" s="96">
        <v>44314</v>
      </c>
      <c r="C8836" s="96" t="s">
        <v>906</v>
      </c>
      <c r="D8836" s="97">
        <f>VLOOKUP(Pag_Inicio_Corr_mas_casos[[#This Row],[Corregimiento]],Hoja3!$A$2:$D$676,4,0)</f>
        <v>40601</v>
      </c>
      <c r="E8836" s="96">
        <v>15</v>
      </c>
    </row>
    <row r="8837" spans="1:5" x14ac:dyDescent="0.2">
      <c r="A8837" s="94">
        <v>44313</v>
      </c>
      <c r="B8837" s="96">
        <v>44314</v>
      </c>
      <c r="C8837" s="96" t="s">
        <v>857</v>
      </c>
      <c r="D8837" s="97">
        <f>VLOOKUP(Pag_Inicio_Corr_mas_casos[[#This Row],[Corregimiento]],Hoja3!$A$2:$D$676,4,0)</f>
        <v>80809</v>
      </c>
      <c r="E8837" s="96">
        <v>13</v>
      </c>
    </row>
    <row r="8838" spans="1:5" x14ac:dyDescent="0.2">
      <c r="A8838" s="94">
        <v>44313</v>
      </c>
      <c r="B8838" s="96">
        <v>44314</v>
      </c>
      <c r="C8838" s="96" t="s">
        <v>816</v>
      </c>
      <c r="D8838" s="97">
        <f>VLOOKUP(Pag_Inicio_Corr_mas_casos[[#This Row],[Corregimiento]],Hoja3!$A$2:$D$676,4,0)</f>
        <v>40606</v>
      </c>
      <c r="E8838" s="96">
        <v>11</v>
      </c>
    </row>
    <row r="8839" spans="1:5" x14ac:dyDescent="0.2">
      <c r="A8839" s="94">
        <v>44313</v>
      </c>
      <c r="B8839" s="96">
        <v>44314</v>
      </c>
      <c r="C8839" s="96" t="s">
        <v>904</v>
      </c>
      <c r="D8839" s="97">
        <f>VLOOKUP(Pag_Inicio_Corr_mas_casos[[#This Row],[Corregimiento]],Hoja3!$A$2:$D$676,4,0)</f>
        <v>40501</v>
      </c>
      <c r="E8839" s="96">
        <v>11</v>
      </c>
    </row>
    <row r="8840" spans="1:5" x14ac:dyDescent="0.2">
      <c r="A8840" s="94">
        <v>44313</v>
      </c>
      <c r="B8840" s="96">
        <v>44314</v>
      </c>
      <c r="C8840" s="96" t="s">
        <v>913</v>
      </c>
      <c r="D8840" s="97">
        <f>VLOOKUP(Pag_Inicio_Corr_mas_casos[[#This Row],[Corregimiento]],Hoja3!$A$2:$D$676,4,0)</f>
        <v>20201</v>
      </c>
      <c r="E8840" s="96">
        <v>9</v>
      </c>
    </row>
    <row r="8841" spans="1:5" x14ac:dyDescent="0.2">
      <c r="A8841" s="94">
        <v>44313</v>
      </c>
      <c r="B8841" s="96">
        <v>44314</v>
      </c>
      <c r="C8841" s="96" t="s">
        <v>1052</v>
      </c>
      <c r="D8841" s="97">
        <f>VLOOKUP(Pag_Inicio_Corr_mas_casos[[#This Row],[Corregimiento]],Hoja3!$A$2:$D$676,4,0)</f>
        <v>10101</v>
      </c>
      <c r="E8841" s="96">
        <v>9</v>
      </c>
    </row>
    <row r="8842" spans="1:5" x14ac:dyDescent="0.2">
      <c r="A8842" s="94">
        <v>44313</v>
      </c>
      <c r="B8842" s="96">
        <v>44314</v>
      </c>
      <c r="C8842" s="96" t="s">
        <v>879</v>
      </c>
      <c r="D8842" s="97">
        <f>VLOOKUP(Pag_Inicio_Corr_mas_casos[[#This Row],[Corregimiento]],Hoja3!$A$2:$D$676,4,0)</f>
        <v>91008</v>
      </c>
      <c r="E8842" s="96">
        <v>8</v>
      </c>
    </row>
    <row r="8843" spans="1:5" x14ac:dyDescent="0.2">
      <c r="A8843" s="94">
        <v>44313</v>
      </c>
      <c r="B8843" s="96">
        <v>44314</v>
      </c>
      <c r="C8843" s="96" t="s">
        <v>900</v>
      </c>
      <c r="D8843" s="97">
        <f>VLOOKUP(Pag_Inicio_Corr_mas_casos[[#This Row],[Corregimiento]],Hoja3!$A$2:$D$676,4,0)</f>
        <v>130102</v>
      </c>
      <c r="E8843" s="96">
        <v>7</v>
      </c>
    </row>
    <row r="8844" spans="1:5" x14ac:dyDescent="0.2">
      <c r="A8844" s="94">
        <v>44313</v>
      </c>
      <c r="B8844" s="96">
        <v>44314</v>
      </c>
      <c r="C8844" s="96" t="s">
        <v>797</v>
      </c>
      <c r="D8844" s="97">
        <f>VLOOKUP(Pag_Inicio_Corr_mas_casos[[#This Row],[Corregimiento]],Hoja3!$A$2:$D$676,4,0)</f>
        <v>80813</v>
      </c>
      <c r="E8844" s="96">
        <v>7</v>
      </c>
    </row>
    <row r="8845" spans="1:5" x14ac:dyDescent="0.2">
      <c r="A8845" s="94">
        <v>44313</v>
      </c>
      <c r="B8845" s="96">
        <v>44314</v>
      </c>
      <c r="C8845" s="96" t="s">
        <v>849</v>
      </c>
      <c r="D8845" s="97">
        <f>VLOOKUP(Pag_Inicio_Corr_mas_casos[[#This Row],[Corregimiento]],Hoja3!$A$2:$D$676,4,0)</f>
        <v>40611</v>
      </c>
      <c r="E8845" s="96">
        <v>7</v>
      </c>
    </row>
    <row r="8846" spans="1:5" x14ac:dyDescent="0.2">
      <c r="A8846" s="94">
        <v>44313</v>
      </c>
      <c r="B8846" s="96">
        <v>44314</v>
      </c>
      <c r="C8846" s="96" t="s">
        <v>868</v>
      </c>
      <c r="D8846" s="97">
        <f>VLOOKUP(Pag_Inicio_Corr_mas_casos[[#This Row],[Corregimiento]],Hoja3!$A$2:$D$676,4,0)</f>
        <v>91001</v>
      </c>
      <c r="E8846" s="96">
        <v>6</v>
      </c>
    </row>
    <row r="8847" spans="1:5" x14ac:dyDescent="0.2">
      <c r="A8847" s="94">
        <v>44313</v>
      </c>
      <c r="B8847" s="96">
        <v>44314</v>
      </c>
      <c r="C8847" s="96" t="s">
        <v>788</v>
      </c>
      <c r="D8847" s="97">
        <f>VLOOKUP(Pag_Inicio_Corr_mas_casos[[#This Row],[Corregimiento]],Hoja3!$A$2:$D$676,4,0)</f>
        <v>80807</v>
      </c>
      <c r="E8847" s="96">
        <v>6</v>
      </c>
    </row>
    <row r="8848" spans="1:5" x14ac:dyDescent="0.2">
      <c r="A8848" s="94">
        <v>44313</v>
      </c>
      <c r="B8848" s="96">
        <v>44314</v>
      </c>
      <c r="C8848" s="96" t="s">
        <v>1013</v>
      </c>
      <c r="D8848" s="97">
        <f>VLOOKUP(Pag_Inicio_Corr_mas_casos[[#This Row],[Corregimiento]],Hoja3!$A$2:$D$676,4,0)</f>
        <v>10201</v>
      </c>
      <c r="E8848" s="96">
        <v>6</v>
      </c>
    </row>
    <row r="8849" spans="1:5" x14ac:dyDescent="0.2">
      <c r="A8849" s="94">
        <v>44313</v>
      </c>
      <c r="B8849" s="96">
        <v>44314</v>
      </c>
      <c r="C8849" s="96" t="s">
        <v>793</v>
      </c>
      <c r="D8849" s="97">
        <f>VLOOKUP(Pag_Inicio_Corr_mas_casos[[#This Row],[Corregimiento]],Hoja3!$A$2:$D$676,4,0)</f>
        <v>80826</v>
      </c>
      <c r="E8849" s="96">
        <v>6</v>
      </c>
    </row>
    <row r="8850" spans="1:5" x14ac:dyDescent="0.2">
      <c r="A8850" s="94">
        <v>44313</v>
      </c>
      <c r="B8850" s="96">
        <v>44314</v>
      </c>
      <c r="C8850" s="96" t="s">
        <v>1078</v>
      </c>
      <c r="D8850" s="97">
        <f>VLOOKUP(Pag_Inicio_Corr_mas_casos[[#This Row],[Corregimiento]],Hoja3!$A$2:$D$676,4,0)</f>
        <v>40308</v>
      </c>
      <c r="E8850" s="96">
        <v>5</v>
      </c>
    </row>
    <row r="8851" spans="1:5" x14ac:dyDescent="0.2">
      <c r="A8851" s="94">
        <v>44313</v>
      </c>
      <c r="B8851" s="96">
        <v>44314</v>
      </c>
      <c r="C8851" s="96" t="s">
        <v>800</v>
      </c>
      <c r="D8851" s="97">
        <f>VLOOKUP(Pag_Inicio_Corr_mas_casos[[#This Row],[Corregimiento]],Hoja3!$A$2:$D$676,4,0)</f>
        <v>80822</v>
      </c>
      <c r="E8851" s="96">
        <v>5</v>
      </c>
    </row>
    <row r="8852" spans="1:5" x14ac:dyDescent="0.2">
      <c r="A8852" s="94">
        <v>44313</v>
      </c>
      <c r="B8852" s="96">
        <v>44314</v>
      </c>
      <c r="C8852" s="96" t="s">
        <v>858</v>
      </c>
      <c r="D8852" s="97">
        <f>VLOOKUP(Pag_Inicio_Corr_mas_casos[[#This Row],[Corregimiento]],Hoja3!$A$2:$D$676,4,0)</f>
        <v>80819</v>
      </c>
      <c r="E8852" s="96">
        <v>5</v>
      </c>
    </row>
    <row r="8853" spans="1:5" x14ac:dyDescent="0.2">
      <c r="A8853" s="94">
        <v>44313</v>
      </c>
      <c r="B8853" s="96">
        <v>44314</v>
      </c>
      <c r="C8853" s="96" t="s">
        <v>958</v>
      </c>
      <c r="D8853" s="97">
        <f>VLOOKUP(Pag_Inicio_Corr_mas_casos[[#This Row],[Corregimiento]],Hoja3!$A$2:$D$676,4,0)</f>
        <v>40801</v>
      </c>
      <c r="E8853" s="96">
        <v>5</v>
      </c>
    </row>
    <row r="8854" spans="1:5" x14ac:dyDescent="0.2">
      <c r="A8854" s="94">
        <v>44313</v>
      </c>
      <c r="B8854" s="96">
        <v>44314</v>
      </c>
      <c r="C8854" s="96" t="s">
        <v>790</v>
      </c>
      <c r="D8854" s="97">
        <f>VLOOKUP(Pag_Inicio_Corr_mas_casos[[#This Row],[Corregimiento]],Hoja3!$A$2:$D$676,4,0)</f>
        <v>130708</v>
      </c>
      <c r="E8854" s="96">
        <v>5</v>
      </c>
    </row>
    <row r="8855" spans="1:5" x14ac:dyDescent="0.2">
      <c r="A8855" s="90">
        <v>44314</v>
      </c>
      <c r="B8855" s="91">
        <v>44315</v>
      </c>
      <c r="C8855" s="92" t="s">
        <v>986</v>
      </c>
      <c r="D8855" s="93">
        <f>VLOOKUP(Pag_Inicio_Corr_mas_casos[[#This Row],[Corregimiento]],Hoja3!$A$2:$D$676,4,0)</f>
        <v>40601</v>
      </c>
      <c r="E8855" s="92">
        <v>18</v>
      </c>
    </row>
    <row r="8856" spans="1:5" x14ac:dyDescent="0.2">
      <c r="A8856" s="90">
        <v>44314</v>
      </c>
      <c r="B8856" s="91">
        <v>44315</v>
      </c>
      <c r="C8856" s="92" t="s">
        <v>895</v>
      </c>
      <c r="D8856" s="93">
        <f>VLOOKUP(Pag_Inicio_Corr_mas_casos[[#This Row],[Corregimiento]],Hoja3!$A$2:$D$676,4,0)</f>
        <v>50316</v>
      </c>
      <c r="E8856" s="92">
        <v>11</v>
      </c>
    </row>
    <row r="8857" spans="1:5" x14ac:dyDescent="0.2">
      <c r="A8857" s="90">
        <v>44314</v>
      </c>
      <c r="B8857" s="91">
        <v>44315</v>
      </c>
      <c r="C8857" s="92" t="s">
        <v>1127</v>
      </c>
      <c r="D8857" s="93">
        <f>VLOOKUP(Pag_Inicio_Corr_mas_casos[[#This Row],[Corregimiento]],Hoja3!$A$2:$D$676,4,0)</f>
        <v>120201</v>
      </c>
      <c r="E8857" s="92">
        <v>11</v>
      </c>
    </row>
    <row r="8858" spans="1:5" x14ac:dyDescent="0.2">
      <c r="A8858" s="90">
        <v>44314</v>
      </c>
      <c r="B8858" s="91">
        <v>44315</v>
      </c>
      <c r="C8858" s="92" t="s">
        <v>944</v>
      </c>
      <c r="D8858" s="93">
        <f>VLOOKUP(Pag_Inicio_Corr_mas_casos[[#This Row],[Corregimiento]],Hoja3!$A$2:$D$676,4,0)</f>
        <v>40205</v>
      </c>
      <c r="E8858" s="92">
        <v>11</v>
      </c>
    </row>
    <row r="8859" spans="1:5" x14ac:dyDescent="0.2">
      <c r="A8859" s="90">
        <v>44314</v>
      </c>
      <c r="B8859" s="91">
        <v>44315</v>
      </c>
      <c r="C8859" s="92" t="s">
        <v>816</v>
      </c>
      <c r="D8859" s="93">
        <f>VLOOKUP(Pag_Inicio_Corr_mas_casos[[#This Row],[Corregimiento]],Hoja3!$A$2:$D$676,4,0)</f>
        <v>40606</v>
      </c>
      <c r="E8859" s="92">
        <v>10</v>
      </c>
    </row>
    <row r="8860" spans="1:5" x14ac:dyDescent="0.2">
      <c r="A8860" s="90">
        <v>44314</v>
      </c>
      <c r="B8860" s="91">
        <v>44315</v>
      </c>
      <c r="C8860" s="92" t="s">
        <v>924</v>
      </c>
      <c r="D8860" s="93">
        <f>VLOOKUP(Pag_Inicio_Corr_mas_casos[[#This Row],[Corregimiento]],Hoja3!$A$2:$D$676,4,0)</f>
        <v>40503</v>
      </c>
      <c r="E8860" s="92">
        <v>10</v>
      </c>
    </row>
    <row r="8861" spans="1:5" x14ac:dyDescent="0.2">
      <c r="A8861" s="90">
        <v>44314</v>
      </c>
      <c r="B8861" s="91">
        <v>44315</v>
      </c>
      <c r="C8861" s="92" t="s">
        <v>1075</v>
      </c>
      <c r="D8861" s="93">
        <f>VLOOKUP(Pag_Inicio_Corr_mas_casos[[#This Row],[Corregimiento]],Hoja3!$A$2:$D$676,4,0)</f>
        <v>40405</v>
      </c>
      <c r="E8861" s="92">
        <v>8</v>
      </c>
    </row>
    <row r="8862" spans="1:5" x14ac:dyDescent="0.2">
      <c r="A8862" s="90">
        <v>44314</v>
      </c>
      <c r="B8862" s="91">
        <v>44315</v>
      </c>
      <c r="C8862" s="92" t="s">
        <v>788</v>
      </c>
      <c r="D8862" s="93">
        <f>VLOOKUP(Pag_Inicio_Corr_mas_casos[[#This Row],[Corregimiento]],Hoja3!$A$2:$D$676,4,0)</f>
        <v>80807</v>
      </c>
      <c r="E8862" s="92">
        <v>8</v>
      </c>
    </row>
    <row r="8863" spans="1:5" x14ac:dyDescent="0.2">
      <c r="A8863" s="90">
        <v>44314</v>
      </c>
      <c r="B8863" s="91">
        <v>44315</v>
      </c>
      <c r="C8863" s="92" t="s">
        <v>849</v>
      </c>
      <c r="D8863" s="93">
        <f>VLOOKUP(Pag_Inicio_Corr_mas_casos[[#This Row],[Corregimiento]],Hoja3!$A$2:$D$676,4,0)</f>
        <v>40611</v>
      </c>
      <c r="E8863" s="92">
        <v>8</v>
      </c>
    </row>
    <row r="8864" spans="1:5" x14ac:dyDescent="0.2">
      <c r="A8864" s="90">
        <v>44314</v>
      </c>
      <c r="B8864" s="91">
        <v>44315</v>
      </c>
      <c r="C8864" s="92" t="s">
        <v>853</v>
      </c>
      <c r="D8864" s="93">
        <f>VLOOKUP(Pag_Inicio_Corr_mas_casos[[#This Row],[Corregimiento]],Hoja3!$A$2:$D$676,4,0)</f>
        <v>40612</v>
      </c>
      <c r="E8864" s="92">
        <v>8</v>
      </c>
    </row>
    <row r="8865" spans="1:5" x14ac:dyDescent="0.2">
      <c r="A8865" s="90">
        <v>44314</v>
      </c>
      <c r="B8865" s="91">
        <v>44315</v>
      </c>
      <c r="C8865" s="92" t="s">
        <v>793</v>
      </c>
      <c r="D8865" s="93">
        <f>VLOOKUP(Pag_Inicio_Corr_mas_casos[[#This Row],[Corregimiento]],Hoja3!$A$2:$D$676,4,0)</f>
        <v>80826</v>
      </c>
      <c r="E8865" s="92">
        <v>7</v>
      </c>
    </row>
    <row r="8866" spans="1:5" x14ac:dyDescent="0.2">
      <c r="A8866" s="90">
        <v>44314</v>
      </c>
      <c r="B8866" s="91">
        <v>44315</v>
      </c>
      <c r="C8866" s="92" t="s">
        <v>857</v>
      </c>
      <c r="D8866" s="93">
        <f>VLOOKUP(Pag_Inicio_Corr_mas_casos[[#This Row],[Corregimiento]],Hoja3!$A$2:$D$676,4,0)</f>
        <v>80809</v>
      </c>
      <c r="E8866" s="92">
        <v>6</v>
      </c>
    </row>
    <row r="8867" spans="1:5" x14ac:dyDescent="0.2">
      <c r="A8867" s="90">
        <v>44314</v>
      </c>
      <c r="B8867" s="91">
        <v>44315</v>
      </c>
      <c r="C8867" s="92" t="s">
        <v>855</v>
      </c>
      <c r="D8867" s="93">
        <f>VLOOKUP(Pag_Inicio_Corr_mas_casos[[#This Row],[Corregimiento]],Hoja3!$A$2:$D$676,4,0)</f>
        <v>40608</v>
      </c>
      <c r="E8867" s="92">
        <v>6</v>
      </c>
    </row>
    <row r="8868" spans="1:5" x14ac:dyDescent="0.2">
      <c r="A8868" s="90">
        <v>44314</v>
      </c>
      <c r="B8868" s="91">
        <v>44315</v>
      </c>
      <c r="C8868" s="92" t="s">
        <v>1052</v>
      </c>
      <c r="D8868" s="93">
        <f>VLOOKUP(Pag_Inicio_Corr_mas_casos[[#This Row],[Corregimiento]],Hoja3!$A$2:$D$676,4,0)</f>
        <v>10101</v>
      </c>
      <c r="E8868" s="92">
        <v>6</v>
      </c>
    </row>
    <row r="8869" spans="1:5" x14ac:dyDescent="0.2">
      <c r="A8869" s="90">
        <v>44314</v>
      </c>
      <c r="B8869" s="91">
        <v>44315</v>
      </c>
      <c r="C8869" s="92" t="s">
        <v>783</v>
      </c>
      <c r="D8869" s="93">
        <f>VLOOKUP(Pag_Inicio_Corr_mas_casos[[#This Row],[Corregimiento]],Hoja3!$A$2:$D$676,4,0)</f>
        <v>80810</v>
      </c>
      <c r="E8869" s="92">
        <v>6</v>
      </c>
    </row>
    <row r="8870" spans="1:5" x14ac:dyDescent="0.2">
      <c r="A8870" s="90">
        <v>44314</v>
      </c>
      <c r="B8870" s="91">
        <v>44315</v>
      </c>
      <c r="C8870" s="92" t="s">
        <v>786</v>
      </c>
      <c r="D8870" s="93">
        <f>VLOOKUP(Pag_Inicio_Corr_mas_casos[[#This Row],[Corregimiento]],Hoja3!$A$2:$D$676,4,0)</f>
        <v>80806</v>
      </c>
      <c r="E8870" s="92">
        <v>6</v>
      </c>
    </row>
    <row r="8871" spans="1:5" x14ac:dyDescent="0.2">
      <c r="A8871" s="90">
        <v>44314</v>
      </c>
      <c r="B8871" s="91">
        <v>44315</v>
      </c>
      <c r="C8871" s="92" t="s">
        <v>970</v>
      </c>
      <c r="D8871" s="93">
        <f>VLOOKUP(Pag_Inicio_Corr_mas_casos[[#This Row],[Corregimiento]],Hoja3!$A$2:$D$676,4,0)</f>
        <v>20210</v>
      </c>
      <c r="E8871" s="92">
        <v>6</v>
      </c>
    </row>
    <row r="8872" spans="1:5" x14ac:dyDescent="0.2">
      <c r="A8872" s="90">
        <v>44314</v>
      </c>
      <c r="B8872" s="91">
        <v>44315</v>
      </c>
      <c r="C8872" s="92" t="s">
        <v>892</v>
      </c>
      <c r="D8872" s="93">
        <f>VLOOKUP(Pag_Inicio_Corr_mas_casos[[#This Row],[Corregimiento]],Hoja3!$A$2:$D$676,4,0)</f>
        <v>80812</v>
      </c>
      <c r="E8872" s="92">
        <v>6</v>
      </c>
    </row>
    <row r="8873" spans="1:5" x14ac:dyDescent="0.2">
      <c r="A8873" s="90">
        <v>44314</v>
      </c>
      <c r="B8873" s="91">
        <v>44315</v>
      </c>
      <c r="C8873" s="92" t="s">
        <v>868</v>
      </c>
      <c r="D8873" s="93">
        <f>VLOOKUP(Pag_Inicio_Corr_mas_casos[[#This Row],[Corregimiento]],Hoja3!$A$2:$D$676,4,0)</f>
        <v>91001</v>
      </c>
      <c r="E8873" s="92">
        <v>6</v>
      </c>
    </row>
    <row r="8874" spans="1:5" x14ac:dyDescent="0.2">
      <c r="A8874" s="90">
        <v>44314</v>
      </c>
      <c r="B8874" s="91">
        <v>44315</v>
      </c>
      <c r="C8874" s="92" t="s">
        <v>799</v>
      </c>
      <c r="D8874" s="93">
        <f>VLOOKUP(Pag_Inicio_Corr_mas_casos[[#This Row],[Corregimiento]],Hoja3!$A$2:$D$676,4,0)</f>
        <v>80817</v>
      </c>
      <c r="E8874" s="92">
        <v>5</v>
      </c>
    </row>
    <row r="8875" spans="1:5" x14ac:dyDescent="0.2">
      <c r="A8875" s="102">
        <v>44315</v>
      </c>
      <c r="B8875" s="103">
        <v>44316</v>
      </c>
      <c r="C8875" s="104" t="s">
        <v>906</v>
      </c>
      <c r="D8875" s="105">
        <f>VLOOKUP(Pag_Inicio_Corr_mas_casos[[#This Row],[Corregimiento]],Hoja3!$A$2:$D$676,4,0)</f>
        <v>40601</v>
      </c>
      <c r="E8875" s="104">
        <v>18</v>
      </c>
    </row>
    <row r="8876" spans="1:5" x14ac:dyDescent="0.2">
      <c r="A8876" s="102">
        <v>44315</v>
      </c>
      <c r="B8876" s="103">
        <v>44316</v>
      </c>
      <c r="C8876" s="104" t="s">
        <v>868</v>
      </c>
      <c r="D8876" s="105">
        <f>VLOOKUP(Pag_Inicio_Corr_mas_casos[[#This Row],[Corregimiento]],Hoja3!$A$2:$D$676,4,0)</f>
        <v>91001</v>
      </c>
      <c r="E8876" s="104">
        <v>10</v>
      </c>
    </row>
    <row r="8877" spans="1:5" x14ac:dyDescent="0.2">
      <c r="A8877" s="102">
        <v>44315</v>
      </c>
      <c r="B8877" s="103">
        <v>44316</v>
      </c>
      <c r="C8877" s="104" t="s">
        <v>924</v>
      </c>
      <c r="D8877" s="105">
        <f>VLOOKUP(Pag_Inicio_Corr_mas_casos[[#This Row],[Corregimiento]],Hoja3!$A$2:$D$676,4,0)</f>
        <v>40503</v>
      </c>
      <c r="E8877" s="104">
        <v>10</v>
      </c>
    </row>
    <row r="8878" spans="1:5" x14ac:dyDescent="0.2">
      <c r="A8878" s="102">
        <v>44315</v>
      </c>
      <c r="B8878" s="103">
        <v>44316</v>
      </c>
      <c r="C8878" s="104" t="s">
        <v>853</v>
      </c>
      <c r="D8878" s="105">
        <f>VLOOKUP(Pag_Inicio_Corr_mas_casos[[#This Row],[Corregimiento]],Hoja3!$A$2:$D$676,4,0)</f>
        <v>40612</v>
      </c>
      <c r="E8878" s="104">
        <v>10</v>
      </c>
    </row>
    <row r="8879" spans="1:5" x14ac:dyDescent="0.2">
      <c r="A8879" s="102">
        <v>44315</v>
      </c>
      <c r="B8879" s="103">
        <v>44316</v>
      </c>
      <c r="C8879" s="104" t="s">
        <v>1013</v>
      </c>
      <c r="D8879" s="105">
        <f>VLOOKUP(Pag_Inicio_Corr_mas_casos[[#This Row],[Corregimiento]],Hoja3!$A$2:$D$676,4,0)</f>
        <v>10201</v>
      </c>
      <c r="E8879" s="104">
        <v>9</v>
      </c>
    </row>
    <row r="8880" spans="1:5" x14ac:dyDescent="0.2">
      <c r="A8880" s="102">
        <v>44315</v>
      </c>
      <c r="B8880" s="103">
        <v>44316</v>
      </c>
      <c r="C8880" s="104" t="s">
        <v>892</v>
      </c>
      <c r="D8880" s="105">
        <f>VLOOKUP(Pag_Inicio_Corr_mas_casos[[#This Row],[Corregimiento]],Hoja3!$A$2:$D$676,4,0)</f>
        <v>80812</v>
      </c>
      <c r="E8880" s="104">
        <v>9</v>
      </c>
    </row>
    <row r="8881" spans="1:5" x14ac:dyDescent="0.2">
      <c r="A8881" s="102">
        <v>44315</v>
      </c>
      <c r="B8881" s="103">
        <v>44316</v>
      </c>
      <c r="C8881" s="104" t="s">
        <v>1052</v>
      </c>
      <c r="D8881" s="105">
        <f>VLOOKUP(Pag_Inicio_Corr_mas_casos[[#This Row],[Corregimiento]],Hoja3!$A$2:$D$676,4,0)</f>
        <v>10101</v>
      </c>
      <c r="E8881" s="104">
        <v>9</v>
      </c>
    </row>
    <row r="8882" spans="1:5" x14ac:dyDescent="0.2">
      <c r="A8882" s="102">
        <v>44315</v>
      </c>
      <c r="B8882" s="103">
        <v>44316</v>
      </c>
      <c r="C8882" s="104" t="s">
        <v>857</v>
      </c>
      <c r="D8882" s="105">
        <f>VLOOKUP(Pag_Inicio_Corr_mas_casos[[#This Row],[Corregimiento]],Hoja3!$A$2:$D$676,4,0)</f>
        <v>80809</v>
      </c>
      <c r="E8882" s="104">
        <v>7</v>
      </c>
    </row>
    <row r="8883" spans="1:5" x14ac:dyDescent="0.2">
      <c r="A8883" s="102">
        <v>44315</v>
      </c>
      <c r="B8883" s="103">
        <v>44316</v>
      </c>
      <c r="C8883" s="104" t="s">
        <v>786</v>
      </c>
      <c r="D8883" s="105">
        <f>VLOOKUP(Pag_Inicio_Corr_mas_casos[[#This Row],[Corregimiento]],Hoja3!$A$2:$D$676,4,0)</f>
        <v>80806</v>
      </c>
      <c r="E8883" s="104">
        <v>7</v>
      </c>
    </row>
    <row r="8884" spans="1:5" x14ac:dyDescent="0.2">
      <c r="A8884" s="102">
        <v>44315</v>
      </c>
      <c r="B8884" s="103">
        <v>44316</v>
      </c>
      <c r="C8884" s="104" t="s">
        <v>816</v>
      </c>
      <c r="D8884" s="105">
        <f>VLOOKUP(Pag_Inicio_Corr_mas_casos[[#This Row],[Corregimiento]],Hoja3!$A$2:$D$676,4,0)</f>
        <v>40606</v>
      </c>
      <c r="E8884" s="104">
        <v>6</v>
      </c>
    </row>
    <row r="8885" spans="1:5" x14ac:dyDescent="0.2">
      <c r="A8885" s="102">
        <v>44315</v>
      </c>
      <c r="B8885" s="103">
        <v>44316</v>
      </c>
      <c r="C8885" s="104" t="s">
        <v>858</v>
      </c>
      <c r="D8885" s="105">
        <f>VLOOKUP(Pag_Inicio_Corr_mas_casos[[#This Row],[Corregimiento]],Hoja3!$A$2:$D$676,4,0)</f>
        <v>80819</v>
      </c>
      <c r="E8885" s="104">
        <v>6</v>
      </c>
    </row>
    <row r="8886" spans="1:5" x14ac:dyDescent="0.2">
      <c r="A8886" s="102">
        <v>44315</v>
      </c>
      <c r="B8886" s="103">
        <v>44316</v>
      </c>
      <c r="C8886" s="104" t="s">
        <v>1111</v>
      </c>
      <c r="D8886" s="105">
        <f>VLOOKUP(Pag_Inicio_Corr_mas_casos[[#This Row],[Corregimiento]],Hoja3!$A$2:$D$676,4,0)</f>
        <v>10217</v>
      </c>
      <c r="E8886" s="104">
        <v>6</v>
      </c>
    </row>
    <row r="8887" spans="1:5" x14ac:dyDescent="0.2">
      <c r="A8887" s="102">
        <v>44315</v>
      </c>
      <c r="B8887" s="103">
        <v>44316</v>
      </c>
      <c r="C8887" s="104" t="s">
        <v>879</v>
      </c>
      <c r="D8887" s="105">
        <f>VLOOKUP(Pag_Inicio_Corr_mas_casos[[#This Row],[Corregimiento]],Hoja3!$A$2:$D$676,4,0)</f>
        <v>91008</v>
      </c>
      <c r="E8887" s="104">
        <v>5</v>
      </c>
    </row>
    <row r="8888" spans="1:5" x14ac:dyDescent="0.2">
      <c r="A8888" s="102">
        <v>44315</v>
      </c>
      <c r="B8888" s="103">
        <v>44316</v>
      </c>
      <c r="C8888" s="104" t="s">
        <v>792</v>
      </c>
      <c r="D8888" s="105">
        <f>VLOOKUP(Pag_Inicio_Corr_mas_casos[[#This Row],[Corregimiento]],Hoja3!$A$2:$D$676,4,0)</f>
        <v>80814</v>
      </c>
      <c r="E8888" s="104">
        <v>5</v>
      </c>
    </row>
    <row r="8889" spans="1:5" x14ac:dyDescent="0.2">
      <c r="A8889" s="102">
        <v>44315</v>
      </c>
      <c r="B8889" s="103">
        <v>44316</v>
      </c>
      <c r="C8889" s="104" t="s">
        <v>900</v>
      </c>
      <c r="D8889" s="105">
        <f>VLOOKUP(Pag_Inicio_Corr_mas_casos[[#This Row],[Corregimiento]],Hoja3!$A$2:$D$676,4,0)</f>
        <v>130102</v>
      </c>
      <c r="E8889" s="104">
        <v>5</v>
      </c>
    </row>
    <row r="8890" spans="1:5" x14ac:dyDescent="0.2">
      <c r="A8890" s="102">
        <v>44315</v>
      </c>
      <c r="B8890" s="103">
        <v>44316</v>
      </c>
      <c r="C8890" s="104" t="s">
        <v>1069</v>
      </c>
      <c r="D8890" s="105">
        <f>VLOOKUP(Pag_Inicio_Corr_mas_casos[[#This Row],[Corregimiento]],Hoja3!$A$2:$D$676,4,0)</f>
        <v>10216</v>
      </c>
      <c r="E8890" s="104">
        <v>5</v>
      </c>
    </row>
    <row r="8891" spans="1:5" x14ac:dyDescent="0.2">
      <c r="A8891" s="102">
        <v>44315</v>
      </c>
      <c r="B8891" s="103">
        <v>44316</v>
      </c>
      <c r="C8891" s="104" t="s">
        <v>788</v>
      </c>
      <c r="D8891" s="105">
        <f>VLOOKUP(Pag_Inicio_Corr_mas_casos[[#This Row],[Corregimiento]],Hoja3!$A$2:$D$676,4,0)</f>
        <v>80807</v>
      </c>
      <c r="E8891" s="104">
        <v>5</v>
      </c>
    </row>
    <row r="8892" spans="1:5" x14ac:dyDescent="0.2">
      <c r="A8892" s="102">
        <v>44315</v>
      </c>
      <c r="B8892" s="103">
        <v>44316</v>
      </c>
      <c r="C8892" s="104" t="s">
        <v>904</v>
      </c>
      <c r="D8892" s="105">
        <f>VLOOKUP(Pag_Inicio_Corr_mas_casos[[#This Row],[Corregimiento]],Hoja3!$A$2:$D$676,4,0)</f>
        <v>40501</v>
      </c>
      <c r="E8892" s="104">
        <v>5</v>
      </c>
    </row>
    <row r="8893" spans="1:5" x14ac:dyDescent="0.2">
      <c r="A8893" s="102">
        <v>44315</v>
      </c>
      <c r="B8893" s="103">
        <v>44316</v>
      </c>
      <c r="C8893" s="104" t="s">
        <v>1128</v>
      </c>
      <c r="D8893" s="105">
        <f>VLOOKUP(Pag_Inicio_Corr_mas_casos[[#This Row],[Corregimiento]],Hoja3!$A$2:$D$676,4,0)</f>
        <v>90403</v>
      </c>
      <c r="E8893" s="104">
        <v>4</v>
      </c>
    </row>
    <row r="8894" spans="1:5" x14ac:dyDescent="0.2">
      <c r="A8894" s="102">
        <v>44315</v>
      </c>
      <c r="B8894" s="103">
        <v>44316</v>
      </c>
      <c r="C8894" s="104" t="s">
        <v>796</v>
      </c>
      <c r="D8894" s="105">
        <f>VLOOKUP(Pag_Inicio_Corr_mas_casos[[#This Row],[Corregimiento]],Hoja3!$A$2:$D$676,4,0)</f>
        <v>130107</v>
      </c>
      <c r="E8894" s="104">
        <v>4</v>
      </c>
    </row>
    <row r="8895" spans="1:5" x14ac:dyDescent="0.2">
      <c r="A8895" s="98">
        <v>44316</v>
      </c>
      <c r="B8895" s="99">
        <v>44317</v>
      </c>
      <c r="C8895" s="100" t="s">
        <v>906</v>
      </c>
      <c r="D8895" s="101">
        <f>VLOOKUP(Pag_Inicio_Corr_mas_casos[[#This Row],[Corregimiento]],Hoja3!$A$2:$D$676,4,0)</f>
        <v>40601</v>
      </c>
      <c r="E8895" s="100">
        <v>25</v>
      </c>
    </row>
    <row r="8896" spans="1:5" x14ac:dyDescent="0.2">
      <c r="A8896" s="98">
        <v>44316</v>
      </c>
      <c r="B8896" s="99">
        <v>44317</v>
      </c>
      <c r="C8896" s="100" t="s">
        <v>799</v>
      </c>
      <c r="D8896" s="101">
        <f>VLOOKUP(Pag_Inicio_Corr_mas_casos[[#This Row],[Corregimiento]],Hoja3!$A$2:$D$676,4,0)</f>
        <v>80817</v>
      </c>
      <c r="E8896" s="100">
        <v>13</v>
      </c>
    </row>
    <row r="8897" spans="1:5" x14ac:dyDescent="0.2">
      <c r="A8897" s="98">
        <v>44316</v>
      </c>
      <c r="B8897" s="99">
        <v>44317</v>
      </c>
      <c r="C8897" s="100" t="s">
        <v>879</v>
      </c>
      <c r="D8897" s="101">
        <f>VLOOKUP(Pag_Inicio_Corr_mas_casos[[#This Row],[Corregimiento]],Hoja3!$A$2:$D$676,4,0)</f>
        <v>91008</v>
      </c>
      <c r="E8897" s="100">
        <v>13</v>
      </c>
    </row>
    <row r="8898" spans="1:5" x14ac:dyDescent="0.2">
      <c r="A8898" s="98">
        <v>44316</v>
      </c>
      <c r="B8898" s="99">
        <v>44317</v>
      </c>
      <c r="C8898" s="100" t="s">
        <v>816</v>
      </c>
      <c r="D8898" s="101">
        <f>VLOOKUP(Pag_Inicio_Corr_mas_casos[[#This Row],[Corregimiento]],Hoja3!$A$2:$D$676,4,0)</f>
        <v>40606</v>
      </c>
      <c r="E8898" s="100">
        <v>13</v>
      </c>
    </row>
    <row r="8899" spans="1:5" x14ac:dyDescent="0.2">
      <c r="A8899" s="98">
        <v>44316</v>
      </c>
      <c r="B8899" s="99">
        <v>44317</v>
      </c>
      <c r="C8899" s="100" t="s">
        <v>853</v>
      </c>
      <c r="D8899" s="101">
        <f>VLOOKUP(Pag_Inicio_Corr_mas_casos[[#This Row],[Corregimiento]],Hoja3!$A$2:$D$676,4,0)</f>
        <v>40612</v>
      </c>
      <c r="E8899" s="100">
        <v>11</v>
      </c>
    </row>
    <row r="8900" spans="1:5" x14ac:dyDescent="0.2">
      <c r="A8900" s="98">
        <v>44316</v>
      </c>
      <c r="B8900" s="99">
        <v>44317</v>
      </c>
      <c r="C8900" s="100" t="s">
        <v>788</v>
      </c>
      <c r="D8900" s="101">
        <f>VLOOKUP(Pag_Inicio_Corr_mas_casos[[#This Row],[Corregimiento]],Hoja3!$A$2:$D$676,4,0)</f>
        <v>80807</v>
      </c>
      <c r="E8900" s="100">
        <v>9</v>
      </c>
    </row>
    <row r="8901" spans="1:5" x14ac:dyDescent="0.2">
      <c r="A8901" s="98">
        <v>44316</v>
      </c>
      <c r="B8901" s="99">
        <v>44317</v>
      </c>
      <c r="C8901" s="100" t="s">
        <v>1129</v>
      </c>
      <c r="D8901" s="101">
        <f>VLOOKUP(Pag_Inicio_Corr_mas_casos[[#This Row],[Corregimiento]],Hoja3!$A$2:$D$676,4,0)</f>
        <v>130410</v>
      </c>
      <c r="E8901" s="100">
        <v>8</v>
      </c>
    </row>
    <row r="8902" spans="1:5" x14ac:dyDescent="0.2">
      <c r="A8902" s="98">
        <v>44316</v>
      </c>
      <c r="B8902" s="99">
        <v>44317</v>
      </c>
      <c r="C8902" s="100" t="s">
        <v>924</v>
      </c>
      <c r="D8902" s="101">
        <f>VLOOKUP(Pag_Inicio_Corr_mas_casos[[#This Row],[Corregimiento]],Hoja3!$A$2:$D$676,4,0)</f>
        <v>40503</v>
      </c>
      <c r="E8902" s="100">
        <v>8</v>
      </c>
    </row>
    <row r="8903" spans="1:5" x14ac:dyDescent="0.2">
      <c r="A8903" s="98">
        <v>44316</v>
      </c>
      <c r="B8903" s="99">
        <v>44317</v>
      </c>
      <c r="C8903" s="100" t="s">
        <v>929</v>
      </c>
      <c r="D8903" s="101">
        <f>VLOOKUP(Pag_Inicio_Corr_mas_casos[[#This Row],[Corregimiento]],Hoja3!$A$2:$D$676,4,0)</f>
        <v>80818</v>
      </c>
      <c r="E8903" s="100">
        <v>7</v>
      </c>
    </row>
    <row r="8904" spans="1:5" x14ac:dyDescent="0.2">
      <c r="A8904" s="98">
        <v>44316</v>
      </c>
      <c r="B8904" s="99">
        <v>44317</v>
      </c>
      <c r="C8904" s="100" t="s">
        <v>992</v>
      </c>
      <c r="D8904" s="101">
        <f>VLOOKUP(Pag_Inicio_Corr_mas_casos[[#This Row],[Corregimiento]],Hoja3!$A$2:$D$676,4,0)</f>
        <v>90903</v>
      </c>
      <c r="E8904" s="100">
        <v>7</v>
      </c>
    </row>
    <row r="8905" spans="1:5" x14ac:dyDescent="0.2">
      <c r="A8905" s="98">
        <v>44316</v>
      </c>
      <c r="B8905" s="99">
        <v>44317</v>
      </c>
      <c r="C8905" s="100" t="s">
        <v>793</v>
      </c>
      <c r="D8905" s="101">
        <f>VLOOKUP(Pag_Inicio_Corr_mas_casos[[#This Row],[Corregimiento]],Hoja3!$A$2:$D$676,4,0)</f>
        <v>80826</v>
      </c>
      <c r="E8905" s="100">
        <v>7</v>
      </c>
    </row>
    <row r="8906" spans="1:5" x14ac:dyDescent="0.2">
      <c r="A8906" s="98">
        <v>44316</v>
      </c>
      <c r="B8906" s="99">
        <v>44317</v>
      </c>
      <c r="C8906" s="100" t="s">
        <v>900</v>
      </c>
      <c r="D8906" s="101">
        <f>VLOOKUP(Pag_Inicio_Corr_mas_casos[[#This Row],[Corregimiento]],Hoja3!$A$2:$D$676,4,0)</f>
        <v>130102</v>
      </c>
      <c r="E8906" s="100">
        <v>7</v>
      </c>
    </row>
    <row r="8907" spans="1:5" x14ac:dyDescent="0.2">
      <c r="A8907" s="98">
        <v>44316</v>
      </c>
      <c r="B8907" s="99">
        <v>44317</v>
      </c>
      <c r="C8907" s="100" t="s">
        <v>914</v>
      </c>
      <c r="D8907" s="101">
        <f>VLOOKUP(Pag_Inicio_Corr_mas_casos[[#This Row],[Corregimiento]],Hoja3!$A$2:$D$676,4,0)</f>
        <v>130101</v>
      </c>
      <c r="E8907" s="100">
        <v>6</v>
      </c>
    </row>
    <row r="8908" spans="1:5" x14ac:dyDescent="0.2">
      <c r="A8908" s="98">
        <v>44316</v>
      </c>
      <c r="B8908" s="99">
        <v>44317</v>
      </c>
      <c r="C8908" s="100" t="s">
        <v>857</v>
      </c>
      <c r="D8908" s="101">
        <f>VLOOKUP(Pag_Inicio_Corr_mas_casos[[#This Row],[Corregimiento]],Hoja3!$A$2:$D$676,4,0)</f>
        <v>80809</v>
      </c>
      <c r="E8908" s="100">
        <v>5</v>
      </c>
    </row>
    <row r="8909" spans="1:5" x14ac:dyDescent="0.2">
      <c r="A8909" s="98">
        <v>44316</v>
      </c>
      <c r="B8909" s="99">
        <v>44317</v>
      </c>
      <c r="C8909" s="100" t="s">
        <v>849</v>
      </c>
      <c r="D8909" s="101">
        <f>VLOOKUP(Pag_Inicio_Corr_mas_casos[[#This Row],[Corregimiento]],Hoja3!$A$2:$D$676,4,0)</f>
        <v>40611</v>
      </c>
      <c r="E8909" s="100">
        <v>5</v>
      </c>
    </row>
    <row r="8910" spans="1:5" x14ac:dyDescent="0.2">
      <c r="A8910" s="98">
        <v>44316</v>
      </c>
      <c r="B8910" s="99">
        <v>44317</v>
      </c>
      <c r="C8910" s="100" t="s">
        <v>892</v>
      </c>
      <c r="D8910" s="101">
        <f>VLOOKUP(Pag_Inicio_Corr_mas_casos[[#This Row],[Corregimiento]],Hoja3!$A$2:$D$676,4,0)</f>
        <v>80812</v>
      </c>
      <c r="E8910" s="100">
        <v>5</v>
      </c>
    </row>
    <row r="8911" spans="1:5" x14ac:dyDescent="0.2">
      <c r="A8911" s="98">
        <v>44316</v>
      </c>
      <c r="B8911" s="99">
        <v>44317</v>
      </c>
      <c r="C8911" s="100" t="s">
        <v>1130</v>
      </c>
      <c r="D8911" s="101">
        <f>VLOOKUP(Pag_Inicio_Corr_mas_casos[[#This Row],[Corregimiento]],Hoja3!$A$2:$D$676,4,0)</f>
        <v>120203</v>
      </c>
      <c r="E8911" s="100">
        <v>5</v>
      </c>
    </row>
    <row r="8912" spans="1:5" x14ac:dyDescent="0.2">
      <c r="A8912" s="98">
        <v>44316</v>
      </c>
      <c r="B8912" s="99">
        <v>44317</v>
      </c>
      <c r="C8912" s="100" t="s">
        <v>804</v>
      </c>
      <c r="D8912" s="101">
        <f>VLOOKUP(Pag_Inicio_Corr_mas_casos[[#This Row],[Corregimiento]],Hoja3!$A$2:$D$676,4,0)</f>
        <v>50208</v>
      </c>
      <c r="E8912" s="100">
        <v>5</v>
      </c>
    </row>
    <row r="8913" spans="1:5" x14ac:dyDescent="0.2">
      <c r="A8913" s="98">
        <v>44316</v>
      </c>
      <c r="B8913" s="99">
        <v>44317</v>
      </c>
      <c r="C8913" s="100" t="s">
        <v>1013</v>
      </c>
      <c r="D8913" s="101">
        <f>VLOOKUP(Pag_Inicio_Corr_mas_casos[[#This Row],[Corregimiento]],Hoja3!$A$2:$D$676,4,0)</f>
        <v>10201</v>
      </c>
      <c r="E8913" s="100">
        <v>4</v>
      </c>
    </row>
    <row r="8914" spans="1:5" x14ac:dyDescent="0.2">
      <c r="A8914" s="98">
        <v>44316</v>
      </c>
      <c r="B8914" s="99">
        <v>44317</v>
      </c>
      <c r="C8914" s="100" t="s">
        <v>898</v>
      </c>
      <c r="D8914" s="101">
        <f>VLOOKUP(Pag_Inicio_Corr_mas_casos[[#This Row],[Corregimiento]],Hoja3!$A$2:$D$676,4,0)</f>
        <v>40201</v>
      </c>
      <c r="E8914" s="100">
        <v>4</v>
      </c>
    </row>
    <row r="8915" spans="1:5" x14ac:dyDescent="0.2">
      <c r="A8915" s="169">
        <v>44317</v>
      </c>
      <c r="B8915" s="170">
        <v>44318</v>
      </c>
      <c r="C8915" s="171" t="s">
        <v>901</v>
      </c>
      <c r="D8915" s="172">
        <f>VLOOKUP(Pag_Inicio_Corr_mas_casos[[#This Row],[Corregimiento]],Hoja3!$A$2:$D$676,4,0)</f>
        <v>90301</v>
      </c>
      <c r="E8915" s="171">
        <v>19</v>
      </c>
    </row>
    <row r="8916" spans="1:5" x14ac:dyDescent="0.2">
      <c r="A8916" s="169">
        <v>44317</v>
      </c>
      <c r="B8916" s="170">
        <v>44318</v>
      </c>
      <c r="C8916" s="171" t="s">
        <v>813</v>
      </c>
      <c r="D8916" s="172">
        <f>VLOOKUP(Pag_Inicio_Corr_mas_casos[[#This Row],[Corregimiento]],Hoja3!$A$2:$D$676,4,0)</f>
        <v>30107</v>
      </c>
      <c r="E8916" s="171">
        <v>10</v>
      </c>
    </row>
    <row r="8917" spans="1:5" x14ac:dyDescent="0.2">
      <c r="A8917" s="169">
        <v>44317</v>
      </c>
      <c r="B8917" s="170">
        <v>44318</v>
      </c>
      <c r="C8917" s="171" t="s">
        <v>906</v>
      </c>
      <c r="D8917" s="172">
        <f>VLOOKUP(Pag_Inicio_Corr_mas_casos[[#This Row],[Corregimiento]],Hoja3!$A$2:$D$676,4,0)</f>
        <v>40601</v>
      </c>
      <c r="E8917" s="171">
        <v>10</v>
      </c>
    </row>
    <row r="8918" spans="1:5" x14ac:dyDescent="0.2">
      <c r="A8918" s="169">
        <v>44317</v>
      </c>
      <c r="B8918" s="170">
        <v>44318</v>
      </c>
      <c r="C8918" s="171" t="s">
        <v>804</v>
      </c>
      <c r="D8918" s="172">
        <f>VLOOKUP(Pag_Inicio_Corr_mas_casos[[#This Row],[Corregimiento]],Hoja3!$A$2:$D$676,4,0)</f>
        <v>50208</v>
      </c>
      <c r="E8918" s="171">
        <v>8</v>
      </c>
    </row>
    <row r="8919" spans="1:5" x14ac:dyDescent="0.2">
      <c r="A8919" s="169">
        <v>44317</v>
      </c>
      <c r="B8919" s="170">
        <v>44318</v>
      </c>
      <c r="C8919" s="171" t="s">
        <v>868</v>
      </c>
      <c r="D8919" s="172">
        <f>VLOOKUP(Pag_Inicio_Corr_mas_casos[[#This Row],[Corregimiento]],Hoja3!$A$2:$D$676,4,0)</f>
        <v>91001</v>
      </c>
      <c r="E8919" s="171">
        <v>7</v>
      </c>
    </row>
    <row r="8920" spans="1:5" x14ac:dyDescent="0.2">
      <c r="A8920" s="169">
        <v>44317</v>
      </c>
      <c r="B8920" s="170">
        <v>44318</v>
      </c>
      <c r="C8920" s="171" t="s">
        <v>925</v>
      </c>
      <c r="D8920" s="172">
        <f>VLOOKUP(Pag_Inicio_Corr_mas_casos[[#This Row],[Corregimiento]],Hoja3!$A$2:$D$676,4,0)</f>
        <v>91101</v>
      </c>
      <c r="E8920" s="171">
        <v>7</v>
      </c>
    </row>
    <row r="8921" spans="1:5" x14ac:dyDescent="0.2">
      <c r="A8921" s="169">
        <v>44317</v>
      </c>
      <c r="B8921" s="170">
        <v>44318</v>
      </c>
      <c r="C8921" s="171" t="s">
        <v>996</v>
      </c>
      <c r="D8921" s="172">
        <f>VLOOKUP(Pag_Inicio_Corr_mas_casos[[#This Row],[Corregimiento]],Hoja3!$A$2:$D$676,4,0)</f>
        <v>10206</v>
      </c>
      <c r="E8921" s="171">
        <v>6</v>
      </c>
    </row>
    <row r="8922" spans="1:5" x14ac:dyDescent="0.2">
      <c r="A8922" s="169">
        <v>44317</v>
      </c>
      <c r="B8922" s="170">
        <v>44318</v>
      </c>
      <c r="C8922" s="171" t="s">
        <v>786</v>
      </c>
      <c r="D8922" s="172">
        <f>VLOOKUP(Pag_Inicio_Corr_mas_casos[[#This Row],[Corregimiento]],Hoja3!$A$2:$D$676,4,0)</f>
        <v>80806</v>
      </c>
      <c r="E8922" s="171">
        <v>6</v>
      </c>
    </row>
    <row r="8923" spans="1:5" x14ac:dyDescent="0.2">
      <c r="A8923" s="169">
        <v>44317</v>
      </c>
      <c r="B8923" s="170">
        <v>44318</v>
      </c>
      <c r="C8923" s="171" t="s">
        <v>816</v>
      </c>
      <c r="D8923" s="172">
        <f>VLOOKUP(Pag_Inicio_Corr_mas_casos[[#This Row],[Corregimiento]],Hoja3!$A$2:$D$676,4,0)</f>
        <v>40606</v>
      </c>
      <c r="E8923" s="171">
        <v>6</v>
      </c>
    </row>
    <row r="8924" spans="1:5" x14ac:dyDescent="0.2">
      <c r="A8924" s="169">
        <v>44317</v>
      </c>
      <c r="B8924" s="170">
        <v>44318</v>
      </c>
      <c r="C8924" s="171" t="s">
        <v>853</v>
      </c>
      <c r="D8924" s="172">
        <f>VLOOKUP(Pag_Inicio_Corr_mas_casos[[#This Row],[Corregimiento]],Hoja3!$A$2:$D$676,4,0)</f>
        <v>40612</v>
      </c>
      <c r="E8924" s="171">
        <v>6</v>
      </c>
    </row>
    <row r="8925" spans="1:5" x14ac:dyDescent="0.2">
      <c r="A8925" s="169">
        <v>44317</v>
      </c>
      <c r="B8925" s="170">
        <v>44318</v>
      </c>
      <c r="C8925" s="171" t="s">
        <v>797</v>
      </c>
      <c r="D8925" s="172">
        <f>VLOOKUP(Pag_Inicio_Corr_mas_casos[[#This Row],[Corregimiento]],Hoja3!$A$2:$D$676,4,0)</f>
        <v>80813</v>
      </c>
      <c r="E8925" s="171">
        <v>5</v>
      </c>
    </row>
    <row r="8926" spans="1:5" x14ac:dyDescent="0.2">
      <c r="A8926" s="169">
        <v>44317</v>
      </c>
      <c r="B8926" s="170">
        <v>44318</v>
      </c>
      <c r="C8926" s="171" t="s">
        <v>1052</v>
      </c>
      <c r="D8926" s="172">
        <f>VLOOKUP(Pag_Inicio_Corr_mas_casos[[#This Row],[Corregimiento]],Hoja3!$A$2:$D$676,4,0)</f>
        <v>10101</v>
      </c>
      <c r="E8926" s="171">
        <v>5</v>
      </c>
    </row>
    <row r="8927" spans="1:5" x14ac:dyDescent="0.2">
      <c r="A8927" s="169">
        <v>44317</v>
      </c>
      <c r="B8927" s="170">
        <v>44318</v>
      </c>
      <c r="C8927" s="171" t="s">
        <v>857</v>
      </c>
      <c r="D8927" s="172">
        <f>VLOOKUP(Pag_Inicio_Corr_mas_casos[[#This Row],[Corregimiento]],Hoja3!$A$2:$D$676,4,0)</f>
        <v>80809</v>
      </c>
      <c r="E8927" s="171">
        <v>5</v>
      </c>
    </row>
    <row r="8928" spans="1:5" x14ac:dyDescent="0.2">
      <c r="A8928" s="169">
        <v>44317</v>
      </c>
      <c r="B8928" s="170">
        <v>44318</v>
      </c>
      <c r="C8928" s="171" t="s">
        <v>882</v>
      </c>
      <c r="D8928" s="172">
        <f>VLOOKUP(Pag_Inicio_Corr_mas_casos[[#This Row],[Corregimiento]],Hoja3!$A$2:$D$676,4,0)</f>
        <v>130106</v>
      </c>
      <c r="E8928" s="171">
        <v>5</v>
      </c>
    </row>
    <row r="8929" spans="1:5" x14ac:dyDescent="0.2">
      <c r="A8929" s="169">
        <v>44317</v>
      </c>
      <c r="B8929" s="170">
        <v>44318</v>
      </c>
      <c r="C8929" s="171" t="s">
        <v>615</v>
      </c>
      <c r="D8929" s="172">
        <f>VLOOKUP(Pag_Inicio_Corr_mas_casos[[#This Row],[Corregimiento]],Hoja3!$A$2:$D$676,4,0)</f>
        <v>120805</v>
      </c>
      <c r="E8929" s="171">
        <v>4</v>
      </c>
    </row>
    <row r="8930" spans="1:5" x14ac:dyDescent="0.2">
      <c r="A8930" s="169">
        <v>44317</v>
      </c>
      <c r="B8930" s="170">
        <v>44318</v>
      </c>
      <c r="C8930" s="171" t="s">
        <v>1126</v>
      </c>
      <c r="D8930" s="172">
        <f>VLOOKUP(Pag_Inicio_Corr_mas_casos[[#This Row],[Corregimiento]],Hoja3!$A$2:$D$676,4,0)</f>
        <v>90803</v>
      </c>
      <c r="E8930" s="171">
        <v>4</v>
      </c>
    </row>
    <row r="8931" spans="1:5" x14ac:dyDescent="0.2">
      <c r="A8931" s="169">
        <v>44317</v>
      </c>
      <c r="B8931" s="170">
        <v>44318</v>
      </c>
      <c r="C8931" s="171" t="s">
        <v>895</v>
      </c>
      <c r="D8931" s="172">
        <f>VLOOKUP(Pag_Inicio_Corr_mas_casos[[#This Row],[Corregimiento]],Hoja3!$A$2:$D$676,4,0)</f>
        <v>50316</v>
      </c>
      <c r="E8931" s="171">
        <v>4</v>
      </c>
    </row>
    <row r="8932" spans="1:5" x14ac:dyDescent="0.2">
      <c r="A8932" s="169">
        <v>44317</v>
      </c>
      <c r="B8932" s="170">
        <v>44318</v>
      </c>
      <c r="C8932" s="171" t="s">
        <v>898</v>
      </c>
      <c r="D8932" s="172">
        <f>VLOOKUP(Pag_Inicio_Corr_mas_casos[[#This Row],[Corregimiento]],Hoja3!$A$2:$D$676,4,0)</f>
        <v>40201</v>
      </c>
      <c r="E8932" s="171">
        <v>4</v>
      </c>
    </row>
    <row r="8933" spans="1:5" x14ac:dyDescent="0.2">
      <c r="A8933" s="169">
        <v>44317</v>
      </c>
      <c r="B8933" s="170">
        <v>44318</v>
      </c>
      <c r="C8933" s="171" t="s">
        <v>1562</v>
      </c>
      <c r="D8933" s="172">
        <f>VLOOKUP(Pag_Inicio_Corr_mas_casos[[#This Row],[Corregimiento]],Hoja3!$A$2:$D$676,4,0)</f>
        <v>120510</v>
      </c>
      <c r="E8933" s="171">
        <v>4</v>
      </c>
    </row>
    <row r="8934" spans="1:5" x14ac:dyDescent="0.2">
      <c r="A8934" s="169">
        <v>44317</v>
      </c>
      <c r="B8934" s="170">
        <v>44318</v>
      </c>
      <c r="C8934" s="171" t="s">
        <v>944</v>
      </c>
      <c r="D8934" s="172">
        <f>VLOOKUP(Pag_Inicio_Corr_mas_casos[[#This Row],[Corregimiento]],Hoja3!$A$2:$D$676,4,0)</f>
        <v>40205</v>
      </c>
      <c r="E8934" s="171">
        <v>4</v>
      </c>
    </row>
    <row r="8935" spans="1:5" x14ac:dyDescent="0.2">
      <c r="A8935" s="86">
        <v>44318</v>
      </c>
      <c r="B8935" s="87">
        <v>44319</v>
      </c>
      <c r="C8935" s="88" t="s">
        <v>906</v>
      </c>
      <c r="D8935" s="89">
        <f>VLOOKUP(Pag_Inicio_Corr_mas_casos[[#This Row],[Corregimiento]],Hoja3!$A$2:$D$676,4,0)</f>
        <v>40601</v>
      </c>
      <c r="E8935" s="88">
        <v>18</v>
      </c>
    </row>
    <row r="8936" spans="1:5" x14ac:dyDescent="0.2">
      <c r="A8936" s="86">
        <v>44318</v>
      </c>
      <c r="B8936" s="88">
        <v>44319</v>
      </c>
      <c r="C8936" s="88" t="s">
        <v>799</v>
      </c>
      <c r="D8936" s="89">
        <f>VLOOKUP(Pag_Inicio_Corr_mas_casos[[#This Row],[Corregimiento]],Hoja3!$A$2:$D$676,4,0)</f>
        <v>80817</v>
      </c>
      <c r="E8936" s="88">
        <v>10</v>
      </c>
    </row>
    <row r="8937" spans="1:5" x14ac:dyDescent="0.2">
      <c r="A8937" s="86">
        <v>44318</v>
      </c>
      <c r="B8937" s="88">
        <v>44319</v>
      </c>
      <c r="C8937" s="88" t="s">
        <v>868</v>
      </c>
      <c r="D8937" s="89">
        <f>VLOOKUP(Pag_Inicio_Corr_mas_casos[[#This Row],[Corregimiento]],Hoja3!$A$2:$D$676,4,0)</f>
        <v>91001</v>
      </c>
      <c r="E8937" s="88">
        <v>8</v>
      </c>
    </row>
    <row r="8938" spans="1:5" x14ac:dyDescent="0.2">
      <c r="A8938" s="86">
        <v>44318</v>
      </c>
      <c r="B8938" s="88">
        <v>44319</v>
      </c>
      <c r="C8938" s="88" t="s">
        <v>618</v>
      </c>
      <c r="D8938" s="89">
        <f>VLOOKUP(Pag_Inicio_Corr_mas_casos[[#This Row],[Corregimiento]],Hoja3!$A$2:$D$676,4,0)</f>
        <v>80821</v>
      </c>
      <c r="E8938" s="88">
        <v>7</v>
      </c>
    </row>
    <row r="8939" spans="1:5" x14ac:dyDescent="0.2">
      <c r="A8939" s="86">
        <v>44318</v>
      </c>
      <c r="B8939" s="88">
        <v>44319</v>
      </c>
      <c r="C8939" s="88" t="s">
        <v>853</v>
      </c>
      <c r="D8939" s="89">
        <f>VLOOKUP(Pag_Inicio_Corr_mas_casos[[#This Row],[Corregimiento]],Hoja3!$A$2:$D$676,4,0)</f>
        <v>40612</v>
      </c>
      <c r="E8939" s="88">
        <v>7</v>
      </c>
    </row>
    <row r="8940" spans="1:5" x14ac:dyDescent="0.2">
      <c r="A8940" s="86">
        <v>44318</v>
      </c>
      <c r="B8940" s="88">
        <v>44319</v>
      </c>
      <c r="C8940" s="88" t="s">
        <v>783</v>
      </c>
      <c r="D8940" s="89">
        <f>VLOOKUP(Pag_Inicio_Corr_mas_casos[[#This Row],[Corregimiento]],Hoja3!$A$2:$D$676,4,0)</f>
        <v>80810</v>
      </c>
      <c r="E8940" s="88">
        <v>6</v>
      </c>
    </row>
    <row r="8941" spans="1:5" x14ac:dyDescent="0.2">
      <c r="A8941" s="86">
        <v>44318</v>
      </c>
      <c r="B8941" s="88">
        <v>44319</v>
      </c>
      <c r="C8941" s="88" t="s">
        <v>798</v>
      </c>
      <c r="D8941" s="89">
        <f>VLOOKUP(Pag_Inicio_Corr_mas_casos[[#This Row],[Corregimiento]],Hoja3!$A$2:$D$676,4,0)</f>
        <v>80820</v>
      </c>
      <c r="E8941" s="88">
        <v>6</v>
      </c>
    </row>
    <row r="8942" spans="1:5" x14ac:dyDescent="0.2">
      <c r="A8942" s="86">
        <v>44318</v>
      </c>
      <c r="B8942" s="88">
        <v>44319</v>
      </c>
      <c r="C8942" s="88" t="s">
        <v>816</v>
      </c>
      <c r="D8942" s="89">
        <f>VLOOKUP(Pag_Inicio_Corr_mas_casos[[#This Row],[Corregimiento]],Hoja3!$A$2:$D$676,4,0)</f>
        <v>40606</v>
      </c>
      <c r="E8942" s="88">
        <v>6</v>
      </c>
    </row>
    <row r="8943" spans="1:5" x14ac:dyDescent="0.2">
      <c r="A8943" s="86">
        <v>44318</v>
      </c>
      <c r="B8943" s="88">
        <v>44319</v>
      </c>
      <c r="C8943" s="88" t="s">
        <v>786</v>
      </c>
      <c r="D8943" s="89">
        <f>VLOOKUP(Pag_Inicio_Corr_mas_casos[[#This Row],[Corregimiento]],Hoja3!$A$2:$D$676,4,0)</f>
        <v>80806</v>
      </c>
      <c r="E8943" s="88">
        <v>6</v>
      </c>
    </row>
    <row r="8944" spans="1:5" x14ac:dyDescent="0.2">
      <c r="A8944" s="86">
        <v>44318</v>
      </c>
      <c r="B8944" s="88">
        <v>44319</v>
      </c>
      <c r="C8944" s="88" t="s">
        <v>849</v>
      </c>
      <c r="D8944" s="89">
        <f>VLOOKUP(Pag_Inicio_Corr_mas_casos[[#This Row],[Corregimiento]],Hoja3!$A$2:$D$676,4,0)</f>
        <v>40611</v>
      </c>
      <c r="E8944" s="88">
        <v>6</v>
      </c>
    </row>
    <row r="8945" spans="1:5" x14ac:dyDescent="0.2">
      <c r="A8945" s="86">
        <v>44318</v>
      </c>
      <c r="B8945" s="88">
        <v>44319</v>
      </c>
      <c r="C8945" s="88" t="s">
        <v>913</v>
      </c>
      <c r="D8945" s="89">
        <f>VLOOKUP(Pag_Inicio_Corr_mas_casos[[#This Row],[Corregimiento]],Hoja3!$A$2:$D$676,4,0)</f>
        <v>20201</v>
      </c>
      <c r="E8945" s="88">
        <v>6</v>
      </c>
    </row>
    <row r="8946" spans="1:5" x14ac:dyDescent="0.2">
      <c r="A8946" s="86">
        <v>44318</v>
      </c>
      <c r="B8946" s="88">
        <v>44319</v>
      </c>
      <c r="C8946" s="88" t="s">
        <v>993</v>
      </c>
      <c r="D8946" s="89">
        <f>VLOOKUP(Pag_Inicio_Corr_mas_casos[[#This Row],[Corregimiento]],Hoja3!$A$2:$D$676,4,0)</f>
        <v>20301</v>
      </c>
      <c r="E8946" s="88">
        <v>6</v>
      </c>
    </row>
    <row r="8947" spans="1:5" x14ac:dyDescent="0.2">
      <c r="A8947" s="86">
        <v>44318</v>
      </c>
      <c r="B8947" s="88">
        <v>44319</v>
      </c>
      <c r="C8947" s="88" t="s">
        <v>882</v>
      </c>
      <c r="D8947" s="89">
        <f>VLOOKUP(Pag_Inicio_Corr_mas_casos[[#This Row],[Corregimiento]],Hoja3!$A$2:$D$676,4,0)</f>
        <v>130106</v>
      </c>
      <c r="E8947" s="88">
        <v>6</v>
      </c>
    </row>
    <row r="8948" spans="1:5" x14ac:dyDescent="0.2">
      <c r="A8948" s="86">
        <v>44318</v>
      </c>
      <c r="B8948" s="88">
        <v>44319</v>
      </c>
      <c r="C8948" s="88" t="s">
        <v>861</v>
      </c>
      <c r="D8948" s="89">
        <f>VLOOKUP(Pag_Inicio_Corr_mas_casos[[#This Row],[Corregimiento]],Hoja3!$A$2:$D$676,4,0)</f>
        <v>130702</v>
      </c>
      <c r="E8948" s="88">
        <v>5</v>
      </c>
    </row>
    <row r="8949" spans="1:5" x14ac:dyDescent="0.2">
      <c r="A8949" s="86">
        <v>44318</v>
      </c>
      <c r="B8949" s="88">
        <v>44319</v>
      </c>
      <c r="C8949" s="88" t="s">
        <v>912</v>
      </c>
      <c r="D8949" s="89">
        <f>VLOOKUP(Pag_Inicio_Corr_mas_casos[[#This Row],[Corregimiento]],Hoja3!$A$2:$D$676,4,0)</f>
        <v>40610</v>
      </c>
      <c r="E8949" s="88">
        <v>4</v>
      </c>
    </row>
    <row r="8950" spans="1:5" x14ac:dyDescent="0.2">
      <c r="A8950" s="86">
        <v>44318</v>
      </c>
      <c r="B8950" s="88">
        <v>44319</v>
      </c>
      <c r="C8950" s="88" t="s">
        <v>800</v>
      </c>
      <c r="D8950" s="89">
        <f>VLOOKUP(Pag_Inicio_Corr_mas_casos[[#This Row],[Corregimiento]],Hoja3!$A$2:$D$676,4,0)</f>
        <v>80822</v>
      </c>
      <c r="E8950" s="88">
        <v>4</v>
      </c>
    </row>
    <row r="8951" spans="1:5" x14ac:dyDescent="0.2">
      <c r="A8951" s="86">
        <v>44318</v>
      </c>
      <c r="B8951" s="88">
        <v>44319</v>
      </c>
      <c r="C8951" s="88" t="s">
        <v>807</v>
      </c>
      <c r="D8951" s="89">
        <f>VLOOKUP(Pag_Inicio_Corr_mas_casos[[#This Row],[Corregimiento]],Hoja3!$A$2:$D$676,4,0)</f>
        <v>20601</v>
      </c>
      <c r="E8951" s="88">
        <v>4</v>
      </c>
    </row>
    <row r="8952" spans="1:5" x14ac:dyDescent="0.2">
      <c r="A8952" s="86">
        <v>44318</v>
      </c>
      <c r="B8952" s="88">
        <v>44319</v>
      </c>
      <c r="C8952" s="88" t="s">
        <v>857</v>
      </c>
      <c r="D8952" s="89">
        <f>VLOOKUP(Pag_Inicio_Corr_mas_casos[[#This Row],[Corregimiento]],Hoja3!$A$2:$D$676,4,0)</f>
        <v>80809</v>
      </c>
      <c r="E8952" s="88">
        <v>4</v>
      </c>
    </row>
    <row r="8953" spans="1:5" x14ac:dyDescent="0.2">
      <c r="A8953" s="86">
        <v>44318</v>
      </c>
      <c r="B8953" s="88">
        <v>44319</v>
      </c>
      <c r="C8953" s="88" t="s">
        <v>788</v>
      </c>
      <c r="D8953" s="89">
        <f>VLOOKUP(Pag_Inicio_Corr_mas_casos[[#This Row],[Corregimiento]],Hoja3!$A$2:$D$676,4,0)</f>
        <v>80807</v>
      </c>
      <c r="E8953" s="88">
        <v>4</v>
      </c>
    </row>
    <row r="8954" spans="1:5" x14ac:dyDescent="0.2">
      <c r="A8954" s="86">
        <v>44318</v>
      </c>
      <c r="B8954" s="88">
        <v>44319</v>
      </c>
      <c r="C8954" s="88" t="s">
        <v>813</v>
      </c>
      <c r="D8954" s="89">
        <f>VLOOKUP(Pag_Inicio_Corr_mas_casos[[#This Row],[Corregimiento]],Hoja3!$A$2:$D$676,4,0)</f>
        <v>30107</v>
      </c>
      <c r="E8954" s="88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561" workbookViewId="0">
      <selection activeCell="A580" sqref="A580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521</v>
      </c>
      <c r="B1" t="s">
        <v>79</v>
      </c>
      <c r="C1" t="s">
        <v>1131</v>
      </c>
      <c r="D1" t="s">
        <v>1132</v>
      </c>
    </row>
    <row r="2" spans="1:4" x14ac:dyDescent="0.2">
      <c r="A2" t="s">
        <v>529</v>
      </c>
      <c r="B2" t="s">
        <v>515</v>
      </c>
      <c r="C2" t="s">
        <v>515</v>
      </c>
      <c r="D2">
        <v>80821</v>
      </c>
    </row>
    <row r="3" spans="1:4" x14ac:dyDescent="0.2">
      <c r="A3" t="s">
        <v>1133</v>
      </c>
      <c r="B3" t="s">
        <v>511</v>
      </c>
      <c r="C3" t="s">
        <v>1134</v>
      </c>
      <c r="D3">
        <v>30202</v>
      </c>
    </row>
    <row r="4" spans="1:4" x14ac:dyDescent="0.2">
      <c r="A4" t="s">
        <v>1135</v>
      </c>
      <c r="B4" t="s">
        <v>518</v>
      </c>
      <c r="C4" t="s">
        <v>518</v>
      </c>
      <c r="D4">
        <v>70313</v>
      </c>
    </row>
    <row r="5" spans="1:4" x14ac:dyDescent="0.2">
      <c r="A5" t="s">
        <v>1136</v>
      </c>
      <c r="B5" t="s">
        <v>510</v>
      </c>
      <c r="C5" t="s">
        <v>1137</v>
      </c>
      <c r="D5">
        <v>120502</v>
      </c>
    </row>
    <row r="6" spans="1:4" x14ac:dyDescent="0.2">
      <c r="A6" t="s">
        <v>1138</v>
      </c>
      <c r="B6" t="s">
        <v>514</v>
      </c>
      <c r="C6" t="s">
        <v>1139</v>
      </c>
      <c r="D6">
        <v>50313</v>
      </c>
    </row>
    <row r="7" spans="1:4" x14ac:dyDescent="0.2">
      <c r="A7" t="s">
        <v>592</v>
      </c>
      <c r="B7" t="s">
        <v>516</v>
      </c>
      <c r="C7" t="s">
        <v>1140</v>
      </c>
      <c r="D7">
        <v>20101</v>
      </c>
    </row>
    <row r="8" spans="1:4" x14ac:dyDescent="0.2">
      <c r="A8" t="s">
        <v>623</v>
      </c>
      <c r="B8" t="s">
        <v>513</v>
      </c>
      <c r="C8" t="s">
        <v>513</v>
      </c>
      <c r="D8">
        <v>100102</v>
      </c>
    </row>
    <row r="9" spans="1:4" x14ac:dyDescent="0.2">
      <c r="A9" t="s">
        <v>590</v>
      </c>
      <c r="B9" t="s">
        <v>520</v>
      </c>
      <c r="C9" t="s">
        <v>1141</v>
      </c>
      <c r="D9">
        <v>40101</v>
      </c>
    </row>
    <row r="10" spans="1:4" x14ac:dyDescent="0.2">
      <c r="A10" t="s">
        <v>534</v>
      </c>
      <c r="B10" t="s">
        <v>515</v>
      </c>
      <c r="C10" t="s">
        <v>515</v>
      </c>
      <c r="D10">
        <v>80822</v>
      </c>
    </row>
    <row r="11" spans="1:4" x14ac:dyDescent="0.2">
      <c r="A11" t="s">
        <v>596</v>
      </c>
      <c r="B11" t="s">
        <v>509</v>
      </c>
      <c r="C11" t="s">
        <v>1142</v>
      </c>
      <c r="D11">
        <v>10401</v>
      </c>
    </row>
    <row r="12" spans="1:4" x14ac:dyDescent="0.2">
      <c r="A12" t="s">
        <v>1143</v>
      </c>
      <c r="B12" t="s">
        <v>510</v>
      </c>
      <c r="C12" t="s">
        <v>1144</v>
      </c>
      <c r="D12">
        <v>120902</v>
      </c>
    </row>
    <row r="13" spans="1:4" x14ac:dyDescent="0.2">
      <c r="A13" t="s">
        <v>644</v>
      </c>
      <c r="B13" t="s">
        <v>520</v>
      </c>
      <c r="C13" t="s">
        <v>1145</v>
      </c>
      <c r="D13">
        <v>40404</v>
      </c>
    </row>
    <row r="14" spans="1:4" x14ac:dyDescent="0.2">
      <c r="A14" t="s">
        <v>630</v>
      </c>
      <c r="B14" t="s">
        <v>510</v>
      </c>
      <c r="C14" t="s">
        <v>1146</v>
      </c>
      <c r="D14">
        <v>120302</v>
      </c>
    </row>
    <row r="15" spans="1:4" x14ac:dyDescent="0.2">
      <c r="A15" t="s">
        <v>718</v>
      </c>
      <c r="B15" t="s">
        <v>510</v>
      </c>
      <c r="C15" t="s">
        <v>1137</v>
      </c>
      <c r="D15">
        <v>120503</v>
      </c>
    </row>
    <row r="16" spans="1:4" x14ac:dyDescent="0.2">
      <c r="A16" t="s">
        <v>1147</v>
      </c>
      <c r="B16" t="s">
        <v>518</v>
      </c>
      <c r="C16" t="s">
        <v>1148</v>
      </c>
      <c r="D16">
        <v>70702</v>
      </c>
    </row>
    <row r="17" spans="1:4" x14ac:dyDescent="0.2">
      <c r="A17" t="s">
        <v>690</v>
      </c>
      <c r="B17" t="s">
        <v>512</v>
      </c>
      <c r="C17" t="s">
        <v>1149</v>
      </c>
      <c r="D17">
        <v>130703</v>
      </c>
    </row>
    <row r="18" spans="1:4" x14ac:dyDescent="0.2">
      <c r="A18" t="s">
        <v>536</v>
      </c>
      <c r="B18" t="s">
        <v>515</v>
      </c>
      <c r="C18" t="s">
        <v>1150</v>
      </c>
      <c r="D18">
        <v>81001</v>
      </c>
    </row>
    <row r="19" spans="1:4" x14ac:dyDescent="0.2">
      <c r="A19" t="s">
        <v>576</v>
      </c>
      <c r="B19" t="s">
        <v>515</v>
      </c>
      <c r="C19" t="s">
        <v>515</v>
      </c>
      <c r="D19">
        <v>80814</v>
      </c>
    </row>
    <row r="20" spans="1:4" x14ac:dyDescent="0.2">
      <c r="A20" t="s">
        <v>665</v>
      </c>
      <c r="B20" t="s">
        <v>516</v>
      </c>
      <c r="C20" t="s">
        <v>1151</v>
      </c>
      <c r="D20">
        <v>20201</v>
      </c>
    </row>
    <row r="21" spans="1:4" x14ac:dyDescent="0.2">
      <c r="A21" t="s">
        <v>1152</v>
      </c>
      <c r="B21" t="s">
        <v>519</v>
      </c>
      <c r="C21" t="s">
        <v>1153</v>
      </c>
      <c r="D21">
        <v>91202</v>
      </c>
    </row>
    <row r="22" spans="1:4" x14ac:dyDescent="0.2">
      <c r="A22" t="s">
        <v>539</v>
      </c>
      <c r="B22" t="s">
        <v>515</v>
      </c>
      <c r="C22" t="s">
        <v>1150</v>
      </c>
      <c r="D22">
        <v>81006</v>
      </c>
    </row>
    <row r="23" spans="1:4" x14ac:dyDescent="0.2">
      <c r="A23" t="s">
        <v>1154</v>
      </c>
      <c r="B23" t="s">
        <v>512</v>
      </c>
      <c r="C23" t="s">
        <v>1149</v>
      </c>
      <c r="D23">
        <v>130704</v>
      </c>
    </row>
    <row r="24" spans="1:4" x14ac:dyDescent="0.2">
      <c r="A24" t="s">
        <v>524</v>
      </c>
      <c r="B24" t="s">
        <v>512</v>
      </c>
      <c r="C24" t="s">
        <v>1155</v>
      </c>
      <c r="D24">
        <v>130101</v>
      </c>
    </row>
    <row r="25" spans="1:4" x14ac:dyDescent="0.2">
      <c r="A25" t="s">
        <v>662</v>
      </c>
      <c r="B25" t="s">
        <v>520</v>
      </c>
      <c r="C25" t="s">
        <v>594</v>
      </c>
      <c r="D25">
        <v>40502</v>
      </c>
    </row>
    <row r="26" spans="1:4" x14ac:dyDescent="0.2">
      <c r="A26" t="s">
        <v>693</v>
      </c>
      <c r="B26" t="s">
        <v>519</v>
      </c>
      <c r="C26" t="s">
        <v>1156</v>
      </c>
      <c r="D26">
        <v>90101</v>
      </c>
    </row>
    <row r="27" spans="1:4" x14ac:dyDescent="0.2">
      <c r="A27" t="s">
        <v>668</v>
      </c>
      <c r="B27" t="s">
        <v>520</v>
      </c>
      <c r="C27" t="s">
        <v>1157</v>
      </c>
      <c r="D27">
        <v>40204</v>
      </c>
    </row>
    <row r="28" spans="1:4" x14ac:dyDescent="0.2">
      <c r="A28" t="s">
        <v>1158</v>
      </c>
      <c r="B28" t="s">
        <v>520</v>
      </c>
      <c r="C28" t="s">
        <v>1159</v>
      </c>
      <c r="D28">
        <v>40302</v>
      </c>
    </row>
    <row r="29" spans="1:4" x14ac:dyDescent="0.2">
      <c r="A29" t="s">
        <v>1039</v>
      </c>
      <c r="B29" t="s">
        <v>510</v>
      </c>
      <c r="C29" t="s">
        <v>601</v>
      </c>
      <c r="D29">
        <v>120702</v>
      </c>
    </row>
    <row r="30" spans="1:4" x14ac:dyDescent="0.2">
      <c r="A30" t="s">
        <v>625</v>
      </c>
      <c r="B30" t="s">
        <v>519</v>
      </c>
      <c r="C30" t="s">
        <v>1160</v>
      </c>
      <c r="D30">
        <v>91102</v>
      </c>
    </row>
    <row r="31" spans="1:4" x14ac:dyDescent="0.2">
      <c r="A31" t="s">
        <v>625</v>
      </c>
      <c r="B31" t="s">
        <v>518</v>
      </c>
      <c r="C31" t="s">
        <v>1161</v>
      </c>
      <c r="D31">
        <v>70402</v>
      </c>
    </row>
    <row r="32" spans="1:4" x14ac:dyDescent="0.2">
      <c r="A32" t="s">
        <v>1162</v>
      </c>
      <c r="B32" t="s">
        <v>509</v>
      </c>
      <c r="C32" t="s">
        <v>1163</v>
      </c>
      <c r="D32">
        <v>10306</v>
      </c>
    </row>
    <row r="33" spans="1:4" x14ac:dyDescent="0.2">
      <c r="A33" t="s">
        <v>1164</v>
      </c>
      <c r="B33" t="s">
        <v>518</v>
      </c>
      <c r="C33" t="s">
        <v>621</v>
      </c>
      <c r="D33">
        <v>70202</v>
      </c>
    </row>
    <row r="34" spans="1:4" x14ac:dyDescent="0.2">
      <c r="A34" t="s">
        <v>1165</v>
      </c>
      <c r="B34" t="s">
        <v>518</v>
      </c>
      <c r="C34" t="s">
        <v>1161</v>
      </c>
      <c r="D34">
        <v>70403</v>
      </c>
    </row>
    <row r="35" spans="1:4" x14ac:dyDescent="0.2">
      <c r="A35" t="s">
        <v>640</v>
      </c>
      <c r="B35" t="s">
        <v>510</v>
      </c>
      <c r="C35" t="s">
        <v>1146</v>
      </c>
      <c r="D35">
        <v>120303</v>
      </c>
    </row>
    <row r="36" spans="1:4" x14ac:dyDescent="0.2">
      <c r="A36" t="s">
        <v>1166</v>
      </c>
      <c r="B36" t="s">
        <v>519</v>
      </c>
      <c r="C36" t="s">
        <v>1167</v>
      </c>
      <c r="D36">
        <v>90202</v>
      </c>
    </row>
    <row r="37" spans="1:4" x14ac:dyDescent="0.2">
      <c r="A37" t="s">
        <v>1168</v>
      </c>
      <c r="B37" t="s">
        <v>509</v>
      </c>
      <c r="C37" t="s">
        <v>1169</v>
      </c>
      <c r="D37">
        <v>10213</v>
      </c>
    </row>
    <row r="38" spans="1:4" x14ac:dyDescent="0.2">
      <c r="A38" t="s">
        <v>620</v>
      </c>
      <c r="B38" t="s">
        <v>509</v>
      </c>
      <c r="C38" t="s">
        <v>1142</v>
      </c>
      <c r="D38">
        <v>10403</v>
      </c>
    </row>
    <row r="39" spans="1:4" x14ac:dyDescent="0.2">
      <c r="A39" t="s">
        <v>572</v>
      </c>
      <c r="B39" t="s">
        <v>512</v>
      </c>
      <c r="C39" t="s">
        <v>1149</v>
      </c>
      <c r="D39">
        <v>130701</v>
      </c>
    </row>
    <row r="40" spans="1:4" x14ac:dyDescent="0.2">
      <c r="A40" t="s">
        <v>541</v>
      </c>
      <c r="B40" t="s">
        <v>512</v>
      </c>
      <c r="C40" t="s">
        <v>1149</v>
      </c>
      <c r="D40">
        <v>130702</v>
      </c>
    </row>
    <row r="41" spans="1:4" x14ac:dyDescent="0.2">
      <c r="A41" t="s">
        <v>1170</v>
      </c>
      <c r="B41" t="s">
        <v>509</v>
      </c>
      <c r="C41" t="s">
        <v>1142</v>
      </c>
      <c r="D41">
        <v>10402</v>
      </c>
    </row>
    <row r="42" spans="1:4" x14ac:dyDescent="0.2">
      <c r="A42" t="s">
        <v>606</v>
      </c>
      <c r="B42" t="s">
        <v>511</v>
      </c>
      <c r="C42" t="s">
        <v>511</v>
      </c>
      <c r="D42">
        <v>30101</v>
      </c>
    </row>
    <row r="43" spans="1:4" x14ac:dyDescent="0.2">
      <c r="A43" t="s">
        <v>1036</v>
      </c>
      <c r="B43" t="s">
        <v>511</v>
      </c>
      <c r="C43" t="s">
        <v>511</v>
      </c>
      <c r="D43">
        <v>30102</v>
      </c>
    </row>
    <row r="44" spans="1:4" x14ac:dyDescent="0.2">
      <c r="A44" t="s">
        <v>744</v>
      </c>
      <c r="B44" t="s">
        <v>516</v>
      </c>
      <c r="C44" t="s">
        <v>1140</v>
      </c>
      <c r="D44">
        <v>20105</v>
      </c>
    </row>
    <row r="45" spans="1:4" x14ac:dyDescent="0.2">
      <c r="A45" t="s">
        <v>1171</v>
      </c>
      <c r="B45" t="s">
        <v>509</v>
      </c>
      <c r="C45" t="s">
        <v>509</v>
      </c>
      <c r="D45">
        <v>10102</v>
      </c>
    </row>
    <row r="46" spans="1:4" x14ac:dyDescent="0.2">
      <c r="A46" t="s">
        <v>1172</v>
      </c>
      <c r="B46" t="s">
        <v>518</v>
      </c>
      <c r="C46" t="s">
        <v>621</v>
      </c>
      <c r="D46">
        <v>70203</v>
      </c>
    </row>
    <row r="47" spans="1:4" x14ac:dyDescent="0.2">
      <c r="A47" t="s">
        <v>736</v>
      </c>
      <c r="B47" t="s">
        <v>512</v>
      </c>
      <c r="C47" t="s">
        <v>1173</v>
      </c>
      <c r="D47">
        <v>130402</v>
      </c>
    </row>
    <row r="48" spans="1:4" x14ac:dyDescent="0.2">
      <c r="A48" t="s">
        <v>530</v>
      </c>
      <c r="B48" t="s">
        <v>515</v>
      </c>
      <c r="C48" t="s">
        <v>1150</v>
      </c>
      <c r="D48">
        <v>81007</v>
      </c>
    </row>
    <row r="49" spans="1:4" x14ac:dyDescent="0.2">
      <c r="A49" t="s">
        <v>525</v>
      </c>
      <c r="B49" t="s">
        <v>515</v>
      </c>
      <c r="C49" t="s">
        <v>1150</v>
      </c>
      <c r="D49">
        <v>81002</v>
      </c>
    </row>
    <row r="50" spans="1:4" x14ac:dyDescent="0.2">
      <c r="A50" t="s">
        <v>575</v>
      </c>
      <c r="B50" t="s">
        <v>515</v>
      </c>
      <c r="C50" t="s">
        <v>515</v>
      </c>
      <c r="D50">
        <v>80807</v>
      </c>
    </row>
    <row r="51" spans="1:4" x14ac:dyDescent="0.2">
      <c r="A51" t="s">
        <v>575</v>
      </c>
      <c r="B51" t="s">
        <v>520</v>
      </c>
      <c r="C51" t="s">
        <v>1174</v>
      </c>
      <c r="D51">
        <v>41302</v>
      </c>
    </row>
    <row r="52" spans="1:4" x14ac:dyDescent="0.2">
      <c r="A52" t="s">
        <v>543</v>
      </c>
      <c r="B52" t="s">
        <v>515</v>
      </c>
      <c r="C52" t="s">
        <v>515</v>
      </c>
      <c r="D52">
        <v>80806</v>
      </c>
    </row>
    <row r="53" spans="1:4" x14ac:dyDescent="0.2">
      <c r="A53" t="s">
        <v>1175</v>
      </c>
      <c r="B53" t="s">
        <v>520</v>
      </c>
      <c r="C53" t="s">
        <v>1176</v>
      </c>
      <c r="D53">
        <v>40602</v>
      </c>
    </row>
    <row r="54" spans="1:4" x14ac:dyDescent="0.2">
      <c r="A54" t="s">
        <v>597</v>
      </c>
      <c r="B54" t="s">
        <v>510</v>
      </c>
      <c r="C54" t="s">
        <v>551</v>
      </c>
      <c r="D54">
        <v>120601</v>
      </c>
    </row>
    <row r="55" spans="1:4" x14ac:dyDescent="0.2">
      <c r="A55" t="s">
        <v>659</v>
      </c>
      <c r="B55" t="s">
        <v>519</v>
      </c>
      <c r="C55" t="s">
        <v>706</v>
      </c>
      <c r="D55">
        <v>90402</v>
      </c>
    </row>
    <row r="56" spans="1:4" x14ac:dyDescent="0.2">
      <c r="A56" t="s">
        <v>1177</v>
      </c>
      <c r="B56" t="s">
        <v>520</v>
      </c>
      <c r="C56" t="s">
        <v>1178</v>
      </c>
      <c r="D56">
        <v>41202</v>
      </c>
    </row>
    <row r="57" spans="1:4" x14ac:dyDescent="0.2">
      <c r="A57" t="s">
        <v>689</v>
      </c>
      <c r="B57" t="s">
        <v>510</v>
      </c>
      <c r="C57" t="s">
        <v>1179</v>
      </c>
      <c r="D57">
        <v>120102</v>
      </c>
    </row>
    <row r="58" spans="1:4" x14ac:dyDescent="0.2">
      <c r="A58" t="s">
        <v>593</v>
      </c>
      <c r="B58" t="s">
        <v>514</v>
      </c>
      <c r="C58" t="s">
        <v>581</v>
      </c>
      <c r="D58">
        <v>50202</v>
      </c>
    </row>
    <row r="59" spans="1:4" x14ac:dyDescent="0.2">
      <c r="A59" t="s">
        <v>1180</v>
      </c>
      <c r="B59" t="s">
        <v>520</v>
      </c>
      <c r="C59" t="s">
        <v>1178</v>
      </c>
      <c r="D59">
        <v>41203</v>
      </c>
    </row>
    <row r="60" spans="1:4" x14ac:dyDescent="0.2">
      <c r="A60" t="s">
        <v>622</v>
      </c>
      <c r="B60" t="s">
        <v>509</v>
      </c>
      <c r="C60" t="s">
        <v>509</v>
      </c>
      <c r="D60">
        <v>10101</v>
      </c>
    </row>
    <row r="61" spans="1:4" x14ac:dyDescent="0.2">
      <c r="A61" t="s">
        <v>645</v>
      </c>
      <c r="B61" t="s">
        <v>520</v>
      </c>
      <c r="C61" t="s">
        <v>1159</v>
      </c>
      <c r="D61">
        <v>40301</v>
      </c>
    </row>
    <row r="62" spans="1:4" x14ac:dyDescent="0.2">
      <c r="A62" t="s">
        <v>699</v>
      </c>
      <c r="B62" t="s">
        <v>520</v>
      </c>
      <c r="C62" t="s">
        <v>1145</v>
      </c>
      <c r="D62">
        <v>40401</v>
      </c>
    </row>
    <row r="63" spans="1:4" x14ac:dyDescent="0.2">
      <c r="A63" t="s">
        <v>1077</v>
      </c>
      <c r="B63" t="s">
        <v>519</v>
      </c>
      <c r="C63" t="s">
        <v>706</v>
      </c>
      <c r="D63">
        <v>90403</v>
      </c>
    </row>
    <row r="64" spans="1:4" x14ac:dyDescent="0.2">
      <c r="A64" t="s">
        <v>1181</v>
      </c>
      <c r="B64" t="s">
        <v>520</v>
      </c>
      <c r="C64" t="s">
        <v>1182</v>
      </c>
      <c r="D64">
        <v>41002</v>
      </c>
    </row>
    <row r="65" spans="1:4" x14ac:dyDescent="0.2">
      <c r="A65" t="s">
        <v>1183</v>
      </c>
      <c r="B65" t="s">
        <v>515</v>
      </c>
      <c r="C65" t="s">
        <v>1184</v>
      </c>
      <c r="D65">
        <v>80602</v>
      </c>
    </row>
    <row r="66" spans="1:4" x14ac:dyDescent="0.2">
      <c r="A66" t="s">
        <v>607</v>
      </c>
      <c r="B66" t="s">
        <v>511</v>
      </c>
      <c r="C66" t="s">
        <v>511</v>
      </c>
      <c r="D66">
        <v>30103</v>
      </c>
    </row>
    <row r="67" spans="1:4" x14ac:dyDescent="0.2">
      <c r="A67" t="s">
        <v>1185</v>
      </c>
      <c r="B67" t="s">
        <v>512</v>
      </c>
      <c r="C67" t="s">
        <v>1173</v>
      </c>
      <c r="D67">
        <v>130403</v>
      </c>
    </row>
    <row r="68" spans="1:4" x14ac:dyDescent="0.2">
      <c r="A68" t="s">
        <v>1186</v>
      </c>
      <c r="B68" t="s">
        <v>510</v>
      </c>
      <c r="C68" t="s">
        <v>1137</v>
      </c>
      <c r="D68">
        <v>120501</v>
      </c>
    </row>
    <row r="69" spans="1:4" x14ac:dyDescent="0.2">
      <c r="A69" t="s">
        <v>594</v>
      </c>
      <c r="B69" t="s">
        <v>520</v>
      </c>
      <c r="C69" t="s">
        <v>594</v>
      </c>
      <c r="D69">
        <v>40503</v>
      </c>
    </row>
    <row r="70" spans="1:4" x14ac:dyDescent="0.2">
      <c r="A70" t="s">
        <v>1187</v>
      </c>
      <c r="B70" t="s">
        <v>510</v>
      </c>
      <c r="C70" t="s">
        <v>1188</v>
      </c>
      <c r="D70">
        <v>120802</v>
      </c>
    </row>
    <row r="71" spans="1:4" x14ac:dyDescent="0.2">
      <c r="A71" t="s">
        <v>538</v>
      </c>
      <c r="B71" t="s">
        <v>512</v>
      </c>
      <c r="C71" t="s">
        <v>1155</v>
      </c>
      <c r="D71">
        <v>130107</v>
      </c>
    </row>
    <row r="72" spans="1:4" x14ac:dyDescent="0.2">
      <c r="A72" t="s">
        <v>1189</v>
      </c>
      <c r="B72" t="s">
        <v>516</v>
      </c>
      <c r="C72" t="s">
        <v>1151</v>
      </c>
      <c r="D72">
        <v>20210</v>
      </c>
    </row>
    <row r="73" spans="1:4" x14ac:dyDescent="0.2">
      <c r="A73" t="s">
        <v>1190</v>
      </c>
      <c r="B73" t="s">
        <v>517</v>
      </c>
      <c r="C73" t="s">
        <v>1191</v>
      </c>
      <c r="D73">
        <v>60502</v>
      </c>
    </row>
    <row r="74" spans="1:4" x14ac:dyDescent="0.2">
      <c r="A74" t="s">
        <v>1190</v>
      </c>
      <c r="B74" t="s">
        <v>512</v>
      </c>
      <c r="C74" t="s">
        <v>1173</v>
      </c>
      <c r="D74">
        <v>130404</v>
      </c>
    </row>
    <row r="75" spans="1:4" x14ac:dyDescent="0.2">
      <c r="A75" t="s">
        <v>1190</v>
      </c>
      <c r="B75" t="s">
        <v>516</v>
      </c>
      <c r="C75" t="s">
        <v>1151</v>
      </c>
      <c r="D75">
        <v>20202</v>
      </c>
    </row>
    <row r="76" spans="1:4" x14ac:dyDescent="0.2">
      <c r="A76" t="s">
        <v>1192</v>
      </c>
      <c r="B76" t="s">
        <v>511</v>
      </c>
      <c r="C76" t="s">
        <v>1193</v>
      </c>
      <c r="D76">
        <v>30402</v>
      </c>
    </row>
    <row r="77" spans="1:4" x14ac:dyDescent="0.2">
      <c r="A77" t="s">
        <v>555</v>
      </c>
      <c r="B77" t="s">
        <v>515</v>
      </c>
      <c r="C77" t="s">
        <v>515</v>
      </c>
      <c r="D77">
        <v>80815</v>
      </c>
    </row>
    <row r="78" spans="1:4" x14ac:dyDescent="0.2">
      <c r="A78" t="s">
        <v>740</v>
      </c>
      <c r="B78" t="s">
        <v>512</v>
      </c>
      <c r="C78" t="s">
        <v>1194</v>
      </c>
      <c r="D78">
        <v>130302</v>
      </c>
    </row>
    <row r="79" spans="1:4" x14ac:dyDescent="0.2">
      <c r="A79" t="s">
        <v>1195</v>
      </c>
      <c r="B79" t="s">
        <v>510</v>
      </c>
      <c r="C79" t="s">
        <v>551</v>
      </c>
      <c r="D79">
        <v>120610</v>
      </c>
    </row>
    <row r="80" spans="1:4" x14ac:dyDescent="0.2">
      <c r="A80" t="s">
        <v>1032</v>
      </c>
      <c r="B80" t="s">
        <v>520</v>
      </c>
      <c r="C80" t="s">
        <v>1145</v>
      </c>
      <c r="D80">
        <v>40402</v>
      </c>
    </row>
    <row r="81" spans="1:4" x14ac:dyDescent="0.2">
      <c r="A81" t="s">
        <v>720</v>
      </c>
      <c r="B81" t="s">
        <v>519</v>
      </c>
      <c r="C81" t="s">
        <v>1160</v>
      </c>
      <c r="D81">
        <v>91103</v>
      </c>
    </row>
    <row r="82" spans="1:4" x14ac:dyDescent="0.2">
      <c r="A82" t="s">
        <v>1196</v>
      </c>
      <c r="B82" t="s">
        <v>519</v>
      </c>
      <c r="C82" t="s">
        <v>1167</v>
      </c>
      <c r="D82">
        <v>90201</v>
      </c>
    </row>
    <row r="83" spans="1:4" x14ac:dyDescent="0.2">
      <c r="A83" t="s">
        <v>1197</v>
      </c>
      <c r="B83" t="s">
        <v>519</v>
      </c>
      <c r="C83" t="s">
        <v>1139</v>
      </c>
      <c r="D83">
        <v>90902</v>
      </c>
    </row>
    <row r="84" spans="1:4" x14ac:dyDescent="0.2">
      <c r="A84" t="s">
        <v>1198</v>
      </c>
      <c r="B84" t="s">
        <v>510</v>
      </c>
      <c r="C84" t="s">
        <v>1179</v>
      </c>
      <c r="D84">
        <v>120103</v>
      </c>
    </row>
    <row r="85" spans="1:4" x14ac:dyDescent="0.2">
      <c r="A85" t="s">
        <v>1199</v>
      </c>
      <c r="B85" t="s">
        <v>518</v>
      </c>
      <c r="C85" t="s">
        <v>1148</v>
      </c>
      <c r="D85">
        <v>70710</v>
      </c>
    </row>
    <row r="86" spans="1:4" x14ac:dyDescent="0.2">
      <c r="A86" t="s">
        <v>1200</v>
      </c>
      <c r="B86" t="s">
        <v>514</v>
      </c>
      <c r="C86" t="s">
        <v>1201</v>
      </c>
      <c r="D86">
        <v>50102</v>
      </c>
    </row>
    <row r="87" spans="1:4" x14ac:dyDescent="0.2">
      <c r="A87" t="s">
        <v>1202</v>
      </c>
      <c r="B87" t="s">
        <v>512</v>
      </c>
      <c r="C87" t="s">
        <v>1194</v>
      </c>
      <c r="D87">
        <v>130303</v>
      </c>
    </row>
    <row r="88" spans="1:4" x14ac:dyDescent="0.2">
      <c r="A88" t="s">
        <v>1203</v>
      </c>
      <c r="B88" t="s">
        <v>520</v>
      </c>
      <c r="C88" t="s">
        <v>1141</v>
      </c>
      <c r="D88">
        <v>40108</v>
      </c>
    </row>
    <row r="89" spans="1:4" x14ac:dyDescent="0.2">
      <c r="A89" t="s">
        <v>708</v>
      </c>
      <c r="B89" t="s">
        <v>519</v>
      </c>
      <c r="C89" t="s">
        <v>1204</v>
      </c>
      <c r="D89">
        <v>91007</v>
      </c>
    </row>
    <row r="90" spans="1:4" x14ac:dyDescent="0.2">
      <c r="A90" t="s">
        <v>1205</v>
      </c>
      <c r="B90" t="s">
        <v>518</v>
      </c>
      <c r="C90" t="s">
        <v>1148</v>
      </c>
      <c r="D90">
        <v>70703</v>
      </c>
    </row>
    <row r="91" spans="1:4" x14ac:dyDescent="0.2">
      <c r="A91" t="s">
        <v>742</v>
      </c>
      <c r="B91" t="s">
        <v>520</v>
      </c>
      <c r="C91" t="s">
        <v>1182</v>
      </c>
      <c r="D91">
        <v>41003</v>
      </c>
    </row>
    <row r="92" spans="1:4" x14ac:dyDescent="0.2">
      <c r="A92" t="s">
        <v>732</v>
      </c>
      <c r="B92" t="s">
        <v>516</v>
      </c>
      <c r="C92" t="s">
        <v>1206</v>
      </c>
      <c r="D92">
        <v>20602</v>
      </c>
    </row>
    <row r="93" spans="1:4" x14ac:dyDescent="0.2">
      <c r="A93" t="s">
        <v>732</v>
      </c>
      <c r="B93" t="s">
        <v>510</v>
      </c>
      <c r="C93" t="s">
        <v>601</v>
      </c>
      <c r="D93">
        <v>120708</v>
      </c>
    </row>
    <row r="94" spans="1:4" x14ac:dyDescent="0.2">
      <c r="A94" t="s">
        <v>626</v>
      </c>
      <c r="B94" t="s">
        <v>519</v>
      </c>
      <c r="C94" t="s">
        <v>1207</v>
      </c>
      <c r="D94">
        <v>90301</v>
      </c>
    </row>
    <row r="95" spans="1:4" x14ac:dyDescent="0.2">
      <c r="A95" t="s">
        <v>612</v>
      </c>
      <c r="B95" t="s">
        <v>515</v>
      </c>
      <c r="C95" t="s">
        <v>725</v>
      </c>
      <c r="D95">
        <v>80502</v>
      </c>
    </row>
    <row r="96" spans="1:4" x14ac:dyDescent="0.2">
      <c r="A96" t="s">
        <v>1208</v>
      </c>
      <c r="B96" t="s">
        <v>516</v>
      </c>
      <c r="C96" t="s">
        <v>1209</v>
      </c>
      <c r="D96">
        <v>20402</v>
      </c>
    </row>
    <row r="97" spans="1:4" x14ac:dyDescent="0.2">
      <c r="A97" t="s">
        <v>589</v>
      </c>
      <c r="B97" t="s">
        <v>512</v>
      </c>
      <c r="C97" t="s">
        <v>1194</v>
      </c>
      <c r="D97">
        <v>130301</v>
      </c>
    </row>
    <row r="98" spans="1:4" x14ac:dyDescent="0.2">
      <c r="A98" t="s">
        <v>1210</v>
      </c>
      <c r="B98" t="s">
        <v>519</v>
      </c>
      <c r="C98" t="s">
        <v>1204</v>
      </c>
      <c r="D98">
        <v>91009</v>
      </c>
    </row>
    <row r="99" spans="1:4" x14ac:dyDescent="0.2">
      <c r="A99" t="s">
        <v>1211</v>
      </c>
      <c r="B99" t="s">
        <v>510</v>
      </c>
      <c r="C99" t="s">
        <v>1212</v>
      </c>
      <c r="D99">
        <v>120202</v>
      </c>
    </row>
    <row r="100" spans="1:4" x14ac:dyDescent="0.2">
      <c r="A100" t="s">
        <v>571</v>
      </c>
      <c r="B100" t="s">
        <v>511</v>
      </c>
      <c r="C100" t="s">
        <v>511</v>
      </c>
      <c r="D100">
        <v>30104</v>
      </c>
    </row>
    <row r="101" spans="1:4" x14ac:dyDescent="0.2">
      <c r="A101" t="s">
        <v>1213</v>
      </c>
      <c r="B101" t="s">
        <v>519</v>
      </c>
      <c r="C101" t="s">
        <v>1160</v>
      </c>
      <c r="D101">
        <v>91104</v>
      </c>
    </row>
    <row r="102" spans="1:4" x14ac:dyDescent="0.2">
      <c r="A102" t="s">
        <v>756</v>
      </c>
      <c r="B102" t="s">
        <v>519</v>
      </c>
      <c r="C102" t="s">
        <v>1214</v>
      </c>
      <c r="D102">
        <v>90705</v>
      </c>
    </row>
    <row r="103" spans="1:4" x14ac:dyDescent="0.2">
      <c r="A103" t="s">
        <v>1215</v>
      </c>
      <c r="B103" t="s">
        <v>509</v>
      </c>
      <c r="C103" t="s">
        <v>509</v>
      </c>
      <c r="D103">
        <v>10103</v>
      </c>
    </row>
    <row r="104" spans="1:4" x14ac:dyDescent="0.2">
      <c r="A104" t="s">
        <v>1216</v>
      </c>
      <c r="B104" t="s">
        <v>519</v>
      </c>
      <c r="C104" t="s">
        <v>1217</v>
      </c>
      <c r="D104">
        <v>90606</v>
      </c>
    </row>
    <row r="105" spans="1:4" x14ac:dyDescent="0.2">
      <c r="A105" t="s">
        <v>1218</v>
      </c>
      <c r="B105" t="s">
        <v>512</v>
      </c>
      <c r="C105" t="s">
        <v>1194</v>
      </c>
      <c r="D105">
        <v>130304</v>
      </c>
    </row>
    <row r="106" spans="1:4" x14ac:dyDescent="0.2">
      <c r="A106" t="s">
        <v>1219</v>
      </c>
      <c r="B106" t="s">
        <v>510</v>
      </c>
      <c r="C106" t="s">
        <v>1179</v>
      </c>
      <c r="D106">
        <v>120104</v>
      </c>
    </row>
    <row r="107" spans="1:4" x14ac:dyDescent="0.2">
      <c r="A107" t="s">
        <v>1220</v>
      </c>
      <c r="B107" t="s">
        <v>510</v>
      </c>
      <c r="C107" t="s">
        <v>1146</v>
      </c>
      <c r="D107">
        <v>120304</v>
      </c>
    </row>
    <row r="108" spans="1:4" x14ac:dyDescent="0.2">
      <c r="A108" t="s">
        <v>1221</v>
      </c>
      <c r="B108" t="s">
        <v>519</v>
      </c>
      <c r="C108" t="s">
        <v>658</v>
      </c>
      <c r="D108">
        <v>90502</v>
      </c>
    </row>
    <row r="109" spans="1:4" x14ac:dyDescent="0.2">
      <c r="A109" t="s">
        <v>1222</v>
      </c>
      <c r="B109" t="s">
        <v>510</v>
      </c>
      <c r="C109" t="s">
        <v>1179</v>
      </c>
      <c r="D109">
        <v>120105</v>
      </c>
    </row>
    <row r="110" spans="1:4" x14ac:dyDescent="0.2">
      <c r="A110" t="s">
        <v>1223</v>
      </c>
      <c r="B110" t="s">
        <v>510</v>
      </c>
      <c r="C110" t="s">
        <v>1224</v>
      </c>
      <c r="D110">
        <v>120401</v>
      </c>
    </row>
    <row r="111" spans="1:4" x14ac:dyDescent="0.2">
      <c r="A111" t="s">
        <v>1225</v>
      </c>
      <c r="B111" t="s">
        <v>517</v>
      </c>
      <c r="C111" t="s">
        <v>1226</v>
      </c>
      <c r="D111">
        <v>60402</v>
      </c>
    </row>
    <row r="112" spans="1:4" x14ac:dyDescent="0.2">
      <c r="A112" t="s">
        <v>598</v>
      </c>
      <c r="B112" t="s">
        <v>510</v>
      </c>
      <c r="C112" t="s">
        <v>1137</v>
      </c>
      <c r="D112">
        <v>120504</v>
      </c>
    </row>
    <row r="113" spans="1:4" x14ac:dyDescent="0.2">
      <c r="A113" t="s">
        <v>728</v>
      </c>
      <c r="B113" t="s">
        <v>519</v>
      </c>
      <c r="C113" t="s">
        <v>1207</v>
      </c>
      <c r="D113">
        <v>90302</v>
      </c>
    </row>
    <row r="114" spans="1:4" x14ac:dyDescent="0.2">
      <c r="A114" t="s">
        <v>1227</v>
      </c>
      <c r="B114" t="s">
        <v>510</v>
      </c>
      <c r="C114" t="s">
        <v>1146</v>
      </c>
      <c r="D114">
        <v>120305</v>
      </c>
    </row>
    <row r="115" spans="1:4" x14ac:dyDescent="0.2">
      <c r="A115" t="s">
        <v>609</v>
      </c>
      <c r="B115" t="s">
        <v>520</v>
      </c>
      <c r="C115" t="s">
        <v>1228</v>
      </c>
      <c r="D115">
        <v>41402</v>
      </c>
    </row>
    <row r="116" spans="1:4" x14ac:dyDescent="0.2">
      <c r="A116" t="s">
        <v>544</v>
      </c>
      <c r="B116" t="s">
        <v>512</v>
      </c>
      <c r="C116" t="s">
        <v>1155</v>
      </c>
      <c r="D116">
        <v>130108</v>
      </c>
    </row>
    <row r="117" spans="1:4" x14ac:dyDescent="0.2">
      <c r="A117" t="s">
        <v>1229</v>
      </c>
      <c r="B117" t="s">
        <v>520</v>
      </c>
      <c r="C117" t="s">
        <v>1174</v>
      </c>
      <c r="D117">
        <v>41303</v>
      </c>
    </row>
    <row r="118" spans="1:4" x14ac:dyDescent="0.2">
      <c r="A118" t="s">
        <v>737</v>
      </c>
      <c r="B118" t="s">
        <v>512</v>
      </c>
      <c r="C118" t="s">
        <v>1173</v>
      </c>
      <c r="D118">
        <v>130401</v>
      </c>
    </row>
    <row r="119" spans="1:4" x14ac:dyDescent="0.2">
      <c r="A119" t="s">
        <v>548</v>
      </c>
      <c r="B119" t="s">
        <v>509</v>
      </c>
      <c r="C119" t="s">
        <v>1169</v>
      </c>
      <c r="D119">
        <v>10201</v>
      </c>
    </row>
    <row r="120" spans="1:4" x14ac:dyDescent="0.2">
      <c r="A120" t="s">
        <v>1201</v>
      </c>
      <c r="B120" t="s">
        <v>514</v>
      </c>
      <c r="C120" t="s">
        <v>1201</v>
      </c>
      <c r="D120">
        <v>50103</v>
      </c>
    </row>
    <row r="121" spans="1:4" x14ac:dyDescent="0.2">
      <c r="A121" t="s">
        <v>725</v>
      </c>
      <c r="B121" t="s">
        <v>517</v>
      </c>
      <c r="C121" t="s">
        <v>1230</v>
      </c>
      <c r="D121">
        <v>60202</v>
      </c>
    </row>
    <row r="122" spans="1:4" x14ac:dyDescent="0.2">
      <c r="A122" t="s">
        <v>552</v>
      </c>
      <c r="B122" t="s">
        <v>515</v>
      </c>
      <c r="C122" t="s">
        <v>725</v>
      </c>
      <c r="D122">
        <v>80501</v>
      </c>
    </row>
    <row r="123" spans="1:4" x14ac:dyDescent="0.2">
      <c r="A123" t="s">
        <v>1231</v>
      </c>
      <c r="B123" t="s">
        <v>512</v>
      </c>
      <c r="C123" t="s">
        <v>1173</v>
      </c>
      <c r="D123">
        <v>130405</v>
      </c>
    </row>
    <row r="124" spans="1:4" x14ac:dyDescent="0.2">
      <c r="A124" t="s">
        <v>602</v>
      </c>
      <c r="B124" t="s">
        <v>510</v>
      </c>
      <c r="C124" t="s">
        <v>1146</v>
      </c>
      <c r="D124">
        <v>120301</v>
      </c>
    </row>
    <row r="125" spans="1:4" x14ac:dyDescent="0.2">
      <c r="A125" t="s">
        <v>757</v>
      </c>
      <c r="B125" t="s">
        <v>516</v>
      </c>
      <c r="C125" t="s">
        <v>1206</v>
      </c>
      <c r="D125">
        <v>20604</v>
      </c>
    </row>
    <row r="126" spans="1:4" x14ac:dyDescent="0.2">
      <c r="A126" t="s">
        <v>648</v>
      </c>
      <c r="B126" t="s">
        <v>515</v>
      </c>
      <c r="C126" t="s">
        <v>1184</v>
      </c>
      <c r="D126">
        <v>80601</v>
      </c>
    </row>
    <row r="127" spans="1:4" x14ac:dyDescent="0.2">
      <c r="A127" t="s">
        <v>520</v>
      </c>
      <c r="B127" t="s">
        <v>520</v>
      </c>
      <c r="C127" t="s">
        <v>1176</v>
      </c>
      <c r="D127">
        <v>40604</v>
      </c>
    </row>
    <row r="128" spans="1:4" x14ac:dyDescent="0.2">
      <c r="A128" t="s">
        <v>1232</v>
      </c>
      <c r="B128" t="s">
        <v>509</v>
      </c>
      <c r="C128" t="s">
        <v>1163</v>
      </c>
      <c r="D128">
        <v>10301</v>
      </c>
    </row>
    <row r="129" spans="1:4" x14ac:dyDescent="0.2">
      <c r="A129" t="s">
        <v>1233</v>
      </c>
      <c r="B129" t="s">
        <v>519</v>
      </c>
      <c r="C129" t="s">
        <v>1167</v>
      </c>
      <c r="D129">
        <v>90203</v>
      </c>
    </row>
    <row r="130" spans="1:4" x14ac:dyDescent="0.2">
      <c r="A130" t="s">
        <v>684</v>
      </c>
      <c r="B130" t="s">
        <v>517</v>
      </c>
      <c r="C130" t="s">
        <v>1234</v>
      </c>
      <c r="D130">
        <v>60101</v>
      </c>
    </row>
    <row r="131" spans="1:4" x14ac:dyDescent="0.2">
      <c r="A131" t="s">
        <v>1235</v>
      </c>
      <c r="B131" t="s">
        <v>517</v>
      </c>
      <c r="C131" t="s">
        <v>1230</v>
      </c>
      <c r="D131">
        <v>60203</v>
      </c>
    </row>
    <row r="132" spans="1:4" x14ac:dyDescent="0.2">
      <c r="A132" t="s">
        <v>1236</v>
      </c>
      <c r="B132" t="s">
        <v>518</v>
      </c>
      <c r="C132" t="s">
        <v>1161</v>
      </c>
      <c r="D132">
        <v>70405</v>
      </c>
    </row>
    <row r="133" spans="1:4" x14ac:dyDescent="0.2">
      <c r="A133" t="s">
        <v>1237</v>
      </c>
      <c r="B133" t="s">
        <v>517</v>
      </c>
      <c r="C133" t="s">
        <v>1238</v>
      </c>
      <c r="D133">
        <v>60702</v>
      </c>
    </row>
    <row r="134" spans="1:4" x14ac:dyDescent="0.2">
      <c r="A134" t="s">
        <v>1239</v>
      </c>
      <c r="B134" t="s">
        <v>512</v>
      </c>
      <c r="C134" t="s">
        <v>1194</v>
      </c>
      <c r="D134">
        <v>130305</v>
      </c>
    </row>
    <row r="135" spans="1:4" x14ac:dyDescent="0.2">
      <c r="A135" t="s">
        <v>1240</v>
      </c>
      <c r="B135" t="s">
        <v>512</v>
      </c>
      <c r="C135" t="s">
        <v>1194</v>
      </c>
      <c r="D135">
        <v>130306</v>
      </c>
    </row>
    <row r="136" spans="1:4" x14ac:dyDescent="0.2">
      <c r="A136" t="s">
        <v>1241</v>
      </c>
      <c r="B136" t="s">
        <v>511</v>
      </c>
      <c r="C136" t="s">
        <v>511</v>
      </c>
      <c r="D136">
        <v>30105</v>
      </c>
    </row>
    <row r="137" spans="1:4" x14ac:dyDescent="0.2">
      <c r="A137" t="s">
        <v>591</v>
      </c>
      <c r="B137" t="s">
        <v>1242</v>
      </c>
      <c r="C137" t="s">
        <v>1243</v>
      </c>
      <c r="D137">
        <v>110101</v>
      </c>
    </row>
    <row r="138" spans="1:4" x14ac:dyDescent="0.2">
      <c r="A138" t="s">
        <v>1244</v>
      </c>
      <c r="B138" t="s">
        <v>520</v>
      </c>
      <c r="C138" t="s">
        <v>1176</v>
      </c>
      <c r="D138">
        <v>40603</v>
      </c>
    </row>
    <row r="139" spans="1:4" x14ac:dyDescent="0.2">
      <c r="A139" t="s">
        <v>1245</v>
      </c>
      <c r="B139" t="s">
        <v>509</v>
      </c>
      <c r="C139" t="s">
        <v>1169</v>
      </c>
      <c r="D139">
        <v>10208</v>
      </c>
    </row>
    <row r="140" spans="1:4" x14ac:dyDescent="0.2">
      <c r="A140" t="s">
        <v>516</v>
      </c>
      <c r="B140" t="s">
        <v>516</v>
      </c>
      <c r="C140" t="s">
        <v>1206</v>
      </c>
      <c r="D140">
        <v>20603</v>
      </c>
    </row>
    <row r="141" spans="1:4" x14ac:dyDescent="0.2">
      <c r="A141" t="s">
        <v>726</v>
      </c>
      <c r="B141" t="s">
        <v>511</v>
      </c>
      <c r="C141" t="s">
        <v>1246</v>
      </c>
      <c r="D141">
        <v>30302</v>
      </c>
    </row>
    <row r="142" spans="1:4" x14ac:dyDescent="0.2">
      <c r="A142" t="s">
        <v>1247</v>
      </c>
      <c r="B142" t="s">
        <v>515</v>
      </c>
      <c r="C142" t="s">
        <v>725</v>
      </c>
      <c r="D142">
        <v>80507</v>
      </c>
    </row>
    <row r="143" spans="1:4" x14ac:dyDescent="0.2">
      <c r="A143" t="s">
        <v>1248</v>
      </c>
      <c r="B143" t="s">
        <v>514</v>
      </c>
      <c r="C143" t="s">
        <v>581</v>
      </c>
      <c r="D143">
        <v>50209</v>
      </c>
    </row>
    <row r="144" spans="1:4" x14ac:dyDescent="0.2">
      <c r="A144" t="s">
        <v>1249</v>
      </c>
      <c r="B144" t="s">
        <v>520</v>
      </c>
      <c r="C144" t="s">
        <v>1159</v>
      </c>
      <c r="D144">
        <v>40303</v>
      </c>
    </row>
    <row r="145" spans="1:4" x14ac:dyDescent="0.2">
      <c r="A145" t="s">
        <v>1250</v>
      </c>
      <c r="B145" t="s">
        <v>519</v>
      </c>
      <c r="C145" t="s">
        <v>658</v>
      </c>
      <c r="D145">
        <v>90503</v>
      </c>
    </row>
    <row r="146" spans="1:4" x14ac:dyDescent="0.2">
      <c r="A146" t="s">
        <v>1250</v>
      </c>
      <c r="B146" t="s">
        <v>518</v>
      </c>
      <c r="C146" t="s">
        <v>1161</v>
      </c>
      <c r="D146">
        <v>70404</v>
      </c>
    </row>
    <row r="147" spans="1:4" x14ac:dyDescent="0.2">
      <c r="A147" t="s">
        <v>1251</v>
      </c>
      <c r="B147" t="s">
        <v>519</v>
      </c>
      <c r="C147" t="s">
        <v>565</v>
      </c>
      <c r="D147">
        <v>90802</v>
      </c>
    </row>
    <row r="148" spans="1:4" x14ac:dyDescent="0.2">
      <c r="A148" t="s">
        <v>760</v>
      </c>
      <c r="B148" t="s">
        <v>519</v>
      </c>
      <c r="C148" t="s">
        <v>1217</v>
      </c>
      <c r="D148">
        <v>90607</v>
      </c>
    </row>
    <row r="149" spans="1:4" x14ac:dyDescent="0.2">
      <c r="A149" t="s">
        <v>546</v>
      </c>
      <c r="B149" t="s">
        <v>511</v>
      </c>
      <c r="C149" t="s">
        <v>511</v>
      </c>
      <c r="D149">
        <v>30107</v>
      </c>
    </row>
    <row r="150" spans="1:4" x14ac:dyDescent="0.2">
      <c r="A150" t="s">
        <v>600</v>
      </c>
      <c r="B150" t="s">
        <v>511</v>
      </c>
      <c r="C150" t="s">
        <v>511</v>
      </c>
      <c r="D150">
        <v>30115</v>
      </c>
    </row>
    <row r="151" spans="1:4" x14ac:dyDescent="0.2">
      <c r="A151" t="s">
        <v>1252</v>
      </c>
      <c r="B151" t="s">
        <v>511</v>
      </c>
      <c r="C151" t="s">
        <v>1253</v>
      </c>
      <c r="D151">
        <v>30502</v>
      </c>
    </row>
    <row r="152" spans="1:4" x14ac:dyDescent="0.2">
      <c r="A152" t="s">
        <v>1254</v>
      </c>
      <c r="B152" t="s">
        <v>514</v>
      </c>
      <c r="C152" t="s">
        <v>1139</v>
      </c>
      <c r="D152">
        <v>50314</v>
      </c>
    </row>
    <row r="153" spans="1:4" x14ac:dyDescent="0.2">
      <c r="A153" t="s">
        <v>1255</v>
      </c>
      <c r="B153" t="s">
        <v>520</v>
      </c>
      <c r="C153" t="s">
        <v>1228</v>
      </c>
      <c r="D153">
        <v>41403</v>
      </c>
    </row>
    <row r="154" spans="1:4" x14ac:dyDescent="0.2">
      <c r="A154" t="s">
        <v>567</v>
      </c>
      <c r="B154" t="s">
        <v>515</v>
      </c>
      <c r="C154" t="s">
        <v>515</v>
      </c>
      <c r="D154">
        <v>80805</v>
      </c>
    </row>
    <row r="155" spans="1:4" x14ac:dyDescent="0.2">
      <c r="A155" t="s">
        <v>542</v>
      </c>
      <c r="B155" t="s">
        <v>520</v>
      </c>
      <c r="C155" t="s">
        <v>1176</v>
      </c>
      <c r="D155">
        <v>40601</v>
      </c>
    </row>
    <row r="156" spans="1:4" x14ac:dyDescent="0.2">
      <c r="A156" t="s">
        <v>603</v>
      </c>
      <c r="B156" t="s">
        <v>520</v>
      </c>
      <c r="C156" t="s">
        <v>1176</v>
      </c>
      <c r="D156">
        <v>40611</v>
      </c>
    </row>
    <row r="157" spans="1:4" x14ac:dyDescent="0.2">
      <c r="A157" t="s">
        <v>643</v>
      </c>
      <c r="B157" t="s">
        <v>520</v>
      </c>
      <c r="C157" t="s">
        <v>1176</v>
      </c>
      <c r="D157">
        <v>40612</v>
      </c>
    </row>
    <row r="158" spans="1:4" x14ac:dyDescent="0.2">
      <c r="A158" t="s">
        <v>1256</v>
      </c>
      <c r="B158" t="s">
        <v>510</v>
      </c>
      <c r="C158" t="s">
        <v>1146</v>
      </c>
      <c r="D158">
        <v>120313</v>
      </c>
    </row>
    <row r="159" spans="1:4" x14ac:dyDescent="0.2">
      <c r="A159" t="s">
        <v>1257</v>
      </c>
      <c r="B159" t="s">
        <v>510</v>
      </c>
      <c r="C159" t="s">
        <v>1146</v>
      </c>
      <c r="D159">
        <v>120315</v>
      </c>
    </row>
    <row r="160" spans="1:4" x14ac:dyDescent="0.2">
      <c r="A160" t="s">
        <v>1258</v>
      </c>
      <c r="B160" t="s">
        <v>520</v>
      </c>
      <c r="C160" t="s">
        <v>1141</v>
      </c>
      <c r="D160">
        <v>40102</v>
      </c>
    </row>
    <row r="161" spans="1:4" x14ac:dyDescent="0.2">
      <c r="A161" t="s">
        <v>608</v>
      </c>
      <c r="B161" t="s">
        <v>520</v>
      </c>
      <c r="C161" t="s">
        <v>1259</v>
      </c>
      <c r="D161">
        <v>40701</v>
      </c>
    </row>
    <row r="162" spans="1:4" x14ac:dyDescent="0.2">
      <c r="A162" t="s">
        <v>1260</v>
      </c>
      <c r="B162" t="s">
        <v>520</v>
      </c>
      <c r="C162" t="s">
        <v>1182</v>
      </c>
      <c r="D162">
        <v>41007</v>
      </c>
    </row>
    <row r="163" spans="1:4" x14ac:dyDescent="0.2">
      <c r="A163" t="s">
        <v>560</v>
      </c>
      <c r="B163" t="s">
        <v>515</v>
      </c>
      <c r="C163" t="s">
        <v>515</v>
      </c>
      <c r="D163">
        <v>80826</v>
      </c>
    </row>
    <row r="164" spans="1:4" x14ac:dyDescent="0.2">
      <c r="A164" t="s">
        <v>1261</v>
      </c>
      <c r="B164" t="s">
        <v>520</v>
      </c>
      <c r="C164" t="s">
        <v>1259</v>
      </c>
      <c r="D164">
        <v>40702</v>
      </c>
    </row>
    <row r="165" spans="1:4" x14ac:dyDescent="0.2">
      <c r="A165" t="s">
        <v>747</v>
      </c>
      <c r="B165" t="s">
        <v>519</v>
      </c>
      <c r="C165" t="s">
        <v>1204</v>
      </c>
      <c r="D165">
        <v>91010</v>
      </c>
    </row>
    <row r="166" spans="1:4" x14ac:dyDescent="0.2">
      <c r="A166" t="s">
        <v>1262</v>
      </c>
      <c r="B166" t="s">
        <v>519</v>
      </c>
      <c r="C166" t="s">
        <v>1139</v>
      </c>
      <c r="D166">
        <v>90903</v>
      </c>
    </row>
    <row r="167" spans="1:4" x14ac:dyDescent="0.2">
      <c r="A167" t="s">
        <v>641</v>
      </c>
      <c r="B167" t="s">
        <v>512</v>
      </c>
      <c r="C167" t="s">
        <v>1149</v>
      </c>
      <c r="D167">
        <v>130705</v>
      </c>
    </row>
    <row r="168" spans="1:4" x14ac:dyDescent="0.2">
      <c r="A168" t="s">
        <v>1263</v>
      </c>
      <c r="B168" t="s">
        <v>519</v>
      </c>
      <c r="C168" t="s">
        <v>1207</v>
      </c>
      <c r="D168">
        <v>90307</v>
      </c>
    </row>
    <row r="169" spans="1:4" x14ac:dyDescent="0.2">
      <c r="A169" t="s">
        <v>1264</v>
      </c>
      <c r="B169" t="s">
        <v>510</v>
      </c>
      <c r="C169" t="s">
        <v>1137</v>
      </c>
      <c r="D169">
        <v>120505</v>
      </c>
    </row>
    <row r="170" spans="1:4" x14ac:dyDescent="0.2">
      <c r="A170" t="s">
        <v>700</v>
      </c>
      <c r="B170" t="s">
        <v>517</v>
      </c>
      <c r="C170" t="s">
        <v>1265</v>
      </c>
      <c r="D170">
        <v>60604</v>
      </c>
    </row>
    <row r="171" spans="1:4" x14ac:dyDescent="0.2">
      <c r="A171" t="s">
        <v>1266</v>
      </c>
      <c r="B171" t="s">
        <v>519</v>
      </c>
      <c r="C171" t="s">
        <v>1156</v>
      </c>
      <c r="D171">
        <v>90102</v>
      </c>
    </row>
    <row r="172" spans="1:4" x14ac:dyDescent="0.2">
      <c r="A172" t="s">
        <v>1267</v>
      </c>
      <c r="B172" t="s">
        <v>518</v>
      </c>
      <c r="C172" t="s">
        <v>1148</v>
      </c>
      <c r="D172">
        <v>70704</v>
      </c>
    </row>
    <row r="173" spans="1:4" x14ac:dyDescent="0.2">
      <c r="A173" t="s">
        <v>666</v>
      </c>
      <c r="B173" t="s">
        <v>520</v>
      </c>
      <c r="C173" t="s">
        <v>594</v>
      </c>
      <c r="D173">
        <v>40513</v>
      </c>
    </row>
    <row r="174" spans="1:4" x14ac:dyDescent="0.2">
      <c r="A174" t="s">
        <v>1268</v>
      </c>
      <c r="B174" t="s">
        <v>518</v>
      </c>
      <c r="C174" t="s">
        <v>1148</v>
      </c>
      <c r="D174">
        <v>70705</v>
      </c>
    </row>
    <row r="175" spans="1:4" x14ac:dyDescent="0.2">
      <c r="A175" t="s">
        <v>1268</v>
      </c>
      <c r="B175" t="s">
        <v>519</v>
      </c>
      <c r="C175" t="s">
        <v>1153</v>
      </c>
      <c r="D175">
        <v>91203</v>
      </c>
    </row>
    <row r="176" spans="1:4" x14ac:dyDescent="0.2">
      <c r="A176" t="s">
        <v>1268</v>
      </c>
      <c r="B176" t="s">
        <v>512</v>
      </c>
      <c r="C176" t="s">
        <v>1194</v>
      </c>
      <c r="D176">
        <v>130307</v>
      </c>
    </row>
    <row r="177" spans="1:4" x14ac:dyDescent="0.2">
      <c r="A177" t="s">
        <v>1269</v>
      </c>
      <c r="B177" t="s">
        <v>517</v>
      </c>
      <c r="C177" t="s">
        <v>1270</v>
      </c>
      <c r="D177">
        <v>60303</v>
      </c>
    </row>
    <row r="178" spans="1:4" x14ac:dyDescent="0.2">
      <c r="A178" t="s">
        <v>1271</v>
      </c>
      <c r="B178" t="s">
        <v>518</v>
      </c>
      <c r="C178" t="s">
        <v>1272</v>
      </c>
      <c r="D178">
        <v>70602</v>
      </c>
    </row>
    <row r="179" spans="1:4" x14ac:dyDescent="0.2">
      <c r="A179" t="s">
        <v>1273</v>
      </c>
      <c r="B179" t="s">
        <v>516</v>
      </c>
      <c r="C179" t="s">
        <v>1209</v>
      </c>
      <c r="D179">
        <v>20403</v>
      </c>
    </row>
    <row r="180" spans="1:4" x14ac:dyDescent="0.2">
      <c r="A180" t="s">
        <v>1274</v>
      </c>
      <c r="B180" t="s">
        <v>517</v>
      </c>
      <c r="C180" t="s">
        <v>1270</v>
      </c>
      <c r="D180">
        <v>60302</v>
      </c>
    </row>
    <row r="181" spans="1:4" x14ac:dyDescent="0.2">
      <c r="A181" t="s">
        <v>1275</v>
      </c>
      <c r="B181" t="s">
        <v>518</v>
      </c>
      <c r="C181" t="s">
        <v>621</v>
      </c>
      <c r="D181">
        <v>70204</v>
      </c>
    </row>
    <row r="182" spans="1:4" x14ac:dyDescent="0.2">
      <c r="A182" t="s">
        <v>1276</v>
      </c>
      <c r="B182" t="s">
        <v>517</v>
      </c>
      <c r="C182" t="s">
        <v>1270</v>
      </c>
      <c r="D182">
        <v>60304</v>
      </c>
    </row>
    <row r="183" spans="1:4" x14ac:dyDescent="0.2">
      <c r="A183" t="s">
        <v>1276</v>
      </c>
      <c r="B183" t="s">
        <v>518</v>
      </c>
      <c r="C183" t="s">
        <v>1161</v>
      </c>
      <c r="D183">
        <v>70406</v>
      </c>
    </row>
    <row r="184" spans="1:4" x14ac:dyDescent="0.2">
      <c r="A184" t="s">
        <v>1277</v>
      </c>
      <c r="B184" t="s">
        <v>516</v>
      </c>
      <c r="C184" t="s">
        <v>1151</v>
      </c>
      <c r="D184">
        <v>20203</v>
      </c>
    </row>
    <row r="185" spans="1:4" x14ac:dyDescent="0.2">
      <c r="A185" t="s">
        <v>527</v>
      </c>
      <c r="B185" t="s">
        <v>515</v>
      </c>
      <c r="C185" t="s">
        <v>515</v>
      </c>
      <c r="D185">
        <v>80802</v>
      </c>
    </row>
    <row r="186" spans="1:4" x14ac:dyDescent="0.2">
      <c r="A186" t="s">
        <v>1278</v>
      </c>
      <c r="B186" t="s">
        <v>517</v>
      </c>
      <c r="C186" t="s">
        <v>1265</v>
      </c>
      <c r="D186">
        <v>60606</v>
      </c>
    </row>
    <row r="187" spans="1:4" x14ac:dyDescent="0.2">
      <c r="A187" t="s">
        <v>1279</v>
      </c>
      <c r="B187" t="s">
        <v>518</v>
      </c>
      <c r="C187" t="s">
        <v>621</v>
      </c>
      <c r="D187">
        <v>70205</v>
      </c>
    </row>
    <row r="188" spans="1:4" x14ac:dyDescent="0.2">
      <c r="A188" t="s">
        <v>1280</v>
      </c>
      <c r="B188" t="s">
        <v>519</v>
      </c>
      <c r="C188" t="s">
        <v>1167</v>
      </c>
      <c r="D188">
        <v>90204</v>
      </c>
    </row>
    <row r="189" spans="1:4" x14ac:dyDescent="0.2">
      <c r="A189" t="s">
        <v>579</v>
      </c>
      <c r="B189" t="s">
        <v>512</v>
      </c>
      <c r="C189" t="s">
        <v>1149</v>
      </c>
      <c r="D189">
        <v>130706</v>
      </c>
    </row>
    <row r="190" spans="1:4" x14ac:dyDescent="0.2">
      <c r="A190" t="s">
        <v>579</v>
      </c>
      <c r="B190" t="s">
        <v>516</v>
      </c>
      <c r="C190" t="s">
        <v>1206</v>
      </c>
      <c r="D190">
        <v>20605</v>
      </c>
    </row>
    <row r="191" spans="1:4" x14ac:dyDescent="0.2">
      <c r="A191" t="s">
        <v>1281</v>
      </c>
      <c r="B191" t="s">
        <v>516</v>
      </c>
      <c r="C191" t="s">
        <v>1282</v>
      </c>
      <c r="D191">
        <v>20502</v>
      </c>
    </row>
    <row r="192" spans="1:4" x14ac:dyDescent="0.2">
      <c r="A192" t="s">
        <v>1283</v>
      </c>
      <c r="B192" t="s">
        <v>518</v>
      </c>
      <c r="C192" t="s">
        <v>1148</v>
      </c>
      <c r="D192">
        <v>70706</v>
      </c>
    </row>
    <row r="193" spans="1:4" x14ac:dyDescent="0.2">
      <c r="A193" t="s">
        <v>713</v>
      </c>
      <c r="B193" t="s">
        <v>516</v>
      </c>
      <c r="C193" t="s">
        <v>1140</v>
      </c>
      <c r="D193">
        <v>20102</v>
      </c>
    </row>
    <row r="194" spans="1:4" x14ac:dyDescent="0.2">
      <c r="A194" t="s">
        <v>713</v>
      </c>
      <c r="B194" t="s">
        <v>520</v>
      </c>
      <c r="C194" t="s">
        <v>1174</v>
      </c>
      <c r="D194">
        <v>41304</v>
      </c>
    </row>
    <row r="195" spans="1:4" x14ac:dyDescent="0.2">
      <c r="A195" t="s">
        <v>1284</v>
      </c>
      <c r="B195" t="s">
        <v>519</v>
      </c>
      <c r="C195" t="s">
        <v>1139</v>
      </c>
      <c r="D195">
        <v>90904</v>
      </c>
    </row>
    <row r="196" spans="1:4" x14ac:dyDescent="0.2">
      <c r="A196" t="s">
        <v>1285</v>
      </c>
      <c r="B196" t="s">
        <v>518</v>
      </c>
      <c r="C196" t="s">
        <v>518</v>
      </c>
      <c r="D196">
        <v>70315</v>
      </c>
    </row>
    <row r="197" spans="1:4" x14ac:dyDescent="0.2">
      <c r="A197" t="s">
        <v>605</v>
      </c>
      <c r="B197" t="s">
        <v>509</v>
      </c>
      <c r="C197" t="s">
        <v>1169</v>
      </c>
      <c r="D197">
        <v>10206</v>
      </c>
    </row>
    <row r="198" spans="1:4" x14ac:dyDescent="0.2">
      <c r="A198" t="s">
        <v>1286</v>
      </c>
      <c r="B198" t="s">
        <v>518</v>
      </c>
      <c r="C198" t="s">
        <v>1287</v>
      </c>
      <c r="D198">
        <v>70102</v>
      </c>
    </row>
    <row r="199" spans="1:4" x14ac:dyDescent="0.2">
      <c r="A199" t="s">
        <v>1288</v>
      </c>
      <c r="B199" t="s">
        <v>512</v>
      </c>
      <c r="C199" t="s">
        <v>727</v>
      </c>
      <c r="D199">
        <v>130902</v>
      </c>
    </row>
    <row r="200" spans="1:4" x14ac:dyDescent="0.2">
      <c r="A200" t="s">
        <v>652</v>
      </c>
      <c r="B200" t="s">
        <v>511</v>
      </c>
      <c r="C200" t="s">
        <v>1134</v>
      </c>
      <c r="D200">
        <v>30203</v>
      </c>
    </row>
    <row r="201" spans="1:4" x14ac:dyDescent="0.2">
      <c r="A201" t="s">
        <v>1289</v>
      </c>
      <c r="B201" t="s">
        <v>511</v>
      </c>
      <c r="C201" t="s">
        <v>1246</v>
      </c>
      <c r="D201">
        <v>30303</v>
      </c>
    </row>
    <row r="202" spans="1:4" x14ac:dyDescent="0.2">
      <c r="A202" t="s">
        <v>1289</v>
      </c>
      <c r="B202" t="s">
        <v>518</v>
      </c>
      <c r="C202" t="s">
        <v>518</v>
      </c>
      <c r="D202">
        <v>70302</v>
      </c>
    </row>
    <row r="203" spans="1:4" x14ac:dyDescent="0.2">
      <c r="A203" t="s">
        <v>723</v>
      </c>
      <c r="B203" t="s">
        <v>516</v>
      </c>
      <c r="C203" t="s">
        <v>1290</v>
      </c>
      <c r="D203">
        <v>20302</v>
      </c>
    </row>
    <row r="204" spans="1:4" x14ac:dyDescent="0.2">
      <c r="A204" t="s">
        <v>1291</v>
      </c>
      <c r="B204" t="s">
        <v>518</v>
      </c>
      <c r="C204" t="s">
        <v>1287</v>
      </c>
      <c r="D204">
        <v>70109</v>
      </c>
    </row>
    <row r="205" spans="1:4" x14ac:dyDescent="0.2">
      <c r="A205" t="s">
        <v>1292</v>
      </c>
      <c r="B205" t="s">
        <v>516</v>
      </c>
      <c r="C205" t="s">
        <v>1140</v>
      </c>
      <c r="D205">
        <v>20108</v>
      </c>
    </row>
    <row r="206" spans="1:4" x14ac:dyDescent="0.2">
      <c r="A206" t="s">
        <v>680</v>
      </c>
      <c r="B206" t="s">
        <v>519</v>
      </c>
      <c r="C206" t="s">
        <v>706</v>
      </c>
      <c r="D206">
        <v>90407</v>
      </c>
    </row>
    <row r="207" spans="1:4" x14ac:dyDescent="0.2">
      <c r="A207" t="s">
        <v>680</v>
      </c>
      <c r="B207" t="s">
        <v>512</v>
      </c>
      <c r="C207" t="s">
        <v>727</v>
      </c>
      <c r="D207">
        <v>130903</v>
      </c>
    </row>
    <row r="208" spans="1:4" x14ac:dyDescent="0.2">
      <c r="A208" t="s">
        <v>1293</v>
      </c>
      <c r="B208" t="s">
        <v>512</v>
      </c>
      <c r="C208" t="s">
        <v>1173</v>
      </c>
      <c r="D208">
        <v>130406</v>
      </c>
    </row>
    <row r="209" spans="1:4" x14ac:dyDescent="0.2">
      <c r="A209" t="s">
        <v>1294</v>
      </c>
      <c r="B209" t="s">
        <v>517</v>
      </c>
      <c r="C209" t="s">
        <v>1238</v>
      </c>
      <c r="D209">
        <v>60704</v>
      </c>
    </row>
    <row r="210" spans="1:4" x14ac:dyDescent="0.2">
      <c r="A210" t="s">
        <v>1295</v>
      </c>
      <c r="B210" t="s">
        <v>515</v>
      </c>
      <c r="C210" t="s">
        <v>725</v>
      </c>
      <c r="D210">
        <v>80504</v>
      </c>
    </row>
    <row r="211" spans="1:4" x14ac:dyDescent="0.2">
      <c r="A211" t="s">
        <v>1296</v>
      </c>
      <c r="B211" t="s">
        <v>518</v>
      </c>
      <c r="C211" t="s">
        <v>1287</v>
      </c>
      <c r="D211">
        <v>70103</v>
      </c>
    </row>
    <row r="212" spans="1:4" x14ac:dyDescent="0.2">
      <c r="A212" t="s">
        <v>1297</v>
      </c>
      <c r="B212" t="s">
        <v>518</v>
      </c>
      <c r="C212" t="s">
        <v>621</v>
      </c>
      <c r="D212">
        <v>70206</v>
      </c>
    </row>
    <row r="213" spans="1:4" x14ac:dyDescent="0.2">
      <c r="A213" t="s">
        <v>724</v>
      </c>
      <c r="B213" t="s">
        <v>519</v>
      </c>
      <c r="C213" t="s">
        <v>1160</v>
      </c>
      <c r="D213">
        <v>91105</v>
      </c>
    </row>
    <row r="214" spans="1:4" x14ac:dyDescent="0.2">
      <c r="A214" t="s">
        <v>1298</v>
      </c>
      <c r="B214" t="s">
        <v>519</v>
      </c>
      <c r="C214" t="s">
        <v>658</v>
      </c>
      <c r="D214">
        <v>90504</v>
      </c>
    </row>
    <row r="215" spans="1:4" x14ac:dyDescent="0.2">
      <c r="A215" t="s">
        <v>1299</v>
      </c>
      <c r="B215" t="s">
        <v>518</v>
      </c>
      <c r="C215" t="s">
        <v>621</v>
      </c>
      <c r="D215">
        <v>70207</v>
      </c>
    </row>
    <row r="216" spans="1:4" x14ac:dyDescent="0.2">
      <c r="A216" t="s">
        <v>1300</v>
      </c>
      <c r="B216" t="s">
        <v>520</v>
      </c>
      <c r="C216" t="s">
        <v>1301</v>
      </c>
      <c r="D216">
        <v>40902</v>
      </c>
    </row>
    <row r="217" spans="1:4" x14ac:dyDescent="0.2">
      <c r="A217" t="s">
        <v>1302</v>
      </c>
      <c r="B217" t="s">
        <v>517</v>
      </c>
      <c r="C217" t="s">
        <v>1265</v>
      </c>
      <c r="D217">
        <v>60603</v>
      </c>
    </row>
    <row r="218" spans="1:4" x14ac:dyDescent="0.2">
      <c r="A218" t="s">
        <v>1303</v>
      </c>
      <c r="B218" t="s">
        <v>516</v>
      </c>
      <c r="C218" t="s">
        <v>1282</v>
      </c>
      <c r="D218">
        <v>20503</v>
      </c>
    </row>
    <row r="219" spans="1:4" x14ac:dyDescent="0.2">
      <c r="A219" t="s">
        <v>1304</v>
      </c>
      <c r="B219" t="s">
        <v>519</v>
      </c>
      <c r="C219" t="s">
        <v>1139</v>
      </c>
      <c r="D219">
        <v>90905</v>
      </c>
    </row>
    <row r="220" spans="1:4" x14ac:dyDescent="0.2">
      <c r="A220" t="s">
        <v>1305</v>
      </c>
      <c r="B220" t="s">
        <v>510</v>
      </c>
      <c r="C220" t="s">
        <v>1137</v>
      </c>
      <c r="D220">
        <v>120506</v>
      </c>
    </row>
    <row r="221" spans="1:4" x14ac:dyDescent="0.2">
      <c r="A221" t="s">
        <v>1306</v>
      </c>
      <c r="B221" t="s">
        <v>517</v>
      </c>
      <c r="C221" t="s">
        <v>1265</v>
      </c>
      <c r="D221">
        <v>60605</v>
      </c>
    </row>
    <row r="222" spans="1:4" x14ac:dyDescent="0.2">
      <c r="A222" t="s">
        <v>1306</v>
      </c>
      <c r="B222" t="s">
        <v>518</v>
      </c>
      <c r="C222" t="s">
        <v>621</v>
      </c>
      <c r="D222">
        <v>70208</v>
      </c>
    </row>
    <row r="223" spans="1:4" x14ac:dyDescent="0.2">
      <c r="A223" t="s">
        <v>702</v>
      </c>
      <c r="B223" t="s">
        <v>510</v>
      </c>
      <c r="C223" t="s">
        <v>1137</v>
      </c>
      <c r="D223">
        <v>120510</v>
      </c>
    </row>
    <row r="224" spans="1:4" x14ac:dyDescent="0.2">
      <c r="A224" t="s">
        <v>1307</v>
      </c>
      <c r="B224" t="s">
        <v>516</v>
      </c>
      <c r="C224" t="s">
        <v>1282</v>
      </c>
      <c r="D224">
        <v>20504</v>
      </c>
    </row>
    <row r="225" spans="1:4" x14ac:dyDescent="0.2">
      <c r="A225" t="s">
        <v>1030</v>
      </c>
      <c r="B225" t="s">
        <v>519</v>
      </c>
      <c r="C225" t="s">
        <v>1207</v>
      </c>
      <c r="D225">
        <v>90303</v>
      </c>
    </row>
    <row r="226" spans="1:4" x14ac:dyDescent="0.2">
      <c r="A226" t="s">
        <v>613</v>
      </c>
      <c r="B226" t="s">
        <v>510</v>
      </c>
      <c r="C226" t="s">
        <v>1137</v>
      </c>
      <c r="D226">
        <v>120507</v>
      </c>
    </row>
    <row r="227" spans="1:4" x14ac:dyDescent="0.2">
      <c r="A227" t="s">
        <v>1308</v>
      </c>
      <c r="B227" t="s">
        <v>510</v>
      </c>
      <c r="C227" t="s">
        <v>1137</v>
      </c>
      <c r="D227">
        <v>120511</v>
      </c>
    </row>
    <row r="228" spans="1:4" x14ac:dyDescent="0.2">
      <c r="A228" t="s">
        <v>1309</v>
      </c>
      <c r="B228" t="s">
        <v>520</v>
      </c>
      <c r="C228" t="s">
        <v>1301</v>
      </c>
      <c r="D228">
        <v>40903</v>
      </c>
    </row>
    <row r="229" spans="1:4" x14ac:dyDescent="0.2">
      <c r="A229" t="s">
        <v>1310</v>
      </c>
      <c r="B229" t="s">
        <v>516</v>
      </c>
      <c r="C229" t="s">
        <v>1290</v>
      </c>
      <c r="D229">
        <v>20303</v>
      </c>
    </row>
    <row r="230" spans="1:4" x14ac:dyDescent="0.2">
      <c r="A230" t="s">
        <v>1310</v>
      </c>
      <c r="B230" t="s">
        <v>519</v>
      </c>
      <c r="C230" t="s">
        <v>1167</v>
      </c>
      <c r="D230">
        <v>90205</v>
      </c>
    </row>
    <row r="231" spans="1:4" x14ac:dyDescent="0.2">
      <c r="A231" t="s">
        <v>1311</v>
      </c>
      <c r="B231" t="s">
        <v>519</v>
      </c>
      <c r="C231" t="s">
        <v>658</v>
      </c>
      <c r="D231">
        <v>90505</v>
      </c>
    </row>
    <row r="232" spans="1:4" x14ac:dyDescent="0.2">
      <c r="A232" t="s">
        <v>1312</v>
      </c>
      <c r="B232" t="s">
        <v>520</v>
      </c>
      <c r="C232" t="s">
        <v>1301</v>
      </c>
      <c r="D232">
        <v>40904</v>
      </c>
    </row>
    <row r="233" spans="1:4" x14ac:dyDescent="0.2">
      <c r="A233" t="s">
        <v>1313</v>
      </c>
      <c r="B233" t="s">
        <v>514</v>
      </c>
      <c r="C233" t="s">
        <v>581</v>
      </c>
      <c r="D233">
        <v>50201</v>
      </c>
    </row>
    <row r="234" spans="1:4" x14ac:dyDescent="0.2">
      <c r="A234" t="s">
        <v>1314</v>
      </c>
      <c r="B234" t="s">
        <v>516</v>
      </c>
      <c r="C234" t="s">
        <v>1151</v>
      </c>
      <c r="D234">
        <v>20204</v>
      </c>
    </row>
    <row r="235" spans="1:4" x14ac:dyDescent="0.2">
      <c r="A235" t="s">
        <v>698</v>
      </c>
      <c r="B235" t="s">
        <v>517</v>
      </c>
      <c r="C235" t="s">
        <v>1238</v>
      </c>
      <c r="D235">
        <v>60703</v>
      </c>
    </row>
    <row r="236" spans="1:4" x14ac:dyDescent="0.2">
      <c r="A236" t="s">
        <v>698</v>
      </c>
      <c r="B236" t="s">
        <v>519</v>
      </c>
      <c r="C236" t="s">
        <v>658</v>
      </c>
      <c r="D236">
        <v>90506</v>
      </c>
    </row>
    <row r="237" spans="1:4" x14ac:dyDescent="0.2">
      <c r="A237" t="s">
        <v>755</v>
      </c>
      <c r="B237" t="s">
        <v>516</v>
      </c>
      <c r="C237" t="s">
        <v>1140</v>
      </c>
      <c r="D237">
        <v>20103</v>
      </c>
    </row>
    <row r="238" spans="1:4" x14ac:dyDescent="0.2">
      <c r="A238" t="s">
        <v>1315</v>
      </c>
      <c r="B238" t="s">
        <v>509</v>
      </c>
      <c r="C238" t="s">
        <v>1169</v>
      </c>
      <c r="D238">
        <v>10214</v>
      </c>
    </row>
    <row r="239" spans="1:4" x14ac:dyDescent="0.2">
      <c r="A239" t="s">
        <v>1316</v>
      </c>
      <c r="B239" t="s">
        <v>520</v>
      </c>
      <c r="C239" t="s">
        <v>1141</v>
      </c>
      <c r="D239">
        <v>40103</v>
      </c>
    </row>
    <row r="240" spans="1:4" x14ac:dyDescent="0.2">
      <c r="A240" t="s">
        <v>678</v>
      </c>
      <c r="B240" t="s">
        <v>509</v>
      </c>
      <c r="C240" t="s">
        <v>1169</v>
      </c>
      <c r="D240">
        <v>10204</v>
      </c>
    </row>
    <row r="241" spans="1:4" x14ac:dyDescent="0.2">
      <c r="A241" t="s">
        <v>1317</v>
      </c>
      <c r="B241" t="s">
        <v>517</v>
      </c>
      <c r="C241" t="s">
        <v>1226</v>
      </c>
      <c r="D241">
        <v>60406</v>
      </c>
    </row>
    <row r="242" spans="1:4" x14ac:dyDescent="0.2">
      <c r="A242" t="s">
        <v>1318</v>
      </c>
      <c r="B242" t="s">
        <v>517</v>
      </c>
      <c r="C242" t="s">
        <v>1230</v>
      </c>
      <c r="D242">
        <v>60204</v>
      </c>
    </row>
    <row r="243" spans="1:4" x14ac:dyDescent="0.2">
      <c r="A243" t="s">
        <v>661</v>
      </c>
      <c r="B243" t="s">
        <v>516</v>
      </c>
      <c r="C243" t="s">
        <v>1151</v>
      </c>
      <c r="D243">
        <v>20205</v>
      </c>
    </row>
    <row r="244" spans="1:4" x14ac:dyDescent="0.2">
      <c r="A244" t="s">
        <v>1319</v>
      </c>
      <c r="B244" t="s">
        <v>510</v>
      </c>
      <c r="C244" t="s">
        <v>1179</v>
      </c>
      <c r="D244">
        <v>120106</v>
      </c>
    </row>
    <row r="245" spans="1:4" x14ac:dyDescent="0.2">
      <c r="A245" t="s">
        <v>1320</v>
      </c>
      <c r="B245" t="s">
        <v>517</v>
      </c>
      <c r="C245" t="s">
        <v>1226</v>
      </c>
      <c r="D245">
        <v>60408</v>
      </c>
    </row>
    <row r="246" spans="1:4" x14ac:dyDescent="0.2">
      <c r="A246" t="s">
        <v>535</v>
      </c>
      <c r="B246" t="s">
        <v>515</v>
      </c>
      <c r="C246" t="s">
        <v>515</v>
      </c>
      <c r="D246">
        <v>80823</v>
      </c>
    </row>
    <row r="247" spans="1:4" x14ac:dyDescent="0.2">
      <c r="A247" t="s">
        <v>1321</v>
      </c>
      <c r="B247" t="s">
        <v>518</v>
      </c>
      <c r="C247" t="s">
        <v>1161</v>
      </c>
      <c r="D247">
        <v>70407</v>
      </c>
    </row>
    <row r="248" spans="1:4" x14ac:dyDescent="0.2">
      <c r="A248" t="s">
        <v>1322</v>
      </c>
      <c r="B248" t="s">
        <v>512</v>
      </c>
      <c r="C248" t="s">
        <v>1149</v>
      </c>
      <c r="D248">
        <v>130707</v>
      </c>
    </row>
    <row r="249" spans="1:4" x14ac:dyDescent="0.2">
      <c r="A249" t="s">
        <v>1323</v>
      </c>
      <c r="B249" t="s">
        <v>509</v>
      </c>
      <c r="C249" t="s">
        <v>1169</v>
      </c>
      <c r="D249">
        <v>10216</v>
      </c>
    </row>
    <row r="250" spans="1:4" x14ac:dyDescent="0.2">
      <c r="A250" t="s">
        <v>1035</v>
      </c>
      <c r="B250" t="s">
        <v>509</v>
      </c>
      <c r="C250" t="s">
        <v>1169</v>
      </c>
      <c r="D250">
        <v>10215</v>
      </c>
    </row>
    <row r="251" spans="1:4" x14ac:dyDescent="0.2">
      <c r="A251" t="s">
        <v>1324</v>
      </c>
      <c r="B251" t="s">
        <v>509</v>
      </c>
      <c r="C251" t="s">
        <v>1169</v>
      </c>
      <c r="D251">
        <v>10217</v>
      </c>
    </row>
    <row r="252" spans="1:4" x14ac:dyDescent="0.2">
      <c r="A252" t="s">
        <v>1325</v>
      </c>
      <c r="B252" t="s">
        <v>518</v>
      </c>
      <c r="C252" t="s">
        <v>1148</v>
      </c>
      <c r="D252">
        <v>70707</v>
      </c>
    </row>
    <row r="253" spans="1:4" x14ac:dyDescent="0.2">
      <c r="A253" t="s">
        <v>653</v>
      </c>
      <c r="B253" t="s">
        <v>514</v>
      </c>
      <c r="C253" t="s">
        <v>1201</v>
      </c>
      <c r="D253">
        <v>50104</v>
      </c>
    </row>
    <row r="254" spans="1:4" x14ac:dyDescent="0.2">
      <c r="A254" t="s">
        <v>1326</v>
      </c>
      <c r="B254" t="s">
        <v>519</v>
      </c>
      <c r="C254" t="s">
        <v>1139</v>
      </c>
      <c r="D254">
        <v>90906</v>
      </c>
    </row>
    <row r="255" spans="1:4" x14ac:dyDescent="0.2">
      <c r="A255" t="s">
        <v>1327</v>
      </c>
      <c r="B255" t="s">
        <v>511</v>
      </c>
      <c r="C255" t="s">
        <v>1246</v>
      </c>
      <c r="D255">
        <v>30304</v>
      </c>
    </row>
    <row r="256" spans="1:4" x14ac:dyDescent="0.2">
      <c r="A256" t="s">
        <v>1328</v>
      </c>
      <c r="B256" t="s">
        <v>519</v>
      </c>
      <c r="C256" t="s">
        <v>1217</v>
      </c>
      <c r="D256">
        <v>90602</v>
      </c>
    </row>
    <row r="257" spans="1:4" x14ac:dyDescent="0.2">
      <c r="A257" t="s">
        <v>1329</v>
      </c>
      <c r="B257" t="s">
        <v>520</v>
      </c>
      <c r="C257" t="s">
        <v>594</v>
      </c>
      <c r="D257">
        <v>40505</v>
      </c>
    </row>
    <row r="258" spans="1:4" x14ac:dyDescent="0.2">
      <c r="A258" t="s">
        <v>1330</v>
      </c>
      <c r="B258" t="s">
        <v>515</v>
      </c>
      <c r="C258" t="s">
        <v>1184</v>
      </c>
      <c r="D258">
        <v>80603</v>
      </c>
    </row>
    <row r="259" spans="1:4" x14ac:dyDescent="0.2">
      <c r="A259" t="s">
        <v>1059</v>
      </c>
      <c r="B259" t="s">
        <v>520</v>
      </c>
      <c r="C259" t="s">
        <v>1159</v>
      </c>
      <c r="D259">
        <v>40304</v>
      </c>
    </row>
    <row r="260" spans="1:4" x14ac:dyDescent="0.2">
      <c r="A260" t="s">
        <v>660</v>
      </c>
      <c r="B260" t="s">
        <v>509</v>
      </c>
      <c r="C260" t="s">
        <v>1169</v>
      </c>
      <c r="D260">
        <v>10203</v>
      </c>
    </row>
    <row r="261" spans="1:4" x14ac:dyDescent="0.2">
      <c r="A261" t="s">
        <v>1331</v>
      </c>
      <c r="B261" t="s">
        <v>520</v>
      </c>
      <c r="C261" t="s">
        <v>1176</v>
      </c>
      <c r="D261">
        <v>40605</v>
      </c>
    </row>
    <row r="262" spans="1:4" x14ac:dyDescent="0.2">
      <c r="A262" t="s">
        <v>559</v>
      </c>
      <c r="B262" t="s">
        <v>512</v>
      </c>
      <c r="C262" t="s">
        <v>1149</v>
      </c>
      <c r="D262">
        <v>130708</v>
      </c>
    </row>
    <row r="263" spans="1:4" x14ac:dyDescent="0.2">
      <c r="A263" t="s">
        <v>617</v>
      </c>
      <c r="B263" t="s">
        <v>520</v>
      </c>
      <c r="C263" t="s">
        <v>617</v>
      </c>
      <c r="D263">
        <v>40801</v>
      </c>
    </row>
    <row r="264" spans="1:4" x14ac:dyDescent="0.2">
      <c r="A264" t="s">
        <v>1332</v>
      </c>
      <c r="B264" t="s">
        <v>518</v>
      </c>
      <c r="C264" t="s">
        <v>1148</v>
      </c>
      <c r="D264">
        <v>70708</v>
      </c>
    </row>
    <row r="265" spans="1:4" x14ac:dyDescent="0.2">
      <c r="A265" t="s">
        <v>1333</v>
      </c>
      <c r="B265" t="s">
        <v>518</v>
      </c>
      <c r="C265" t="s">
        <v>1287</v>
      </c>
      <c r="D265">
        <v>70101</v>
      </c>
    </row>
    <row r="266" spans="1:4" x14ac:dyDescent="0.2">
      <c r="A266" t="s">
        <v>1334</v>
      </c>
      <c r="B266" t="s">
        <v>518</v>
      </c>
      <c r="C266" t="s">
        <v>1287</v>
      </c>
      <c r="D266">
        <v>70104</v>
      </c>
    </row>
    <row r="267" spans="1:4" x14ac:dyDescent="0.2">
      <c r="A267" t="s">
        <v>748</v>
      </c>
      <c r="B267" t="s">
        <v>520</v>
      </c>
      <c r="C267" t="s">
        <v>1141</v>
      </c>
      <c r="D267">
        <v>40104</v>
      </c>
    </row>
    <row r="268" spans="1:4" x14ac:dyDescent="0.2">
      <c r="A268" t="s">
        <v>748</v>
      </c>
      <c r="B268" t="s">
        <v>519</v>
      </c>
      <c r="C268" t="s">
        <v>1160</v>
      </c>
      <c r="D268">
        <v>91106</v>
      </c>
    </row>
    <row r="269" spans="1:4" x14ac:dyDescent="0.2">
      <c r="A269" t="s">
        <v>1335</v>
      </c>
      <c r="B269" t="s">
        <v>520</v>
      </c>
      <c r="C269" t="s">
        <v>1159</v>
      </c>
      <c r="D269">
        <v>40305</v>
      </c>
    </row>
    <row r="270" spans="1:4" x14ac:dyDescent="0.2">
      <c r="A270" t="s">
        <v>1336</v>
      </c>
      <c r="B270" t="s">
        <v>512</v>
      </c>
      <c r="C270" t="s">
        <v>727</v>
      </c>
      <c r="D270">
        <v>130904</v>
      </c>
    </row>
    <row r="271" spans="1:4" x14ac:dyDescent="0.2">
      <c r="A271" t="s">
        <v>1336</v>
      </c>
      <c r="B271" t="s">
        <v>510</v>
      </c>
      <c r="C271" t="s">
        <v>1137</v>
      </c>
      <c r="D271">
        <v>120508</v>
      </c>
    </row>
    <row r="272" spans="1:4" x14ac:dyDescent="0.2">
      <c r="A272" t="s">
        <v>712</v>
      </c>
      <c r="B272" t="s">
        <v>510</v>
      </c>
      <c r="C272" t="s">
        <v>1137</v>
      </c>
      <c r="D272">
        <v>120509</v>
      </c>
    </row>
    <row r="273" spans="1:4" x14ac:dyDescent="0.2">
      <c r="A273" t="s">
        <v>1337</v>
      </c>
      <c r="B273" t="s">
        <v>516</v>
      </c>
      <c r="C273" t="s">
        <v>1209</v>
      </c>
      <c r="D273">
        <v>20404</v>
      </c>
    </row>
    <row r="274" spans="1:4" x14ac:dyDescent="0.2">
      <c r="A274" t="s">
        <v>1338</v>
      </c>
      <c r="B274" t="s">
        <v>510</v>
      </c>
      <c r="C274" t="s">
        <v>1188</v>
      </c>
      <c r="D274">
        <v>120803</v>
      </c>
    </row>
    <row r="275" spans="1:4" x14ac:dyDescent="0.2">
      <c r="A275" t="s">
        <v>1339</v>
      </c>
      <c r="B275" t="s">
        <v>510</v>
      </c>
      <c r="C275" t="s">
        <v>551</v>
      </c>
      <c r="D275">
        <v>120604</v>
      </c>
    </row>
    <row r="276" spans="1:4" x14ac:dyDescent="0.2">
      <c r="A276" t="s">
        <v>631</v>
      </c>
      <c r="B276" t="s">
        <v>510</v>
      </c>
      <c r="C276" t="s">
        <v>1224</v>
      </c>
      <c r="D276">
        <v>120402</v>
      </c>
    </row>
    <row r="277" spans="1:4" x14ac:dyDescent="0.2">
      <c r="A277" t="s">
        <v>1340</v>
      </c>
      <c r="B277" t="s">
        <v>510</v>
      </c>
      <c r="C277" t="s">
        <v>1212</v>
      </c>
      <c r="D277">
        <v>120203</v>
      </c>
    </row>
    <row r="278" spans="1:4" x14ac:dyDescent="0.2">
      <c r="A278" t="s">
        <v>1341</v>
      </c>
      <c r="B278" t="s">
        <v>510</v>
      </c>
      <c r="C278" t="s">
        <v>1212</v>
      </c>
      <c r="D278">
        <v>120204</v>
      </c>
    </row>
    <row r="279" spans="1:4" x14ac:dyDescent="0.2">
      <c r="A279" t="s">
        <v>1342</v>
      </c>
      <c r="B279" t="s">
        <v>510</v>
      </c>
      <c r="C279" t="s">
        <v>1212</v>
      </c>
      <c r="D279">
        <v>120205</v>
      </c>
    </row>
    <row r="280" spans="1:4" x14ac:dyDescent="0.2">
      <c r="A280" t="s">
        <v>1343</v>
      </c>
      <c r="B280" t="s">
        <v>510</v>
      </c>
      <c r="C280" t="s">
        <v>1212</v>
      </c>
      <c r="D280">
        <v>120206</v>
      </c>
    </row>
    <row r="281" spans="1:4" x14ac:dyDescent="0.2">
      <c r="A281" t="s">
        <v>1344</v>
      </c>
      <c r="B281" t="s">
        <v>510</v>
      </c>
      <c r="C281" t="s">
        <v>1212</v>
      </c>
      <c r="D281">
        <v>120201</v>
      </c>
    </row>
    <row r="282" spans="1:4" x14ac:dyDescent="0.2">
      <c r="A282" t="s">
        <v>517</v>
      </c>
      <c r="B282" t="s">
        <v>512</v>
      </c>
      <c r="C282" t="s">
        <v>1149</v>
      </c>
      <c r="D282">
        <v>130709</v>
      </c>
    </row>
    <row r="283" spans="1:4" x14ac:dyDescent="0.2">
      <c r="A283" t="s">
        <v>1345</v>
      </c>
      <c r="B283" t="s">
        <v>519</v>
      </c>
      <c r="C283" t="s">
        <v>1160</v>
      </c>
      <c r="D283">
        <v>91111</v>
      </c>
    </row>
    <row r="284" spans="1:4" x14ac:dyDescent="0.2">
      <c r="A284" t="s">
        <v>714</v>
      </c>
      <c r="B284" t="s">
        <v>520</v>
      </c>
      <c r="C284" t="s">
        <v>1178</v>
      </c>
      <c r="D284">
        <v>41201</v>
      </c>
    </row>
    <row r="285" spans="1:4" x14ac:dyDescent="0.2">
      <c r="A285" t="s">
        <v>1346</v>
      </c>
      <c r="B285" t="s">
        <v>520</v>
      </c>
      <c r="C285" t="s">
        <v>617</v>
      </c>
      <c r="D285">
        <v>40802</v>
      </c>
    </row>
    <row r="286" spans="1:4" x14ac:dyDescent="0.2">
      <c r="A286" t="s">
        <v>1347</v>
      </c>
      <c r="B286" t="s">
        <v>512</v>
      </c>
      <c r="C286" t="s">
        <v>1149</v>
      </c>
      <c r="D286">
        <v>130710</v>
      </c>
    </row>
    <row r="287" spans="1:4" x14ac:dyDescent="0.2">
      <c r="A287" t="s">
        <v>1348</v>
      </c>
      <c r="B287" t="s">
        <v>518</v>
      </c>
      <c r="C287" t="s">
        <v>1148</v>
      </c>
      <c r="D287">
        <v>70711</v>
      </c>
    </row>
    <row r="288" spans="1:4" x14ac:dyDescent="0.2">
      <c r="A288" t="s">
        <v>1349</v>
      </c>
      <c r="B288" t="s">
        <v>511</v>
      </c>
      <c r="C288" t="s">
        <v>1193</v>
      </c>
      <c r="D288">
        <v>30404</v>
      </c>
    </row>
    <row r="289" spans="1:4" x14ac:dyDescent="0.2">
      <c r="A289" t="s">
        <v>1350</v>
      </c>
      <c r="B289" t="s">
        <v>512</v>
      </c>
      <c r="C289" t="s">
        <v>1149</v>
      </c>
      <c r="D289">
        <v>130711</v>
      </c>
    </row>
    <row r="290" spans="1:4" x14ac:dyDescent="0.2">
      <c r="A290" t="s">
        <v>1351</v>
      </c>
      <c r="B290" t="s">
        <v>510</v>
      </c>
      <c r="C290" t="s">
        <v>1224</v>
      </c>
      <c r="D290">
        <v>120403</v>
      </c>
    </row>
    <row r="291" spans="1:4" x14ac:dyDescent="0.2">
      <c r="A291" t="s">
        <v>655</v>
      </c>
      <c r="B291" t="s">
        <v>514</v>
      </c>
      <c r="C291" t="s">
        <v>1201</v>
      </c>
      <c r="D291">
        <v>50105</v>
      </c>
    </row>
    <row r="292" spans="1:4" x14ac:dyDescent="0.2">
      <c r="A292" t="s">
        <v>1084</v>
      </c>
      <c r="B292" t="s">
        <v>520</v>
      </c>
      <c r="C292" t="s">
        <v>1145</v>
      </c>
      <c r="D292">
        <v>40405</v>
      </c>
    </row>
    <row r="293" spans="1:4" x14ac:dyDescent="0.2">
      <c r="A293" t="s">
        <v>695</v>
      </c>
      <c r="B293" t="s">
        <v>1242</v>
      </c>
      <c r="C293" t="s">
        <v>696</v>
      </c>
      <c r="D293">
        <v>110202</v>
      </c>
    </row>
    <row r="294" spans="1:4" x14ac:dyDescent="0.2">
      <c r="A294" t="s">
        <v>569</v>
      </c>
      <c r="B294" t="s">
        <v>515</v>
      </c>
      <c r="C294" t="s">
        <v>1150</v>
      </c>
      <c r="D294">
        <v>81003</v>
      </c>
    </row>
    <row r="295" spans="1:4" x14ac:dyDescent="0.2">
      <c r="A295" t="s">
        <v>528</v>
      </c>
      <c r="B295" t="s">
        <v>512</v>
      </c>
      <c r="C295" t="s">
        <v>1155</v>
      </c>
      <c r="D295">
        <v>130102</v>
      </c>
    </row>
    <row r="296" spans="1:4" x14ac:dyDescent="0.2">
      <c r="A296" t="s">
        <v>540</v>
      </c>
      <c r="B296" t="s">
        <v>515</v>
      </c>
      <c r="C296" t="s">
        <v>515</v>
      </c>
      <c r="D296">
        <v>80812</v>
      </c>
    </row>
    <row r="297" spans="1:4" x14ac:dyDescent="0.2">
      <c r="A297" t="s">
        <v>540</v>
      </c>
      <c r="B297" t="s">
        <v>516</v>
      </c>
      <c r="C297" t="s">
        <v>1151</v>
      </c>
      <c r="D297">
        <v>20206</v>
      </c>
    </row>
    <row r="298" spans="1:4" x14ac:dyDescent="0.2">
      <c r="A298" t="s">
        <v>1116</v>
      </c>
      <c r="B298" t="s">
        <v>520</v>
      </c>
      <c r="C298" t="s">
        <v>1352</v>
      </c>
      <c r="D298">
        <v>41102</v>
      </c>
    </row>
    <row r="299" spans="1:4" x14ac:dyDescent="0.2">
      <c r="A299" t="s">
        <v>1353</v>
      </c>
      <c r="B299" t="s">
        <v>520</v>
      </c>
      <c r="C299" t="s">
        <v>1174</v>
      </c>
      <c r="D299">
        <v>41305</v>
      </c>
    </row>
    <row r="300" spans="1:4" x14ac:dyDescent="0.2">
      <c r="A300" t="s">
        <v>551</v>
      </c>
      <c r="B300" t="s">
        <v>510</v>
      </c>
      <c r="C300" t="s">
        <v>551</v>
      </c>
      <c r="D300">
        <v>120605</v>
      </c>
    </row>
    <row r="301" spans="1:4" x14ac:dyDescent="0.2">
      <c r="A301" t="s">
        <v>1354</v>
      </c>
      <c r="B301" t="s">
        <v>510</v>
      </c>
      <c r="C301" t="s">
        <v>1146</v>
      </c>
      <c r="D301">
        <v>120306</v>
      </c>
    </row>
    <row r="302" spans="1:4" x14ac:dyDescent="0.2">
      <c r="A302" t="s">
        <v>601</v>
      </c>
      <c r="B302" t="s">
        <v>510</v>
      </c>
      <c r="C302" t="s">
        <v>601</v>
      </c>
      <c r="D302">
        <v>120701</v>
      </c>
    </row>
    <row r="303" spans="1:4" x14ac:dyDescent="0.2">
      <c r="A303" t="s">
        <v>685</v>
      </c>
      <c r="B303" t="s">
        <v>517</v>
      </c>
      <c r="C303" t="s">
        <v>1234</v>
      </c>
      <c r="D303">
        <v>60102</v>
      </c>
    </row>
    <row r="304" spans="1:4" x14ac:dyDescent="0.2">
      <c r="A304" t="s">
        <v>685</v>
      </c>
      <c r="B304" t="s">
        <v>517</v>
      </c>
      <c r="C304" t="s">
        <v>1270</v>
      </c>
      <c r="D304">
        <v>60305</v>
      </c>
    </row>
    <row r="305" spans="1:4" x14ac:dyDescent="0.2">
      <c r="A305" t="s">
        <v>1355</v>
      </c>
      <c r="B305" t="s">
        <v>519</v>
      </c>
      <c r="C305" t="s">
        <v>1156</v>
      </c>
      <c r="D305">
        <v>90104</v>
      </c>
    </row>
    <row r="306" spans="1:4" x14ac:dyDescent="0.2">
      <c r="A306" t="s">
        <v>1356</v>
      </c>
      <c r="B306" t="s">
        <v>519</v>
      </c>
      <c r="C306" t="s">
        <v>1204</v>
      </c>
      <c r="D306">
        <v>91002</v>
      </c>
    </row>
    <row r="307" spans="1:4" x14ac:dyDescent="0.2">
      <c r="A307" t="s">
        <v>1356</v>
      </c>
      <c r="B307" t="s">
        <v>518</v>
      </c>
      <c r="C307" t="s">
        <v>518</v>
      </c>
      <c r="D307">
        <v>70303</v>
      </c>
    </row>
    <row r="308" spans="1:4" x14ac:dyDescent="0.2">
      <c r="A308" t="s">
        <v>633</v>
      </c>
      <c r="B308" t="s">
        <v>520</v>
      </c>
      <c r="C308" t="s">
        <v>594</v>
      </c>
      <c r="D308">
        <v>40501</v>
      </c>
    </row>
    <row r="309" spans="1:4" x14ac:dyDescent="0.2">
      <c r="A309" t="s">
        <v>1357</v>
      </c>
      <c r="B309" t="s">
        <v>511</v>
      </c>
      <c r="C309" t="s">
        <v>1134</v>
      </c>
      <c r="D309">
        <v>30204</v>
      </c>
    </row>
    <row r="310" spans="1:4" x14ac:dyDescent="0.2">
      <c r="A310" t="s">
        <v>1358</v>
      </c>
      <c r="B310" t="s">
        <v>518</v>
      </c>
      <c r="C310" t="s">
        <v>1287</v>
      </c>
      <c r="D310">
        <v>70105</v>
      </c>
    </row>
    <row r="311" spans="1:4" x14ac:dyDescent="0.2">
      <c r="A311" t="s">
        <v>1359</v>
      </c>
      <c r="B311" t="s">
        <v>515</v>
      </c>
      <c r="C311" t="s">
        <v>1360</v>
      </c>
      <c r="D311">
        <v>80202</v>
      </c>
    </row>
    <row r="312" spans="1:4" x14ac:dyDescent="0.2">
      <c r="A312" t="s">
        <v>1361</v>
      </c>
      <c r="B312" t="s">
        <v>512</v>
      </c>
      <c r="C312" t="s">
        <v>727</v>
      </c>
      <c r="D312">
        <v>130905</v>
      </c>
    </row>
    <row r="313" spans="1:4" x14ac:dyDescent="0.2">
      <c r="A313" t="s">
        <v>1362</v>
      </c>
      <c r="B313" t="s">
        <v>515</v>
      </c>
      <c r="C313" t="s">
        <v>1360</v>
      </c>
      <c r="D313">
        <v>80203</v>
      </c>
    </row>
    <row r="314" spans="1:4" x14ac:dyDescent="0.2">
      <c r="A314" t="s">
        <v>1363</v>
      </c>
      <c r="B314" t="s">
        <v>518</v>
      </c>
      <c r="C314" t="s">
        <v>518</v>
      </c>
      <c r="D314">
        <v>70304</v>
      </c>
    </row>
    <row r="315" spans="1:4" x14ac:dyDescent="0.2">
      <c r="A315" t="s">
        <v>1364</v>
      </c>
      <c r="B315" t="s">
        <v>520</v>
      </c>
      <c r="C315" t="s">
        <v>594</v>
      </c>
      <c r="D315">
        <v>40506</v>
      </c>
    </row>
    <row r="316" spans="1:4" x14ac:dyDescent="0.2">
      <c r="A316" t="s">
        <v>573</v>
      </c>
      <c r="B316" t="s">
        <v>515</v>
      </c>
      <c r="C316" t="s">
        <v>515</v>
      </c>
      <c r="D316">
        <v>80804</v>
      </c>
    </row>
    <row r="317" spans="1:4" x14ac:dyDescent="0.2">
      <c r="A317" t="s">
        <v>1365</v>
      </c>
      <c r="B317" t="s">
        <v>519</v>
      </c>
      <c r="C317" t="s">
        <v>1217</v>
      </c>
      <c r="D317">
        <v>90603</v>
      </c>
    </row>
    <row r="318" spans="1:4" x14ac:dyDescent="0.2">
      <c r="A318" t="s">
        <v>1366</v>
      </c>
      <c r="B318" t="s">
        <v>509</v>
      </c>
      <c r="C318" t="s">
        <v>1169</v>
      </c>
      <c r="D318">
        <v>10209</v>
      </c>
    </row>
    <row r="319" spans="1:4" x14ac:dyDescent="0.2">
      <c r="A319" t="s">
        <v>1367</v>
      </c>
      <c r="B319" t="s">
        <v>515</v>
      </c>
      <c r="C319" t="s">
        <v>1360</v>
      </c>
      <c r="D319">
        <v>80204</v>
      </c>
    </row>
    <row r="320" spans="1:4" x14ac:dyDescent="0.2">
      <c r="A320" t="s">
        <v>1368</v>
      </c>
      <c r="B320" t="s">
        <v>512</v>
      </c>
      <c r="C320" t="s">
        <v>727</v>
      </c>
      <c r="D320">
        <v>130906</v>
      </c>
    </row>
    <row r="321" spans="1:4" x14ac:dyDescent="0.2">
      <c r="A321" t="s">
        <v>1368</v>
      </c>
      <c r="B321" t="s">
        <v>519</v>
      </c>
      <c r="C321" t="s">
        <v>1167</v>
      </c>
      <c r="D321">
        <v>90206</v>
      </c>
    </row>
    <row r="322" spans="1:4" x14ac:dyDescent="0.2">
      <c r="A322" t="s">
        <v>1369</v>
      </c>
      <c r="B322" t="s">
        <v>518</v>
      </c>
      <c r="C322" t="s">
        <v>621</v>
      </c>
      <c r="D322">
        <v>70209</v>
      </c>
    </row>
    <row r="323" spans="1:4" x14ac:dyDescent="0.2">
      <c r="A323" t="s">
        <v>706</v>
      </c>
      <c r="B323" t="s">
        <v>518</v>
      </c>
      <c r="C323" t="s">
        <v>1161</v>
      </c>
      <c r="D323">
        <v>70408</v>
      </c>
    </row>
    <row r="324" spans="1:4" x14ac:dyDescent="0.2">
      <c r="A324" t="s">
        <v>681</v>
      </c>
      <c r="B324" t="s">
        <v>519</v>
      </c>
      <c r="C324" t="s">
        <v>706</v>
      </c>
      <c r="D324">
        <v>90401</v>
      </c>
    </row>
    <row r="325" spans="1:4" x14ac:dyDescent="0.2">
      <c r="A325" t="s">
        <v>1370</v>
      </c>
      <c r="B325" t="s">
        <v>518</v>
      </c>
      <c r="C325" t="s">
        <v>621</v>
      </c>
      <c r="D325">
        <v>70210</v>
      </c>
    </row>
    <row r="326" spans="1:4" x14ac:dyDescent="0.2">
      <c r="A326" t="s">
        <v>922</v>
      </c>
      <c r="B326" t="s">
        <v>519</v>
      </c>
      <c r="C326" t="s">
        <v>1156</v>
      </c>
      <c r="D326">
        <v>90103</v>
      </c>
    </row>
    <row r="327" spans="1:4" x14ac:dyDescent="0.2">
      <c r="A327" t="s">
        <v>677</v>
      </c>
      <c r="B327" t="s">
        <v>518</v>
      </c>
      <c r="C327" t="s">
        <v>621</v>
      </c>
      <c r="D327">
        <v>70211</v>
      </c>
    </row>
    <row r="328" spans="1:4" x14ac:dyDescent="0.2">
      <c r="A328" t="s">
        <v>1371</v>
      </c>
      <c r="B328" t="s">
        <v>514</v>
      </c>
      <c r="C328" t="s">
        <v>1201</v>
      </c>
      <c r="D328">
        <v>50101</v>
      </c>
    </row>
    <row r="329" spans="1:4" x14ac:dyDescent="0.2">
      <c r="A329" t="s">
        <v>1372</v>
      </c>
      <c r="B329" t="s">
        <v>518</v>
      </c>
      <c r="C329" t="s">
        <v>1287</v>
      </c>
      <c r="D329">
        <v>70106</v>
      </c>
    </row>
    <row r="330" spans="1:4" x14ac:dyDescent="0.2">
      <c r="A330" t="s">
        <v>1373</v>
      </c>
      <c r="B330" t="s">
        <v>516</v>
      </c>
      <c r="C330" t="s">
        <v>1282</v>
      </c>
      <c r="D330">
        <v>20505</v>
      </c>
    </row>
    <row r="331" spans="1:4" x14ac:dyDescent="0.2">
      <c r="A331" t="s">
        <v>672</v>
      </c>
      <c r="B331" t="s">
        <v>519</v>
      </c>
      <c r="C331" t="s">
        <v>1204</v>
      </c>
      <c r="D331">
        <v>91003</v>
      </c>
    </row>
    <row r="332" spans="1:4" x14ac:dyDescent="0.2">
      <c r="A332" t="s">
        <v>1374</v>
      </c>
      <c r="B332" t="s">
        <v>516</v>
      </c>
      <c r="C332" t="s">
        <v>1290</v>
      </c>
      <c r="D332">
        <v>20301</v>
      </c>
    </row>
    <row r="333" spans="1:4" x14ac:dyDescent="0.2">
      <c r="A333" t="s">
        <v>1375</v>
      </c>
      <c r="B333" t="s">
        <v>517</v>
      </c>
      <c r="C333" t="s">
        <v>1270</v>
      </c>
      <c r="D333">
        <v>60306</v>
      </c>
    </row>
    <row r="334" spans="1:4" x14ac:dyDescent="0.2">
      <c r="A334" t="s">
        <v>1376</v>
      </c>
      <c r="B334" t="s">
        <v>519</v>
      </c>
      <c r="C334" t="s">
        <v>1167</v>
      </c>
      <c r="D334">
        <v>90207</v>
      </c>
    </row>
    <row r="335" spans="1:4" x14ac:dyDescent="0.2">
      <c r="A335" t="s">
        <v>1377</v>
      </c>
      <c r="B335" t="s">
        <v>519</v>
      </c>
      <c r="C335" t="s">
        <v>1204</v>
      </c>
      <c r="D335">
        <v>91004</v>
      </c>
    </row>
    <row r="336" spans="1:4" x14ac:dyDescent="0.2">
      <c r="A336" t="s">
        <v>1378</v>
      </c>
      <c r="B336" t="s">
        <v>512</v>
      </c>
      <c r="C336" t="s">
        <v>1149</v>
      </c>
      <c r="D336">
        <v>130712</v>
      </c>
    </row>
    <row r="337" spans="1:4" x14ac:dyDescent="0.2">
      <c r="A337" t="s">
        <v>703</v>
      </c>
      <c r="B337" t="s">
        <v>519</v>
      </c>
      <c r="C337" t="s">
        <v>1160</v>
      </c>
      <c r="D337">
        <v>91107</v>
      </c>
    </row>
    <row r="338" spans="1:4" x14ac:dyDescent="0.2">
      <c r="A338" t="s">
        <v>1379</v>
      </c>
      <c r="B338" t="s">
        <v>519</v>
      </c>
      <c r="C338" t="s">
        <v>1167</v>
      </c>
      <c r="D338">
        <v>90208</v>
      </c>
    </row>
    <row r="339" spans="1:4" x14ac:dyDescent="0.2">
      <c r="A339" t="s">
        <v>1380</v>
      </c>
      <c r="B339" t="s">
        <v>518</v>
      </c>
      <c r="C339" t="s">
        <v>621</v>
      </c>
      <c r="D339">
        <v>70212</v>
      </c>
    </row>
    <row r="340" spans="1:4" x14ac:dyDescent="0.2">
      <c r="A340" t="s">
        <v>704</v>
      </c>
      <c r="B340" t="s">
        <v>519</v>
      </c>
      <c r="C340" t="s">
        <v>1160</v>
      </c>
      <c r="D340">
        <v>91112</v>
      </c>
    </row>
    <row r="341" spans="1:4" x14ac:dyDescent="0.2">
      <c r="A341" t="s">
        <v>1381</v>
      </c>
      <c r="B341" t="s">
        <v>512</v>
      </c>
      <c r="C341" t="s">
        <v>1194</v>
      </c>
      <c r="D341">
        <v>130308</v>
      </c>
    </row>
    <row r="342" spans="1:4" x14ac:dyDescent="0.2">
      <c r="A342" t="s">
        <v>1382</v>
      </c>
      <c r="B342" t="s">
        <v>518</v>
      </c>
      <c r="C342" t="s">
        <v>1148</v>
      </c>
      <c r="D342">
        <v>70709</v>
      </c>
    </row>
    <row r="343" spans="1:4" x14ac:dyDescent="0.2">
      <c r="A343" t="s">
        <v>735</v>
      </c>
      <c r="B343" t="s">
        <v>518</v>
      </c>
      <c r="C343" t="s">
        <v>518</v>
      </c>
      <c r="D343">
        <v>70301</v>
      </c>
    </row>
    <row r="344" spans="1:4" x14ac:dyDescent="0.2">
      <c r="A344" t="s">
        <v>1383</v>
      </c>
      <c r="B344" t="s">
        <v>519</v>
      </c>
      <c r="C344" t="s">
        <v>1167</v>
      </c>
      <c r="D344">
        <v>90209</v>
      </c>
    </row>
    <row r="345" spans="1:4" x14ac:dyDescent="0.2">
      <c r="A345" t="s">
        <v>1384</v>
      </c>
      <c r="B345" t="s">
        <v>518</v>
      </c>
      <c r="C345" t="s">
        <v>1272</v>
      </c>
      <c r="D345">
        <v>70603</v>
      </c>
    </row>
    <row r="346" spans="1:4" x14ac:dyDescent="0.2">
      <c r="A346" t="s">
        <v>1385</v>
      </c>
      <c r="B346" t="s">
        <v>520</v>
      </c>
      <c r="C346" t="s">
        <v>1352</v>
      </c>
      <c r="D346">
        <v>41103</v>
      </c>
    </row>
    <row r="347" spans="1:4" x14ac:dyDescent="0.2">
      <c r="A347" t="s">
        <v>556</v>
      </c>
      <c r="B347" t="s">
        <v>1242</v>
      </c>
      <c r="C347" t="s">
        <v>1243</v>
      </c>
      <c r="D347">
        <v>110102</v>
      </c>
    </row>
    <row r="348" spans="1:4" x14ac:dyDescent="0.2">
      <c r="A348" t="s">
        <v>1386</v>
      </c>
      <c r="B348" t="s">
        <v>520</v>
      </c>
      <c r="C348" t="s">
        <v>1174</v>
      </c>
      <c r="D348">
        <v>41306</v>
      </c>
    </row>
    <row r="349" spans="1:4" x14ac:dyDescent="0.2">
      <c r="A349" t="s">
        <v>1387</v>
      </c>
      <c r="B349" t="s">
        <v>510</v>
      </c>
      <c r="C349" t="s">
        <v>1224</v>
      </c>
      <c r="D349">
        <v>120404</v>
      </c>
    </row>
    <row r="350" spans="1:4" x14ac:dyDescent="0.2">
      <c r="A350" t="s">
        <v>1388</v>
      </c>
      <c r="B350" t="s">
        <v>517</v>
      </c>
      <c r="C350" t="s">
        <v>1265</v>
      </c>
      <c r="D350">
        <v>60602</v>
      </c>
    </row>
    <row r="351" spans="1:4" x14ac:dyDescent="0.2">
      <c r="A351" t="s">
        <v>1389</v>
      </c>
      <c r="B351" t="s">
        <v>518</v>
      </c>
      <c r="C351" t="s">
        <v>518</v>
      </c>
      <c r="D351">
        <v>70305</v>
      </c>
    </row>
    <row r="352" spans="1:4" x14ac:dyDescent="0.2">
      <c r="A352" t="s">
        <v>1389</v>
      </c>
      <c r="B352" t="s">
        <v>519</v>
      </c>
      <c r="C352" t="s">
        <v>1207</v>
      </c>
      <c r="D352">
        <v>90308</v>
      </c>
    </row>
    <row r="353" spans="1:4" x14ac:dyDescent="0.2">
      <c r="A353" t="s">
        <v>532</v>
      </c>
      <c r="B353" t="s">
        <v>515</v>
      </c>
      <c r="C353" t="s">
        <v>515</v>
      </c>
      <c r="D353">
        <v>80816</v>
      </c>
    </row>
    <row r="354" spans="1:4" x14ac:dyDescent="0.2">
      <c r="A354" t="s">
        <v>1390</v>
      </c>
      <c r="B354" t="s">
        <v>509</v>
      </c>
      <c r="C354" t="s">
        <v>1169</v>
      </c>
      <c r="D354">
        <v>10210</v>
      </c>
    </row>
    <row r="355" spans="1:4" x14ac:dyDescent="0.2">
      <c r="A355" t="s">
        <v>1391</v>
      </c>
      <c r="B355" t="s">
        <v>518</v>
      </c>
      <c r="C355" t="s">
        <v>518</v>
      </c>
      <c r="D355">
        <v>70306</v>
      </c>
    </row>
    <row r="356" spans="1:4" x14ac:dyDescent="0.2">
      <c r="A356" t="s">
        <v>1392</v>
      </c>
      <c r="B356" t="s">
        <v>519</v>
      </c>
      <c r="C356" t="s">
        <v>1167</v>
      </c>
      <c r="D356">
        <v>90210</v>
      </c>
    </row>
    <row r="357" spans="1:4" x14ac:dyDescent="0.2">
      <c r="A357" t="s">
        <v>1034</v>
      </c>
      <c r="B357" t="s">
        <v>516</v>
      </c>
      <c r="C357" t="s">
        <v>1209</v>
      </c>
      <c r="D357">
        <v>20405</v>
      </c>
    </row>
    <row r="358" spans="1:4" x14ac:dyDescent="0.2">
      <c r="A358" t="s">
        <v>1034</v>
      </c>
      <c r="B358" t="s">
        <v>519</v>
      </c>
      <c r="C358" t="s">
        <v>1214</v>
      </c>
      <c r="D358">
        <v>90702</v>
      </c>
    </row>
    <row r="359" spans="1:4" x14ac:dyDescent="0.2">
      <c r="A359" t="s">
        <v>780</v>
      </c>
      <c r="B359" t="s">
        <v>512</v>
      </c>
      <c r="C359" t="s">
        <v>1173</v>
      </c>
      <c r="D359">
        <v>130407</v>
      </c>
    </row>
    <row r="360" spans="1:4" x14ac:dyDescent="0.2">
      <c r="A360" t="s">
        <v>780</v>
      </c>
      <c r="B360" t="s">
        <v>520</v>
      </c>
      <c r="C360" t="s">
        <v>1352</v>
      </c>
      <c r="D360">
        <v>41101</v>
      </c>
    </row>
    <row r="361" spans="1:4" x14ac:dyDescent="0.2">
      <c r="A361" t="s">
        <v>1393</v>
      </c>
      <c r="B361" t="s">
        <v>517</v>
      </c>
      <c r="C361" t="s">
        <v>1270</v>
      </c>
      <c r="D361">
        <v>60309</v>
      </c>
    </row>
    <row r="362" spans="1:4" x14ac:dyDescent="0.2">
      <c r="A362" t="s">
        <v>627</v>
      </c>
      <c r="B362" t="s">
        <v>520</v>
      </c>
      <c r="C362" t="s">
        <v>1176</v>
      </c>
      <c r="D362">
        <v>40606</v>
      </c>
    </row>
    <row r="363" spans="1:4" x14ac:dyDescent="0.2">
      <c r="A363" t="s">
        <v>627</v>
      </c>
      <c r="B363" t="s">
        <v>516</v>
      </c>
      <c r="C363" t="s">
        <v>1290</v>
      </c>
      <c r="D363">
        <v>20306</v>
      </c>
    </row>
    <row r="364" spans="1:4" x14ac:dyDescent="0.2">
      <c r="A364" t="s">
        <v>554</v>
      </c>
      <c r="B364" t="s">
        <v>515</v>
      </c>
      <c r="C364" t="s">
        <v>515</v>
      </c>
      <c r="D364">
        <v>80820</v>
      </c>
    </row>
    <row r="365" spans="1:4" x14ac:dyDescent="0.2">
      <c r="A365" t="s">
        <v>577</v>
      </c>
      <c r="B365" t="s">
        <v>515</v>
      </c>
      <c r="C365" t="s">
        <v>725</v>
      </c>
      <c r="D365">
        <v>80505</v>
      </c>
    </row>
    <row r="366" spans="1:4" x14ac:dyDescent="0.2">
      <c r="A366" t="s">
        <v>1394</v>
      </c>
      <c r="B366" t="s">
        <v>517</v>
      </c>
      <c r="C366" t="s">
        <v>1230</v>
      </c>
      <c r="D366">
        <v>60201</v>
      </c>
    </row>
    <row r="367" spans="1:4" x14ac:dyDescent="0.2">
      <c r="A367" t="s">
        <v>1395</v>
      </c>
      <c r="B367" t="s">
        <v>512</v>
      </c>
      <c r="C367" t="s">
        <v>1194</v>
      </c>
      <c r="D367">
        <v>130309</v>
      </c>
    </row>
    <row r="368" spans="1:4" x14ac:dyDescent="0.2">
      <c r="A368" t="s">
        <v>658</v>
      </c>
      <c r="B368" t="s">
        <v>518</v>
      </c>
      <c r="C368" t="s">
        <v>1161</v>
      </c>
      <c r="D368">
        <v>70409</v>
      </c>
    </row>
    <row r="369" spans="1:4" x14ac:dyDescent="0.2">
      <c r="A369" t="s">
        <v>1396</v>
      </c>
      <c r="B369" t="s">
        <v>519</v>
      </c>
      <c r="C369" t="s">
        <v>658</v>
      </c>
      <c r="D369">
        <v>90501</v>
      </c>
    </row>
    <row r="370" spans="1:4" x14ac:dyDescent="0.2">
      <c r="A370" t="s">
        <v>1397</v>
      </c>
      <c r="B370" t="s">
        <v>518</v>
      </c>
      <c r="C370" t="s">
        <v>621</v>
      </c>
      <c r="D370">
        <v>70213</v>
      </c>
    </row>
    <row r="371" spans="1:4" x14ac:dyDescent="0.2">
      <c r="A371" t="s">
        <v>621</v>
      </c>
      <c r="B371" t="s">
        <v>509</v>
      </c>
      <c r="C371" t="s">
        <v>1169</v>
      </c>
      <c r="D371">
        <v>10207</v>
      </c>
    </row>
    <row r="372" spans="1:4" x14ac:dyDescent="0.2">
      <c r="A372" t="s">
        <v>1398</v>
      </c>
      <c r="B372" t="s">
        <v>518</v>
      </c>
      <c r="C372" t="s">
        <v>621</v>
      </c>
      <c r="D372">
        <v>70201</v>
      </c>
    </row>
    <row r="373" spans="1:4" x14ac:dyDescent="0.2">
      <c r="A373" t="s">
        <v>1399</v>
      </c>
      <c r="B373" t="s">
        <v>518</v>
      </c>
      <c r="C373" t="s">
        <v>621</v>
      </c>
      <c r="D373">
        <v>70214</v>
      </c>
    </row>
    <row r="374" spans="1:4" x14ac:dyDescent="0.2">
      <c r="A374" t="s">
        <v>1400</v>
      </c>
      <c r="B374" t="s">
        <v>518</v>
      </c>
      <c r="C374" t="s">
        <v>1287</v>
      </c>
      <c r="D374">
        <v>70107</v>
      </c>
    </row>
    <row r="375" spans="1:4" x14ac:dyDescent="0.2">
      <c r="A375" t="s">
        <v>1401</v>
      </c>
      <c r="B375" t="s">
        <v>512</v>
      </c>
      <c r="C375" t="s">
        <v>727</v>
      </c>
      <c r="D375">
        <v>130907</v>
      </c>
    </row>
    <row r="376" spans="1:4" x14ac:dyDescent="0.2">
      <c r="A376" t="s">
        <v>1402</v>
      </c>
      <c r="B376" t="s">
        <v>519</v>
      </c>
      <c r="C376" t="s">
        <v>1217</v>
      </c>
      <c r="D376">
        <v>90604</v>
      </c>
    </row>
    <row r="377" spans="1:4" x14ac:dyDescent="0.2">
      <c r="A377" t="s">
        <v>1402</v>
      </c>
      <c r="B377" t="s">
        <v>517</v>
      </c>
      <c r="C377" t="s">
        <v>1230</v>
      </c>
      <c r="D377">
        <v>60205</v>
      </c>
    </row>
    <row r="378" spans="1:4" x14ac:dyDescent="0.2">
      <c r="A378" t="s">
        <v>669</v>
      </c>
      <c r="B378" t="s">
        <v>512</v>
      </c>
      <c r="C378" t="s">
        <v>1194</v>
      </c>
      <c r="D378">
        <v>130310</v>
      </c>
    </row>
    <row r="379" spans="1:4" x14ac:dyDescent="0.2">
      <c r="A379" t="s">
        <v>1403</v>
      </c>
      <c r="B379" t="s">
        <v>511</v>
      </c>
      <c r="C379" t="s">
        <v>511</v>
      </c>
      <c r="D379">
        <v>30108</v>
      </c>
    </row>
    <row r="380" spans="1:4" x14ac:dyDescent="0.2">
      <c r="A380" t="s">
        <v>749</v>
      </c>
      <c r="B380" t="s">
        <v>520</v>
      </c>
      <c r="C380" t="s">
        <v>1157</v>
      </c>
      <c r="D380">
        <v>40202</v>
      </c>
    </row>
    <row r="381" spans="1:4" x14ac:dyDescent="0.2">
      <c r="A381" t="s">
        <v>1404</v>
      </c>
      <c r="B381" t="s">
        <v>518</v>
      </c>
      <c r="C381" t="s">
        <v>1287</v>
      </c>
      <c r="D381">
        <v>70108</v>
      </c>
    </row>
    <row r="382" spans="1:4" x14ac:dyDescent="0.2">
      <c r="A382" t="s">
        <v>1405</v>
      </c>
      <c r="B382" t="s">
        <v>517</v>
      </c>
      <c r="C382" t="s">
        <v>1234</v>
      </c>
      <c r="D382">
        <v>60104</v>
      </c>
    </row>
    <row r="383" spans="1:4" x14ac:dyDescent="0.2">
      <c r="A383" t="s">
        <v>985</v>
      </c>
      <c r="B383" t="s">
        <v>519</v>
      </c>
      <c r="C383" t="s">
        <v>1153</v>
      </c>
      <c r="D383">
        <v>91201</v>
      </c>
    </row>
    <row r="384" spans="1:4" x14ac:dyDescent="0.2">
      <c r="A384" t="s">
        <v>1406</v>
      </c>
      <c r="B384" t="s">
        <v>517</v>
      </c>
      <c r="C384" t="s">
        <v>1191</v>
      </c>
      <c r="D384">
        <v>60504</v>
      </c>
    </row>
    <row r="385" spans="1:4" x14ac:dyDescent="0.2">
      <c r="A385" t="s">
        <v>1407</v>
      </c>
      <c r="B385" t="s">
        <v>518</v>
      </c>
      <c r="C385" t="s">
        <v>1161</v>
      </c>
      <c r="D385">
        <v>70410</v>
      </c>
    </row>
    <row r="386" spans="1:4" x14ac:dyDescent="0.2">
      <c r="A386" t="s">
        <v>1408</v>
      </c>
      <c r="B386" t="s">
        <v>516</v>
      </c>
      <c r="C386" t="s">
        <v>1290</v>
      </c>
      <c r="D386">
        <v>20304</v>
      </c>
    </row>
    <row r="387" spans="1:4" x14ac:dyDescent="0.2">
      <c r="A387" t="s">
        <v>1408</v>
      </c>
      <c r="B387" t="s">
        <v>517</v>
      </c>
      <c r="C387" t="s">
        <v>1226</v>
      </c>
      <c r="D387">
        <v>60404</v>
      </c>
    </row>
    <row r="388" spans="1:4" x14ac:dyDescent="0.2">
      <c r="A388" t="s">
        <v>1408</v>
      </c>
      <c r="B388" t="s">
        <v>519</v>
      </c>
      <c r="C388" t="s">
        <v>706</v>
      </c>
      <c r="D388">
        <v>90404</v>
      </c>
    </row>
    <row r="389" spans="1:4" x14ac:dyDescent="0.2">
      <c r="A389" t="s">
        <v>1409</v>
      </c>
      <c r="B389" t="s">
        <v>518</v>
      </c>
      <c r="C389" t="s">
        <v>518</v>
      </c>
      <c r="D389">
        <v>70309</v>
      </c>
    </row>
    <row r="390" spans="1:4" x14ac:dyDescent="0.2">
      <c r="A390" t="s">
        <v>730</v>
      </c>
      <c r="B390" t="s">
        <v>516</v>
      </c>
      <c r="C390" t="s">
        <v>1290</v>
      </c>
      <c r="D390">
        <v>20307</v>
      </c>
    </row>
    <row r="391" spans="1:4" x14ac:dyDescent="0.2">
      <c r="A391" t="s">
        <v>1410</v>
      </c>
      <c r="B391" t="s">
        <v>519</v>
      </c>
      <c r="C391" t="s">
        <v>658</v>
      </c>
      <c r="D391">
        <v>90507</v>
      </c>
    </row>
    <row r="392" spans="1:4" x14ac:dyDescent="0.2">
      <c r="A392" t="s">
        <v>1411</v>
      </c>
      <c r="B392" t="s">
        <v>510</v>
      </c>
      <c r="C392" t="s">
        <v>1144</v>
      </c>
      <c r="D392">
        <v>120903</v>
      </c>
    </row>
    <row r="393" spans="1:4" x14ac:dyDescent="0.2">
      <c r="A393" t="s">
        <v>634</v>
      </c>
      <c r="B393" t="s">
        <v>519</v>
      </c>
      <c r="C393" t="s">
        <v>1204</v>
      </c>
      <c r="D393">
        <v>91008</v>
      </c>
    </row>
    <row r="394" spans="1:4" x14ac:dyDescent="0.2">
      <c r="A394" t="s">
        <v>634</v>
      </c>
      <c r="B394" t="s">
        <v>520</v>
      </c>
      <c r="C394" t="s">
        <v>1259</v>
      </c>
      <c r="D394">
        <v>40708</v>
      </c>
    </row>
    <row r="395" spans="1:4" x14ac:dyDescent="0.2">
      <c r="A395" t="s">
        <v>1412</v>
      </c>
      <c r="B395" t="s">
        <v>520</v>
      </c>
      <c r="C395" t="s">
        <v>1259</v>
      </c>
      <c r="D395">
        <v>40703</v>
      </c>
    </row>
    <row r="396" spans="1:4" x14ac:dyDescent="0.2">
      <c r="A396" t="s">
        <v>1413</v>
      </c>
      <c r="B396" t="s">
        <v>520</v>
      </c>
      <c r="C396" t="s">
        <v>617</v>
      </c>
      <c r="D396">
        <v>40803</v>
      </c>
    </row>
    <row r="397" spans="1:4" x14ac:dyDescent="0.2">
      <c r="A397" t="s">
        <v>1413</v>
      </c>
      <c r="B397" t="s">
        <v>518</v>
      </c>
      <c r="C397" t="s">
        <v>518</v>
      </c>
      <c r="D397">
        <v>70307</v>
      </c>
    </row>
    <row r="398" spans="1:4" x14ac:dyDescent="0.2">
      <c r="A398" t="s">
        <v>1414</v>
      </c>
      <c r="B398" t="s">
        <v>518</v>
      </c>
      <c r="C398" t="s">
        <v>1415</v>
      </c>
      <c r="D398">
        <v>70502</v>
      </c>
    </row>
    <row r="399" spans="1:4" x14ac:dyDescent="0.2">
      <c r="A399" t="s">
        <v>1416</v>
      </c>
      <c r="B399" t="s">
        <v>517</v>
      </c>
      <c r="C399" t="s">
        <v>1238</v>
      </c>
      <c r="D399">
        <v>60705</v>
      </c>
    </row>
    <row r="400" spans="1:4" x14ac:dyDescent="0.2">
      <c r="A400" t="s">
        <v>1417</v>
      </c>
      <c r="B400" t="s">
        <v>519</v>
      </c>
      <c r="C400" t="s">
        <v>1214</v>
      </c>
      <c r="D400">
        <v>90703</v>
      </c>
    </row>
    <row r="401" spans="1:4" x14ac:dyDescent="0.2">
      <c r="A401" t="s">
        <v>1417</v>
      </c>
      <c r="B401" t="s">
        <v>517</v>
      </c>
      <c r="C401" t="s">
        <v>1191</v>
      </c>
      <c r="D401">
        <v>60503</v>
      </c>
    </row>
    <row r="402" spans="1:4" x14ac:dyDescent="0.2">
      <c r="A402" t="s">
        <v>1418</v>
      </c>
      <c r="B402" t="s">
        <v>517</v>
      </c>
      <c r="C402" t="s">
        <v>1270</v>
      </c>
      <c r="D402">
        <v>60307</v>
      </c>
    </row>
    <row r="403" spans="1:4" x14ac:dyDescent="0.2">
      <c r="A403" t="s">
        <v>1419</v>
      </c>
      <c r="B403" t="s">
        <v>517</v>
      </c>
      <c r="C403" t="s">
        <v>1270</v>
      </c>
      <c r="D403">
        <v>60308</v>
      </c>
    </row>
    <row r="404" spans="1:4" x14ac:dyDescent="0.2">
      <c r="A404" t="s">
        <v>1420</v>
      </c>
      <c r="B404" t="s">
        <v>512</v>
      </c>
      <c r="C404" t="s">
        <v>1149</v>
      </c>
      <c r="D404">
        <v>130713</v>
      </c>
    </row>
    <row r="405" spans="1:4" x14ac:dyDescent="0.2">
      <c r="A405" t="s">
        <v>1421</v>
      </c>
      <c r="B405" t="s">
        <v>519</v>
      </c>
      <c r="C405" t="s">
        <v>565</v>
      </c>
      <c r="D405">
        <v>90803</v>
      </c>
    </row>
    <row r="406" spans="1:4" x14ac:dyDescent="0.2">
      <c r="A406" t="s">
        <v>721</v>
      </c>
      <c r="B406" t="s">
        <v>512</v>
      </c>
      <c r="C406" t="s">
        <v>727</v>
      </c>
      <c r="D406">
        <v>130908</v>
      </c>
    </row>
    <row r="407" spans="1:4" x14ac:dyDescent="0.2">
      <c r="A407" t="s">
        <v>1422</v>
      </c>
      <c r="B407" t="s">
        <v>517</v>
      </c>
      <c r="C407" t="s">
        <v>1226</v>
      </c>
      <c r="D407">
        <v>60403</v>
      </c>
    </row>
    <row r="408" spans="1:4" x14ac:dyDescent="0.2">
      <c r="A408" t="s">
        <v>1423</v>
      </c>
      <c r="B408" t="s">
        <v>519</v>
      </c>
      <c r="C408" t="s">
        <v>706</v>
      </c>
      <c r="D408">
        <v>90406</v>
      </c>
    </row>
    <row r="409" spans="1:4" x14ac:dyDescent="0.2">
      <c r="A409" t="s">
        <v>656</v>
      </c>
      <c r="B409" t="s">
        <v>520</v>
      </c>
      <c r="C409" t="s">
        <v>1145</v>
      </c>
      <c r="D409">
        <v>40406</v>
      </c>
    </row>
    <row r="410" spans="1:4" x14ac:dyDescent="0.2">
      <c r="A410" t="s">
        <v>1424</v>
      </c>
      <c r="B410" t="s">
        <v>518</v>
      </c>
      <c r="C410" t="s">
        <v>518</v>
      </c>
      <c r="D410">
        <v>70308</v>
      </c>
    </row>
    <row r="411" spans="1:4" x14ac:dyDescent="0.2">
      <c r="A411" t="s">
        <v>1425</v>
      </c>
      <c r="B411" t="s">
        <v>517</v>
      </c>
      <c r="C411" t="s">
        <v>1270</v>
      </c>
      <c r="D411">
        <v>60301</v>
      </c>
    </row>
    <row r="412" spans="1:4" x14ac:dyDescent="0.2">
      <c r="A412" t="s">
        <v>754</v>
      </c>
      <c r="B412" t="s">
        <v>519</v>
      </c>
      <c r="C412" t="s">
        <v>1207</v>
      </c>
      <c r="D412">
        <v>90304</v>
      </c>
    </row>
    <row r="413" spans="1:4" x14ac:dyDescent="0.2">
      <c r="A413" t="s">
        <v>1426</v>
      </c>
      <c r="B413" t="s">
        <v>518</v>
      </c>
      <c r="C413" t="s">
        <v>1161</v>
      </c>
      <c r="D413">
        <v>70401</v>
      </c>
    </row>
    <row r="414" spans="1:4" x14ac:dyDescent="0.2">
      <c r="A414" t="s">
        <v>1427</v>
      </c>
      <c r="B414" t="s">
        <v>510</v>
      </c>
      <c r="C414" t="s">
        <v>1188</v>
      </c>
      <c r="D414">
        <v>120804</v>
      </c>
    </row>
    <row r="415" spans="1:4" x14ac:dyDescent="0.2">
      <c r="A415" t="s">
        <v>1428</v>
      </c>
      <c r="B415" t="s">
        <v>519</v>
      </c>
      <c r="C415" t="s">
        <v>658</v>
      </c>
      <c r="D415">
        <v>90513</v>
      </c>
    </row>
    <row r="416" spans="1:4" x14ac:dyDescent="0.2">
      <c r="A416" t="s">
        <v>1429</v>
      </c>
      <c r="B416" t="s">
        <v>1242</v>
      </c>
      <c r="C416" t="s">
        <v>1243</v>
      </c>
      <c r="D416">
        <v>110103</v>
      </c>
    </row>
    <row r="417" spans="1:4" x14ac:dyDescent="0.2">
      <c r="A417" t="s">
        <v>1430</v>
      </c>
      <c r="B417" t="s">
        <v>510</v>
      </c>
      <c r="C417" t="s">
        <v>1146</v>
      </c>
      <c r="D417">
        <v>120307</v>
      </c>
    </row>
    <row r="418" spans="1:4" x14ac:dyDescent="0.2">
      <c r="A418" t="s">
        <v>642</v>
      </c>
      <c r="B418" t="s">
        <v>511</v>
      </c>
      <c r="C418" t="s">
        <v>1193</v>
      </c>
      <c r="D418">
        <v>30405</v>
      </c>
    </row>
    <row r="419" spans="1:4" x14ac:dyDescent="0.2">
      <c r="A419" t="s">
        <v>1431</v>
      </c>
      <c r="B419" t="s">
        <v>518</v>
      </c>
      <c r="C419" t="s">
        <v>1415</v>
      </c>
      <c r="D419">
        <v>70503</v>
      </c>
    </row>
    <row r="420" spans="1:4" x14ac:dyDescent="0.2">
      <c r="A420" t="s">
        <v>599</v>
      </c>
      <c r="B420" t="s">
        <v>515</v>
      </c>
      <c r="C420" t="s">
        <v>1150</v>
      </c>
      <c r="D420">
        <v>81004</v>
      </c>
    </row>
    <row r="421" spans="1:4" x14ac:dyDescent="0.2">
      <c r="A421" t="s">
        <v>1432</v>
      </c>
      <c r="B421" t="s">
        <v>517</v>
      </c>
      <c r="C421" t="s">
        <v>1226</v>
      </c>
      <c r="D421">
        <v>60407</v>
      </c>
    </row>
    <row r="422" spans="1:4" x14ac:dyDescent="0.2">
      <c r="A422" t="s">
        <v>1433</v>
      </c>
      <c r="B422" t="s">
        <v>512</v>
      </c>
      <c r="C422" t="s">
        <v>1149</v>
      </c>
      <c r="D422">
        <v>130714</v>
      </c>
    </row>
    <row r="423" spans="1:4" x14ac:dyDescent="0.2">
      <c r="A423" t="s">
        <v>561</v>
      </c>
      <c r="B423" t="s">
        <v>514</v>
      </c>
      <c r="C423" t="s">
        <v>581</v>
      </c>
      <c r="D423">
        <v>50208</v>
      </c>
    </row>
    <row r="424" spans="1:4" x14ac:dyDescent="0.2">
      <c r="A424" t="s">
        <v>1434</v>
      </c>
      <c r="B424" t="s">
        <v>511</v>
      </c>
      <c r="C424" t="s">
        <v>1246</v>
      </c>
      <c r="D424">
        <v>30301</v>
      </c>
    </row>
    <row r="425" spans="1:4" x14ac:dyDescent="0.2">
      <c r="A425" t="s">
        <v>1435</v>
      </c>
      <c r="B425" t="s">
        <v>509</v>
      </c>
      <c r="C425" t="s">
        <v>1163</v>
      </c>
      <c r="D425">
        <v>10302</v>
      </c>
    </row>
    <row r="426" spans="1:4" x14ac:dyDescent="0.2">
      <c r="A426" t="s">
        <v>1435</v>
      </c>
      <c r="B426" t="s">
        <v>511</v>
      </c>
      <c r="C426" t="s">
        <v>1253</v>
      </c>
      <c r="D426">
        <v>30503</v>
      </c>
    </row>
    <row r="427" spans="1:4" x14ac:dyDescent="0.2">
      <c r="A427" t="s">
        <v>1436</v>
      </c>
      <c r="B427" t="s">
        <v>518</v>
      </c>
      <c r="C427" t="s">
        <v>1161</v>
      </c>
      <c r="D427">
        <v>70411</v>
      </c>
    </row>
    <row r="428" spans="1:4" x14ac:dyDescent="0.2">
      <c r="A428" t="s">
        <v>686</v>
      </c>
      <c r="B428" t="s">
        <v>517</v>
      </c>
      <c r="C428" t="s">
        <v>1234</v>
      </c>
      <c r="D428">
        <v>60103</v>
      </c>
    </row>
    <row r="429" spans="1:4" x14ac:dyDescent="0.2">
      <c r="A429" t="s">
        <v>1437</v>
      </c>
      <c r="B429" t="s">
        <v>519</v>
      </c>
      <c r="C429" t="s">
        <v>1167</v>
      </c>
      <c r="D429">
        <v>90211</v>
      </c>
    </row>
    <row r="430" spans="1:4" x14ac:dyDescent="0.2">
      <c r="A430" t="s">
        <v>1438</v>
      </c>
      <c r="B430" t="s">
        <v>520</v>
      </c>
      <c r="C430" t="s">
        <v>1182</v>
      </c>
      <c r="D430">
        <v>41004</v>
      </c>
    </row>
    <row r="431" spans="1:4" x14ac:dyDescent="0.2">
      <c r="A431" t="s">
        <v>731</v>
      </c>
      <c r="B431" t="s">
        <v>519</v>
      </c>
      <c r="C431" t="s">
        <v>1217</v>
      </c>
      <c r="D431">
        <v>90601</v>
      </c>
    </row>
    <row r="432" spans="1:4" x14ac:dyDescent="0.2">
      <c r="A432" t="s">
        <v>1439</v>
      </c>
      <c r="B432" t="s">
        <v>510</v>
      </c>
      <c r="C432" t="s">
        <v>1146</v>
      </c>
      <c r="D432">
        <v>120316</v>
      </c>
    </row>
    <row r="433" spans="1:4" x14ac:dyDescent="0.2">
      <c r="A433" t="s">
        <v>673</v>
      </c>
      <c r="B433" t="s">
        <v>510</v>
      </c>
      <c r="C433" t="s">
        <v>551</v>
      </c>
      <c r="D433">
        <v>120606</v>
      </c>
    </row>
    <row r="434" spans="1:4" x14ac:dyDescent="0.2">
      <c r="A434" t="s">
        <v>1440</v>
      </c>
      <c r="B434" t="s">
        <v>510</v>
      </c>
      <c r="C434" t="s">
        <v>1179</v>
      </c>
      <c r="D434">
        <v>120107</v>
      </c>
    </row>
    <row r="435" spans="1:4" x14ac:dyDescent="0.2">
      <c r="A435" t="s">
        <v>1441</v>
      </c>
      <c r="B435" t="s">
        <v>509</v>
      </c>
      <c r="C435" t="s">
        <v>1142</v>
      </c>
      <c r="D435">
        <v>10404</v>
      </c>
    </row>
    <row r="436" spans="1:4" x14ac:dyDescent="0.2">
      <c r="A436" t="s">
        <v>584</v>
      </c>
      <c r="B436" t="s">
        <v>513</v>
      </c>
      <c r="C436" t="s">
        <v>513</v>
      </c>
      <c r="D436">
        <v>100101</v>
      </c>
    </row>
    <row r="437" spans="1:4" x14ac:dyDescent="0.2">
      <c r="A437" t="s">
        <v>694</v>
      </c>
      <c r="B437" t="s">
        <v>516</v>
      </c>
      <c r="C437" t="s">
        <v>1209</v>
      </c>
      <c r="D437">
        <v>20401</v>
      </c>
    </row>
    <row r="438" spans="1:4" x14ac:dyDescent="0.2">
      <c r="A438" t="s">
        <v>1442</v>
      </c>
      <c r="B438" t="s">
        <v>510</v>
      </c>
      <c r="C438" t="s">
        <v>1179</v>
      </c>
      <c r="D438">
        <v>120108</v>
      </c>
    </row>
    <row r="439" spans="1:4" x14ac:dyDescent="0.2">
      <c r="A439" t="s">
        <v>1443</v>
      </c>
      <c r="B439" t="s">
        <v>510</v>
      </c>
      <c r="C439" t="s">
        <v>1146</v>
      </c>
      <c r="D439">
        <v>120308</v>
      </c>
    </row>
    <row r="440" spans="1:4" x14ac:dyDescent="0.2">
      <c r="A440" t="s">
        <v>1444</v>
      </c>
      <c r="B440" t="s">
        <v>511</v>
      </c>
      <c r="C440" t="s">
        <v>1253</v>
      </c>
      <c r="D440">
        <v>30504</v>
      </c>
    </row>
    <row r="441" spans="1:4" x14ac:dyDescent="0.2">
      <c r="A441" t="s">
        <v>1445</v>
      </c>
      <c r="B441" t="s">
        <v>518</v>
      </c>
      <c r="C441" t="s">
        <v>621</v>
      </c>
      <c r="D441">
        <v>70215</v>
      </c>
    </row>
    <row r="442" spans="1:4" x14ac:dyDescent="0.2">
      <c r="A442" t="s">
        <v>1446</v>
      </c>
      <c r="B442" t="s">
        <v>520</v>
      </c>
      <c r="C442" t="s">
        <v>1228</v>
      </c>
      <c r="D442">
        <v>41404</v>
      </c>
    </row>
    <row r="443" spans="1:4" x14ac:dyDescent="0.2">
      <c r="A443" t="s">
        <v>1447</v>
      </c>
      <c r="B443" t="s">
        <v>511</v>
      </c>
      <c r="C443" t="s">
        <v>1448</v>
      </c>
      <c r="D443">
        <v>30602</v>
      </c>
    </row>
    <row r="444" spans="1:4" x14ac:dyDescent="0.2">
      <c r="A444" t="s">
        <v>1449</v>
      </c>
      <c r="B444" t="s">
        <v>512</v>
      </c>
      <c r="C444" t="s">
        <v>1173</v>
      </c>
      <c r="D444">
        <v>130408</v>
      </c>
    </row>
    <row r="445" spans="1:4" x14ac:dyDescent="0.2">
      <c r="A445" t="s">
        <v>1450</v>
      </c>
      <c r="B445" t="s">
        <v>511</v>
      </c>
      <c r="C445" t="s">
        <v>511</v>
      </c>
      <c r="D445">
        <v>30109</v>
      </c>
    </row>
    <row r="446" spans="1:4" x14ac:dyDescent="0.2">
      <c r="A446" t="s">
        <v>1451</v>
      </c>
      <c r="B446" t="s">
        <v>511</v>
      </c>
      <c r="C446" t="s">
        <v>1134</v>
      </c>
      <c r="D446">
        <v>30201</v>
      </c>
    </row>
    <row r="447" spans="1:4" x14ac:dyDescent="0.2">
      <c r="A447" t="s">
        <v>691</v>
      </c>
      <c r="B447" t="s">
        <v>512</v>
      </c>
      <c r="C447" t="s">
        <v>1155</v>
      </c>
      <c r="D447">
        <v>130103</v>
      </c>
    </row>
    <row r="448" spans="1:4" x14ac:dyDescent="0.2">
      <c r="A448" t="s">
        <v>1452</v>
      </c>
      <c r="B448" t="s">
        <v>520</v>
      </c>
      <c r="C448" t="s">
        <v>1141</v>
      </c>
      <c r="D448">
        <v>40109</v>
      </c>
    </row>
    <row r="449" spans="1:4" x14ac:dyDescent="0.2">
      <c r="A449" t="s">
        <v>616</v>
      </c>
      <c r="B449" t="s">
        <v>519</v>
      </c>
      <c r="C449" t="s">
        <v>1204</v>
      </c>
      <c r="D449">
        <v>91014</v>
      </c>
    </row>
    <row r="450" spans="1:4" x14ac:dyDescent="0.2">
      <c r="A450" t="s">
        <v>1453</v>
      </c>
      <c r="B450" t="s">
        <v>512</v>
      </c>
      <c r="C450" t="s">
        <v>1149</v>
      </c>
      <c r="D450">
        <v>130715</v>
      </c>
    </row>
    <row r="451" spans="1:4" x14ac:dyDescent="0.2">
      <c r="A451" t="s">
        <v>752</v>
      </c>
      <c r="B451" t="s">
        <v>517</v>
      </c>
      <c r="C451" t="s">
        <v>1226</v>
      </c>
      <c r="D451">
        <v>60401</v>
      </c>
    </row>
    <row r="452" spans="1:4" x14ac:dyDescent="0.2">
      <c r="A452" t="s">
        <v>1454</v>
      </c>
      <c r="B452" t="s">
        <v>516</v>
      </c>
      <c r="C452" t="s">
        <v>1282</v>
      </c>
      <c r="D452">
        <v>20501</v>
      </c>
    </row>
    <row r="453" spans="1:4" x14ac:dyDescent="0.2">
      <c r="A453" t="s">
        <v>531</v>
      </c>
      <c r="B453" t="s">
        <v>515</v>
      </c>
      <c r="C453" t="s">
        <v>1150</v>
      </c>
      <c r="D453">
        <v>81008</v>
      </c>
    </row>
    <row r="454" spans="1:4" x14ac:dyDescent="0.2">
      <c r="A454" t="s">
        <v>1455</v>
      </c>
      <c r="B454" t="s">
        <v>518</v>
      </c>
      <c r="C454" t="s">
        <v>1415</v>
      </c>
      <c r="D454">
        <v>70505</v>
      </c>
    </row>
    <row r="455" spans="1:4" x14ac:dyDescent="0.2">
      <c r="A455" t="s">
        <v>1456</v>
      </c>
      <c r="B455" t="s">
        <v>515</v>
      </c>
      <c r="C455" t="s">
        <v>1457</v>
      </c>
      <c r="D455">
        <v>81102</v>
      </c>
    </row>
    <row r="456" spans="1:4" x14ac:dyDescent="0.2">
      <c r="A456" t="s">
        <v>1458</v>
      </c>
      <c r="B456" t="s">
        <v>515</v>
      </c>
      <c r="C456" t="s">
        <v>1457</v>
      </c>
      <c r="D456">
        <v>81103</v>
      </c>
    </row>
    <row r="457" spans="1:4" x14ac:dyDescent="0.2">
      <c r="A457" t="s">
        <v>533</v>
      </c>
      <c r="B457" t="s">
        <v>515</v>
      </c>
      <c r="C457" t="s">
        <v>515</v>
      </c>
      <c r="D457">
        <v>80817</v>
      </c>
    </row>
    <row r="458" spans="1:4" x14ac:dyDescent="0.2">
      <c r="A458" t="s">
        <v>751</v>
      </c>
      <c r="B458" t="s">
        <v>520</v>
      </c>
      <c r="C458" t="s">
        <v>617</v>
      </c>
      <c r="D458">
        <v>40804</v>
      </c>
    </row>
    <row r="459" spans="1:4" x14ac:dyDescent="0.2">
      <c r="A459" t="s">
        <v>628</v>
      </c>
      <c r="B459" t="s">
        <v>516</v>
      </c>
      <c r="C459" t="s">
        <v>1206</v>
      </c>
      <c r="D459">
        <v>20606</v>
      </c>
    </row>
    <row r="460" spans="1:4" x14ac:dyDescent="0.2">
      <c r="A460" t="s">
        <v>1459</v>
      </c>
      <c r="B460" t="s">
        <v>511</v>
      </c>
      <c r="C460" t="s">
        <v>1253</v>
      </c>
      <c r="D460">
        <v>30501</v>
      </c>
    </row>
    <row r="461" spans="1:4" x14ac:dyDescent="0.2">
      <c r="A461" t="s">
        <v>1460</v>
      </c>
      <c r="B461" t="s">
        <v>511</v>
      </c>
      <c r="C461" t="s">
        <v>1134</v>
      </c>
      <c r="D461">
        <v>30205</v>
      </c>
    </row>
    <row r="462" spans="1:4" x14ac:dyDescent="0.2">
      <c r="A462" t="s">
        <v>671</v>
      </c>
      <c r="B462" t="s">
        <v>520</v>
      </c>
      <c r="C462" t="s">
        <v>1145</v>
      </c>
      <c r="D462">
        <v>40403</v>
      </c>
    </row>
    <row r="463" spans="1:4" x14ac:dyDescent="0.2">
      <c r="A463" t="s">
        <v>671</v>
      </c>
      <c r="B463" t="s">
        <v>511</v>
      </c>
      <c r="C463" t="s">
        <v>1253</v>
      </c>
      <c r="D463">
        <v>30505</v>
      </c>
    </row>
    <row r="464" spans="1:4" x14ac:dyDescent="0.2">
      <c r="A464" t="s">
        <v>671</v>
      </c>
      <c r="B464" t="s">
        <v>518</v>
      </c>
      <c r="C464" t="s">
        <v>621</v>
      </c>
      <c r="D464">
        <v>70216</v>
      </c>
    </row>
    <row r="465" spans="1:5" x14ac:dyDescent="0.2">
      <c r="A465" t="s">
        <v>1461</v>
      </c>
      <c r="B465" t="s">
        <v>520</v>
      </c>
      <c r="C465" t="s">
        <v>1141</v>
      </c>
      <c r="D465">
        <v>40105</v>
      </c>
    </row>
    <row r="466" spans="1:5" x14ac:dyDescent="0.2">
      <c r="A466" t="s">
        <v>1462</v>
      </c>
      <c r="B466" t="s">
        <v>520</v>
      </c>
      <c r="C466" t="s">
        <v>1159</v>
      </c>
      <c r="D466">
        <v>40306</v>
      </c>
    </row>
    <row r="467" spans="1:5" x14ac:dyDescent="0.2">
      <c r="A467" t="s">
        <v>1462</v>
      </c>
      <c r="B467" t="s">
        <v>518</v>
      </c>
      <c r="C467" t="s">
        <v>1272</v>
      </c>
      <c r="D467">
        <v>70604</v>
      </c>
    </row>
    <row r="468" spans="1:5" x14ac:dyDescent="0.2">
      <c r="A468" t="s">
        <v>1463</v>
      </c>
      <c r="B468" t="s">
        <v>517</v>
      </c>
      <c r="C468" t="s">
        <v>1191</v>
      </c>
      <c r="D468">
        <v>60505</v>
      </c>
    </row>
    <row r="469" spans="1:5" x14ac:dyDescent="0.2">
      <c r="A469" t="s">
        <v>716</v>
      </c>
      <c r="B469" t="s">
        <v>517</v>
      </c>
      <c r="C469" t="s">
        <v>1191</v>
      </c>
      <c r="D469">
        <v>60501</v>
      </c>
    </row>
    <row r="470" spans="1:5" x14ac:dyDescent="0.2">
      <c r="A470" t="s">
        <v>1464</v>
      </c>
      <c r="B470" t="s">
        <v>518</v>
      </c>
      <c r="C470" t="s">
        <v>1272</v>
      </c>
      <c r="D470">
        <v>70605</v>
      </c>
    </row>
    <row r="471" spans="1:5" x14ac:dyDescent="0.2">
      <c r="A471" t="s">
        <v>545</v>
      </c>
      <c r="B471" t="s">
        <v>515</v>
      </c>
      <c r="C471" t="s">
        <v>515</v>
      </c>
      <c r="D471">
        <v>80810</v>
      </c>
    </row>
    <row r="472" spans="1:5" x14ac:dyDescent="0.2">
      <c r="A472" t="s">
        <v>1465</v>
      </c>
      <c r="B472" t="s">
        <v>515</v>
      </c>
      <c r="C472" t="s">
        <v>1184</v>
      </c>
      <c r="D472">
        <v>80604</v>
      </c>
    </row>
    <row r="473" spans="1:5" x14ac:dyDescent="0.2">
      <c r="A473" t="s">
        <v>611</v>
      </c>
      <c r="B473" t="s">
        <v>520</v>
      </c>
      <c r="C473" t="s">
        <v>1228</v>
      </c>
      <c r="D473">
        <v>41405</v>
      </c>
    </row>
    <row r="474" spans="1:5" x14ac:dyDescent="0.2">
      <c r="A474" t="s">
        <v>1466</v>
      </c>
      <c r="B474" t="s">
        <v>514</v>
      </c>
      <c r="C474" t="s">
        <v>581</v>
      </c>
      <c r="D474">
        <v>50203</v>
      </c>
    </row>
    <row r="475" spans="1:5" x14ac:dyDescent="0.2">
      <c r="A475" t="s">
        <v>1467</v>
      </c>
      <c r="B475" t="s">
        <v>518</v>
      </c>
      <c r="C475" t="s">
        <v>1415</v>
      </c>
      <c r="D475">
        <v>70501</v>
      </c>
    </row>
    <row r="476" spans="1:5" x14ac:dyDescent="0.2">
      <c r="A476" t="s">
        <v>550</v>
      </c>
      <c r="B476" t="s">
        <v>515</v>
      </c>
      <c r="C476" t="s">
        <v>515</v>
      </c>
      <c r="D476">
        <v>80813</v>
      </c>
      <c r="E476" s="49"/>
    </row>
    <row r="477" spans="1:5" x14ac:dyDescent="0.2">
      <c r="A477" t="s">
        <v>550</v>
      </c>
      <c r="B477" t="s">
        <v>520</v>
      </c>
      <c r="C477" t="s">
        <v>1176</v>
      </c>
      <c r="D477">
        <v>40607</v>
      </c>
      <c r="E477" s="49"/>
    </row>
    <row r="478" spans="1:5" x14ac:dyDescent="0.2">
      <c r="A478" t="s">
        <v>550</v>
      </c>
      <c r="B478" t="s">
        <v>520</v>
      </c>
      <c r="C478" t="s">
        <v>1159</v>
      </c>
      <c r="D478">
        <v>40307</v>
      </c>
    </row>
    <row r="479" spans="1:5" x14ac:dyDescent="0.2">
      <c r="A479" t="s">
        <v>1468</v>
      </c>
      <c r="B479" t="s">
        <v>515</v>
      </c>
      <c r="C479" t="s">
        <v>1360</v>
      </c>
      <c r="D479">
        <v>80205</v>
      </c>
    </row>
    <row r="480" spans="1:5" x14ac:dyDescent="0.2">
      <c r="A480" t="s">
        <v>582</v>
      </c>
      <c r="B480" t="s">
        <v>515</v>
      </c>
      <c r="C480" t="s">
        <v>515</v>
      </c>
      <c r="D480">
        <v>99999</v>
      </c>
    </row>
    <row r="481" spans="1:4" x14ac:dyDescent="0.2">
      <c r="A481" t="s">
        <v>595</v>
      </c>
      <c r="B481" t="s">
        <v>516</v>
      </c>
      <c r="C481" t="s">
        <v>1206</v>
      </c>
      <c r="D481">
        <v>20601</v>
      </c>
    </row>
    <row r="482" spans="1:4" x14ac:dyDescent="0.2">
      <c r="A482" t="s">
        <v>639</v>
      </c>
      <c r="B482" t="s">
        <v>510</v>
      </c>
      <c r="C482" t="s">
        <v>1146</v>
      </c>
      <c r="D482">
        <v>120309</v>
      </c>
    </row>
    <row r="483" spans="1:4" x14ac:dyDescent="0.2">
      <c r="A483" t="s">
        <v>639</v>
      </c>
      <c r="B483" t="s">
        <v>518</v>
      </c>
      <c r="C483" t="s">
        <v>621</v>
      </c>
      <c r="D483">
        <v>70217</v>
      </c>
    </row>
    <row r="484" spans="1:4" x14ac:dyDescent="0.2">
      <c r="A484" t="s">
        <v>1469</v>
      </c>
      <c r="B484" t="s">
        <v>517</v>
      </c>
      <c r="C484" t="s">
        <v>1226</v>
      </c>
      <c r="D484">
        <v>60405</v>
      </c>
    </row>
    <row r="485" spans="1:4" x14ac:dyDescent="0.2">
      <c r="A485" t="s">
        <v>1470</v>
      </c>
      <c r="B485" t="s">
        <v>518</v>
      </c>
      <c r="C485" t="s">
        <v>1287</v>
      </c>
      <c r="D485">
        <v>70110</v>
      </c>
    </row>
    <row r="486" spans="1:4" x14ac:dyDescent="0.2">
      <c r="A486" t="s">
        <v>1471</v>
      </c>
      <c r="B486" t="s">
        <v>517</v>
      </c>
      <c r="C486" t="s">
        <v>1265</v>
      </c>
      <c r="D486">
        <v>60601</v>
      </c>
    </row>
    <row r="487" spans="1:4" x14ac:dyDescent="0.2">
      <c r="A487" t="s">
        <v>1472</v>
      </c>
      <c r="B487" t="s">
        <v>510</v>
      </c>
      <c r="C487" t="s">
        <v>551</v>
      </c>
      <c r="D487">
        <v>120607</v>
      </c>
    </row>
    <row r="488" spans="1:4" x14ac:dyDescent="0.2">
      <c r="A488" t="s">
        <v>649</v>
      </c>
      <c r="B488" t="s">
        <v>516</v>
      </c>
      <c r="C488" t="s">
        <v>1290</v>
      </c>
      <c r="D488">
        <v>20305</v>
      </c>
    </row>
    <row r="489" spans="1:4" x14ac:dyDescent="0.2">
      <c r="A489" t="s">
        <v>778</v>
      </c>
      <c r="B489" t="s">
        <v>519</v>
      </c>
      <c r="C489" t="s">
        <v>1217</v>
      </c>
      <c r="D489">
        <v>90605</v>
      </c>
    </row>
    <row r="490" spans="1:4" x14ac:dyDescent="0.2">
      <c r="A490" t="s">
        <v>581</v>
      </c>
      <c r="B490" t="s">
        <v>514</v>
      </c>
      <c r="C490" t="s">
        <v>581</v>
      </c>
      <c r="D490">
        <v>50204</v>
      </c>
    </row>
    <row r="491" spans="1:4" x14ac:dyDescent="0.2">
      <c r="A491" t="s">
        <v>1473</v>
      </c>
      <c r="B491" t="s">
        <v>511</v>
      </c>
      <c r="C491" t="s">
        <v>1134</v>
      </c>
      <c r="D491">
        <v>30206</v>
      </c>
    </row>
    <row r="492" spans="1:4" x14ac:dyDescent="0.2">
      <c r="A492" t="s">
        <v>1474</v>
      </c>
      <c r="B492" t="s">
        <v>519</v>
      </c>
      <c r="C492" t="s">
        <v>658</v>
      </c>
      <c r="D492">
        <v>90508</v>
      </c>
    </row>
    <row r="493" spans="1:4" x14ac:dyDescent="0.2">
      <c r="A493" t="s">
        <v>1475</v>
      </c>
      <c r="B493" t="s">
        <v>511</v>
      </c>
      <c r="C493" t="s">
        <v>1253</v>
      </c>
      <c r="D493">
        <v>30506</v>
      </c>
    </row>
    <row r="494" spans="1:4" x14ac:dyDescent="0.2">
      <c r="A494" t="s">
        <v>587</v>
      </c>
      <c r="B494" t="s">
        <v>512</v>
      </c>
      <c r="C494" t="s">
        <v>1149</v>
      </c>
      <c r="D494">
        <v>130716</v>
      </c>
    </row>
    <row r="495" spans="1:4" x14ac:dyDescent="0.2">
      <c r="A495" t="s">
        <v>1476</v>
      </c>
      <c r="B495" t="s">
        <v>520</v>
      </c>
      <c r="C495" t="s">
        <v>1182</v>
      </c>
      <c r="D495">
        <v>41005</v>
      </c>
    </row>
    <row r="496" spans="1:4" x14ac:dyDescent="0.2">
      <c r="A496" t="s">
        <v>1272</v>
      </c>
      <c r="B496" t="s">
        <v>516</v>
      </c>
      <c r="C496" t="s">
        <v>1140</v>
      </c>
      <c r="D496">
        <v>20104</v>
      </c>
    </row>
    <row r="497" spans="1:4" x14ac:dyDescent="0.2">
      <c r="A497" t="s">
        <v>1477</v>
      </c>
      <c r="B497" t="s">
        <v>518</v>
      </c>
      <c r="C497" t="s">
        <v>1272</v>
      </c>
      <c r="D497">
        <v>70601</v>
      </c>
    </row>
    <row r="498" spans="1:4" x14ac:dyDescent="0.2">
      <c r="A498" t="s">
        <v>1478</v>
      </c>
      <c r="B498" t="s">
        <v>519</v>
      </c>
      <c r="C498" t="s">
        <v>1204</v>
      </c>
      <c r="D498">
        <v>91005</v>
      </c>
    </row>
    <row r="499" spans="1:4" x14ac:dyDescent="0.2">
      <c r="A499" t="s">
        <v>1479</v>
      </c>
      <c r="B499" t="s">
        <v>517</v>
      </c>
      <c r="C499" t="s">
        <v>1191</v>
      </c>
      <c r="D499">
        <v>60506</v>
      </c>
    </row>
    <row r="500" spans="1:4" x14ac:dyDescent="0.2">
      <c r="A500" t="s">
        <v>635</v>
      </c>
      <c r="B500" t="s">
        <v>511</v>
      </c>
      <c r="C500" t="s">
        <v>1193</v>
      </c>
      <c r="D500">
        <v>30401</v>
      </c>
    </row>
    <row r="501" spans="1:4" x14ac:dyDescent="0.2">
      <c r="A501" t="s">
        <v>1480</v>
      </c>
      <c r="B501" t="s">
        <v>520</v>
      </c>
      <c r="C501" t="s">
        <v>1259</v>
      </c>
      <c r="D501">
        <v>40704</v>
      </c>
    </row>
    <row r="502" spans="1:4" x14ac:dyDescent="0.2">
      <c r="A502" t="s">
        <v>1481</v>
      </c>
      <c r="B502" t="s">
        <v>520</v>
      </c>
      <c r="C502" t="s">
        <v>1259</v>
      </c>
      <c r="D502">
        <v>40705</v>
      </c>
    </row>
    <row r="503" spans="1:4" x14ac:dyDescent="0.2">
      <c r="A503" t="s">
        <v>1482</v>
      </c>
      <c r="B503" t="s">
        <v>520</v>
      </c>
      <c r="C503" t="s">
        <v>1174</v>
      </c>
      <c r="D503">
        <v>41307</v>
      </c>
    </row>
    <row r="504" spans="1:4" x14ac:dyDescent="0.2">
      <c r="A504" t="s">
        <v>1483</v>
      </c>
      <c r="B504" t="s">
        <v>517</v>
      </c>
      <c r="C504" t="s">
        <v>1191</v>
      </c>
      <c r="D504">
        <v>60507</v>
      </c>
    </row>
    <row r="505" spans="1:4" x14ac:dyDescent="0.2">
      <c r="A505" t="s">
        <v>610</v>
      </c>
      <c r="B505" t="s">
        <v>520</v>
      </c>
      <c r="C505" t="s">
        <v>1157</v>
      </c>
      <c r="D505">
        <v>40203</v>
      </c>
    </row>
    <row r="506" spans="1:4" x14ac:dyDescent="0.2">
      <c r="A506" t="s">
        <v>1484</v>
      </c>
      <c r="B506" t="s">
        <v>514</v>
      </c>
      <c r="C506" t="s">
        <v>581</v>
      </c>
      <c r="D506">
        <v>50205</v>
      </c>
    </row>
    <row r="507" spans="1:4" x14ac:dyDescent="0.2">
      <c r="A507" t="s">
        <v>553</v>
      </c>
      <c r="B507" t="s">
        <v>515</v>
      </c>
      <c r="C507" t="s">
        <v>515</v>
      </c>
      <c r="D507">
        <v>80808</v>
      </c>
    </row>
    <row r="508" spans="1:4" x14ac:dyDescent="0.2">
      <c r="A508" t="s">
        <v>1485</v>
      </c>
      <c r="B508" t="s">
        <v>516</v>
      </c>
      <c r="C508" t="s">
        <v>1140</v>
      </c>
      <c r="D508">
        <v>20106</v>
      </c>
    </row>
    <row r="509" spans="1:4" x14ac:dyDescent="0.2">
      <c r="A509" t="s">
        <v>566</v>
      </c>
      <c r="B509" t="s">
        <v>520</v>
      </c>
      <c r="C509" t="s">
        <v>1157</v>
      </c>
      <c r="D509">
        <v>40201</v>
      </c>
    </row>
    <row r="510" spans="1:4" x14ac:dyDescent="0.2">
      <c r="A510" t="s">
        <v>568</v>
      </c>
      <c r="B510" t="s">
        <v>512</v>
      </c>
      <c r="C510" t="s">
        <v>1149</v>
      </c>
      <c r="D510">
        <v>130717</v>
      </c>
    </row>
    <row r="511" spans="1:4" x14ac:dyDescent="0.2">
      <c r="A511" t="s">
        <v>1486</v>
      </c>
      <c r="B511" t="s">
        <v>511</v>
      </c>
      <c r="C511" t="s">
        <v>1193</v>
      </c>
      <c r="D511">
        <v>30403</v>
      </c>
    </row>
    <row r="512" spans="1:4" x14ac:dyDescent="0.2">
      <c r="A512" t="s">
        <v>1487</v>
      </c>
      <c r="B512" t="s">
        <v>513</v>
      </c>
      <c r="C512" t="s">
        <v>513</v>
      </c>
      <c r="D512">
        <v>100103</v>
      </c>
    </row>
    <row r="513" spans="1:4" x14ac:dyDescent="0.2">
      <c r="A513" t="s">
        <v>614</v>
      </c>
      <c r="B513" t="s">
        <v>511</v>
      </c>
      <c r="C513" t="s">
        <v>511</v>
      </c>
      <c r="D513">
        <v>30110</v>
      </c>
    </row>
    <row r="514" spans="1:4" x14ac:dyDescent="0.2">
      <c r="A514" t="s">
        <v>647</v>
      </c>
      <c r="B514" t="s">
        <v>514</v>
      </c>
      <c r="C514" t="s">
        <v>1201</v>
      </c>
      <c r="D514">
        <v>50106</v>
      </c>
    </row>
    <row r="515" spans="1:4" x14ac:dyDescent="0.2">
      <c r="A515" t="s">
        <v>707</v>
      </c>
      <c r="B515" t="s">
        <v>519</v>
      </c>
      <c r="C515" t="s">
        <v>658</v>
      </c>
      <c r="D515">
        <v>90509</v>
      </c>
    </row>
    <row r="516" spans="1:4" x14ac:dyDescent="0.2">
      <c r="A516" t="s">
        <v>1488</v>
      </c>
      <c r="B516" t="s">
        <v>512</v>
      </c>
      <c r="C516" t="s">
        <v>1173</v>
      </c>
      <c r="D516">
        <v>130409</v>
      </c>
    </row>
    <row r="517" spans="1:4" x14ac:dyDescent="0.2">
      <c r="A517" t="s">
        <v>1489</v>
      </c>
      <c r="B517" t="s">
        <v>509</v>
      </c>
      <c r="C517" t="s">
        <v>509</v>
      </c>
      <c r="D517">
        <v>10104</v>
      </c>
    </row>
    <row r="518" spans="1:4" x14ac:dyDescent="0.2">
      <c r="A518" t="s">
        <v>1490</v>
      </c>
      <c r="B518" t="s">
        <v>509</v>
      </c>
      <c r="C518" t="s">
        <v>1163</v>
      </c>
      <c r="D518">
        <v>10303</v>
      </c>
    </row>
    <row r="519" spans="1:4" x14ac:dyDescent="0.2">
      <c r="A519" t="s">
        <v>1491</v>
      </c>
      <c r="B519" t="s">
        <v>509</v>
      </c>
      <c r="C519" t="s">
        <v>1163</v>
      </c>
      <c r="D519">
        <v>10304</v>
      </c>
    </row>
    <row r="520" spans="1:4" x14ac:dyDescent="0.2">
      <c r="A520" t="s">
        <v>1492</v>
      </c>
      <c r="B520" t="s">
        <v>518</v>
      </c>
      <c r="C520" t="s">
        <v>1415</v>
      </c>
      <c r="D520">
        <v>70504</v>
      </c>
    </row>
    <row r="521" spans="1:4" x14ac:dyDescent="0.2">
      <c r="A521" t="s">
        <v>1493</v>
      </c>
      <c r="B521" t="s">
        <v>510</v>
      </c>
      <c r="C521" t="s">
        <v>1212</v>
      </c>
      <c r="D521">
        <v>120207</v>
      </c>
    </row>
    <row r="522" spans="1:4" x14ac:dyDescent="0.2">
      <c r="A522" t="s">
        <v>1494</v>
      </c>
      <c r="B522" t="s">
        <v>519</v>
      </c>
      <c r="C522" t="s">
        <v>1160</v>
      </c>
      <c r="D522">
        <v>91108</v>
      </c>
    </row>
    <row r="523" spans="1:4" x14ac:dyDescent="0.2">
      <c r="A523" t="s">
        <v>683</v>
      </c>
      <c r="B523" t="s">
        <v>520</v>
      </c>
      <c r="C523" t="s">
        <v>1174</v>
      </c>
      <c r="D523">
        <v>41308</v>
      </c>
    </row>
    <row r="524" spans="1:4" x14ac:dyDescent="0.2">
      <c r="A524" t="s">
        <v>1495</v>
      </c>
      <c r="B524" t="s">
        <v>517</v>
      </c>
      <c r="C524" t="s">
        <v>1230</v>
      </c>
      <c r="D524">
        <v>60206</v>
      </c>
    </row>
    <row r="525" spans="1:4" x14ac:dyDescent="0.2">
      <c r="A525" t="s">
        <v>1496</v>
      </c>
      <c r="B525" t="s">
        <v>517</v>
      </c>
      <c r="C525" t="s">
        <v>1230</v>
      </c>
      <c r="D525">
        <v>60207</v>
      </c>
    </row>
    <row r="526" spans="1:4" x14ac:dyDescent="0.2">
      <c r="A526" t="s">
        <v>1068</v>
      </c>
      <c r="B526" t="s">
        <v>519</v>
      </c>
      <c r="C526" t="s">
        <v>1153</v>
      </c>
      <c r="D526">
        <v>91204</v>
      </c>
    </row>
    <row r="527" spans="1:4" x14ac:dyDescent="0.2">
      <c r="A527" t="s">
        <v>1497</v>
      </c>
      <c r="B527" t="s">
        <v>520</v>
      </c>
      <c r="C527" t="s">
        <v>1141</v>
      </c>
      <c r="D527">
        <v>40106</v>
      </c>
    </row>
    <row r="528" spans="1:4" x14ac:dyDescent="0.2">
      <c r="A528" t="s">
        <v>637</v>
      </c>
      <c r="B528" t="s">
        <v>509</v>
      </c>
      <c r="C528" t="s">
        <v>1163</v>
      </c>
      <c r="D528">
        <v>10305</v>
      </c>
    </row>
    <row r="529" spans="1:4" x14ac:dyDescent="0.2">
      <c r="A529" t="s">
        <v>654</v>
      </c>
      <c r="B529" t="s">
        <v>519</v>
      </c>
      <c r="C529" t="s">
        <v>565</v>
      </c>
      <c r="D529">
        <v>90804</v>
      </c>
    </row>
    <row r="530" spans="1:4" x14ac:dyDescent="0.2">
      <c r="A530" t="s">
        <v>1498</v>
      </c>
      <c r="B530" t="s">
        <v>520</v>
      </c>
      <c r="C530" t="s">
        <v>1301</v>
      </c>
      <c r="D530">
        <v>40901</v>
      </c>
    </row>
    <row r="531" spans="1:4" x14ac:dyDescent="0.2">
      <c r="A531" t="s">
        <v>990</v>
      </c>
      <c r="B531" t="s">
        <v>520</v>
      </c>
      <c r="C531" t="s">
        <v>617</v>
      </c>
      <c r="D531">
        <v>40805</v>
      </c>
    </row>
    <row r="532" spans="1:4" x14ac:dyDescent="0.2">
      <c r="A532" t="s">
        <v>1499</v>
      </c>
      <c r="B532" t="s">
        <v>517</v>
      </c>
      <c r="C532" t="s">
        <v>1265</v>
      </c>
      <c r="D532">
        <v>60608</v>
      </c>
    </row>
    <row r="533" spans="1:4" x14ac:dyDescent="0.2">
      <c r="A533" t="s">
        <v>557</v>
      </c>
      <c r="B533" t="s">
        <v>515</v>
      </c>
      <c r="C533" t="s">
        <v>515</v>
      </c>
      <c r="D533">
        <v>80811</v>
      </c>
    </row>
    <row r="534" spans="1:4" x14ac:dyDescent="0.2">
      <c r="A534" t="s">
        <v>692</v>
      </c>
      <c r="B534" t="s">
        <v>510</v>
      </c>
      <c r="C534" t="s">
        <v>601</v>
      </c>
      <c r="D534">
        <v>120705</v>
      </c>
    </row>
    <row r="535" spans="1:4" x14ac:dyDescent="0.2">
      <c r="A535" t="s">
        <v>734</v>
      </c>
      <c r="B535" t="s">
        <v>514</v>
      </c>
      <c r="C535" t="s">
        <v>1139</v>
      </c>
      <c r="D535">
        <v>50307</v>
      </c>
    </row>
    <row r="536" spans="1:4" x14ac:dyDescent="0.2">
      <c r="A536" t="s">
        <v>1500</v>
      </c>
      <c r="B536" t="s">
        <v>514</v>
      </c>
      <c r="C536" t="s">
        <v>1139</v>
      </c>
      <c r="D536">
        <v>50315</v>
      </c>
    </row>
    <row r="537" spans="1:4" x14ac:dyDescent="0.2">
      <c r="A537" t="s">
        <v>743</v>
      </c>
      <c r="B537" t="s">
        <v>519</v>
      </c>
      <c r="C537" t="s">
        <v>1214</v>
      </c>
      <c r="D537">
        <v>90701</v>
      </c>
    </row>
    <row r="538" spans="1:4" x14ac:dyDescent="0.2">
      <c r="A538" t="s">
        <v>1010</v>
      </c>
      <c r="B538" t="s">
        <v>519</v>
      </c>
      <c r="C538" t="s">
        <v>1160</v>
      </c>
      <c r="D538">
        <v>91109</v>
      </c>
    </row>
    <row r="539" spans="1:4" x14ac:dyDescent="0.2">
      <c r="A539" t="s">
        <v>1010</v>
      </c>
      <c r="B539" t="s">
        <v>516</v>
      </c>
      <c r="C539" t="s">
        <v>1206</v>
      </c>
      <c r="D539">
        <v>20607</v>
      </c>
    </row>
    <row r="540" spans="1:4" x14ac:dyDescent="0.2">
      <c r="A540" t="s">
        <v>588</v>
      </c>
      <c r="B540" t="s">
        <v>516</v>
      </c>
      <c r="C540" t="s">
        <v>1151</v>
      </c>
      <c r="D540">
        <v>20207</v>
      </c>
    </row>
    <row r="541" spans="1:4" x14ac:dyDescent="0.2">
      <c r="A541" t="s">
        <v>1501</v>
      </c>
      <c r="B541" t="s">
        <v>518</v>
      </c>
      <c r="C541" t="s">
        <v>621</v>
      </c>
      <c r="D541">
        <v>70218</v>
      </c>
    </row>
    <row r="542" spans="1:4" x14ac:dyDescent="0.2">
      <c r="A542" t="s">
        <v>1502</v>
      </c>
      <c r="B542" t="s">
        <v>514</v>
      </c>
      <c r="C542" t="s">
        <v>1139</v>
      </c>
      <c r="D542">
        <v>50308</v>
      </c>
    </row>
    <row r="543" spans="1:4" x14ac:dyDescent="0.2">
      <c r="A543" t="s">
        <v>1503</v>
      </c>
      <c r="B543" t="s">
        <v>511</v>
      </c>
      <c r="C543" t="s">
        <v>1246</v>
      </c>
      <c r="D543">
        <v>30305</v>
      </c>
    </row>
    <row r="544" spans="1:4" x14ac:dyDescent="0.2">
      <c r="A544" t="s">
        <v>1503</v>
      </c>
      <c r="B544" t="s">
        <v>516</v>
      </c>
      <c r="C544" t="s">
        <v>1206</v>
      </c>
      <c r="D544">
        <v>20608</v>
      </c>
    </row>
    <row r="545" spans="1:4" x14ac:dyDescent="0.2">
      <c r="A545" t="s">
        <v>711</v>
      </c>
      <c r="B545" t="s">
        <v>519</v>
      </c>
      <c r="C545" t="s">
        <v>1139</v>
      </c>
      <c r="D545">
        <v>90907</v>
      </c>
    </row>
    <row r="546" spans="1:4" x14ac:dyDescent="0.2">
      <c r="A546" t="s">
        <v>670</v>
      </c>
      <c r="B546" t="s">
        <v>1242</v>
      </c>
      <c r="C546" t="s">
        <v>696</v>
      </c>
      <c r="D546">
        <v>110201</v>
      </c>
    </row>
    <row r="547" spans="1:4" x14ac:dyDescent="0.2">
      <c r="A547" t="s">
        <v>719</v>
      </c>
      <c r="B547" t="s">
        <v>520</v>
      </c>
      <c r="C547" t="s">
        <v>1182</v>
      </c>
      <c r="D547">
        <v>41001</v>
      </c>
    </row>
    <row r="548" spans="1:4" x14ac:dyDescent="0.2">
      <c r="A548" t="s">
        <v>1504</v>
      </c>
      <c r="B548" t="s">
        <v>519</v>
      </c>
      <c r="C548" t="s">
        <v>1160</v>
      </c>
      <c r="D548">
        <v>91110</v>
      </c>
    </row>
    <row r="549" spans="1:4" x14ac:dyDescent="0.2">
      <c r="A549" t="s">
        <v>679</v>
      </c>
      <c r="B549" t="s">
        <v>520</v>
      </c>
      <c r="C549" t="s">
        <v>1157</v>
      </c>
      <c r="D549">
        <v>40205</v>
      </c>
    </row>
    <row r="550" spans="1:4" x14ac:dyDescent="0.2">
      <c r="A550" t="s">
        <v>1025</v>
      </c>
      <c r="B550" t="s">
        <v>519</v>
      </c>
      <c r="C550" t="s">
        <v>1204</v>
      </c>
      <c r="D550">
        <v>91013</v>
      </c>
    </row>
    <row r="551" spans="1:4" x14ac:dyDescent="0.2">
      <c r="A551" t="s">
        <v>705</v>
      </c>
      <c r="B551" t="s">
        <v>510</v>
      </c>
      <c r="C551" t="s">
        <v>1146</v>
      </c>
      <c r="D551">
        <v>120310</v>
      </c>
    </row>
    <row r="552" spans="1:4" x14ac:dyDescent="0.2">
      <c r="A552" t="s">
        <v>646</v>
      </c>
      <c r="B552" t="s">
        <v>520</v>
      </c>
      <c r="C552" t="s">
        <v>1259</v>
      </c>
      <c r="D552">
        <v>40706</v>
      </c>
    </row>
    <row r="553" spans="1:4" x14ac:dyDescent="0.2">
      <c r="A553" t="s">
        <v>1505</v>
      </c>
      <c r="B553" t="s">
        <v>519</v>
      </c>
      <c r="C553" t="s">
        <v>1139</v>
      </c>
      <c r="D553">
        <v>90908</v>
      </c>
    </row>
    <row r="554" spans="1:4" x14ac:dyDescent="0.2">
      <c r="A554" t="s">
        <v>570</v>
      </c>
      <c r="B554" t="s">
        <v>515</v>
      </c>
      <c r="C554" t="s">
        <v>1150</v>
      </c>
      <c r="D554">
        <v>81009</v>
      </c>
    </row>
    <row r="555" spans="1:4" x14ac:dyDescent="0.2">
      <c r="A555" t="s">
        <v>1506</v>
      </c>
      <c r="B555" t="s">
        <v>518</v>
      </c>
      <c r="C555" t="s">
        <v>518</v>
      </c>
      <c r="D555">
        <v>70310</v>
      </c>
    </row>
    <row r="556" spans="1:4" x14ac:dyDescent="0.2">
      <c r="A556" t="s">
        <v>1506</v>
      </c>
      <c r="B556" t="s">
        <v>517</v>
      </c>
      <c r="C556" t="s">
        <v>1265</v>
      </c>
      <c r="D556">
        <v>60607</v>
      </c>
    </row>
    <row r="557" spans="1:4" x14ac:dyDescent="0.2">
      <c r="A557" t="s">
        <v>578</v>
      </c>
      <c r="B557" t="s">
        <v>511</v>
      </c>
      <c r="C557" t="s">
        <v>511</v>
      </c>
      <c r="D557">
        <v>30111</v>
      </c>
    </row>
    <row r="558" spans="1:4" x14ac:dyDescent="0.2">
      <c r="A558" t="s">
        <v>1507</v>
      </c>
      <c r="B558" t="s">
        <v>515</v>
      </c>
      <c r="C558" t="s">
        <v>1360</v>
      </c>
      <c r="D558">
        <v>80206</v>
      </c>
    </row>
    <row r="559" spans="1:4" x14ac:dyDescent="0.2">
      <c r="A559" t="s">
        <v>1508</v>
      </c>
      <c r="B559" t="s">
        <v>512</v>
      </c>
      <c r="C559" t="s">
        <v>1173</v>
      </c>
      <c r="D559">
        <v>130410</v>
      </c>
    </row>
    <row r="560" spans="1:4" x14ac:dyDescent="0.2">
      <c r="A560" t="s">
        <v>1509</v>
      </c>
      <c r="B560" t="s">
        <v>511</v>
      </c>
      <c r="C560" t="s">
        <v>511</v>
      </c>
      <c r="D560">
        <v>30112</v>
      </c>
    </row>
    <row r="561" spans="1:4" x14ac:dyDescent="0.2">
      <c r="A561" t="s">
        <v>1510</v>
      </c>
      <c r="B561" t="s">
        <v>510</v>
      </c>
      <c r="C561" t="s">
        <v>1212</v>
      </c>
      <c r="D561">
        <v>120208</v>
      </c>
    </row>
    <row r="562" spans="1:4" x14ac:dyDescent="0.2">
      <c r="A562" t="s">
        <v>1511</v>
      </c>
      <c r="B562" t="s">
        <v>511</v>
      </c>
      <c r="C562" t="s">
        <v>1134</v>
      </c>
      <c r="D562">
        <v>30207</v>
      </c>
    </row>
    <row r="563" spans="1:4" x14ac:dyDescent="0.2">
      <c r="A563" t="s">
        <v>604</v>
      </c>
      <c r="B563" t="s">
        <v>510</v>
      </c>
      <c r="C563" t="s">
        <v>1188</v>
      </c>
      <c r="D563">
        <v>120801</v>
      </c>
    </row>
    <row r="564" spans="1:4" x14ac:dyDescent="0.2">
      <c r="A564" t="s">
        <v>696</v>
      </c>
      <c r="B564" t="s">
        <v>514</v>
      </c>
      <c r="C564" t="s">
        <v>1201</v>
      </c>
      <c r="D564">
        <v>50109</v>
      </c>
    </row>
    <row r="565" spans="1:4" x14ac:dyDescent="0.2">
      <c r="A565" t="s">
        <v>1512</v>
      </c>
      <c r="B565" t="s">
        <v>520</v>
      </c>
      <c r="C565" t="s">
        <v>594</v>
      </c>
      <c r="D565">
        <v>40507</v>
      </c>
    </row>
    <row r="566" spans="1:4" x14ac:dyDescent="0.2">
      <c r="A566" t="s">
        <v>1513</v>
      </c>
      <c r="B566" t="s">
        <v>519</v>
      </c>
      <c r="C566" t="s">
        <v>1156</v>
      </c>
      <c r="D566">
        <v>90105</v>
      </c>
    </row>
    <row r="567" spans="1:4" x14ac:dyDescent="0.2">
      <c r="A567" t="s">
        <v>1514</v>
      </c>
      <c r="B567" t="s">
        <v>519</v>
      </c>
      <c r="C567" t="s">
        <v>706</v>
      </c>
      <c r="D567">
        <v>90405</v>
      </c>
    </row>
    <row r="568" spans="1:4" x14ac:dyDescent="0.2">
      <c r="A568" t="s">
        <v>727</v>
      </c>
      <c r="B568" t="s">
        <v>520</v>
      </c>
      <c r="C568" t="s">
        <v>1176</v>
      </c>
      <c r="D568">
        <v>40608</v>
      </c>
    </row>
    <row r="569" spans="1:4" x14ac:dyDescent="0.2">
      <c r="A569" t="s">
        <v>1515</v>
      </c>
      <c r="B569" t="s">
        <v>512</v>
      </c>
      <c r="C569" t="s">
        <v>727</v>
      </c>
      <c r="D569">
        <v>130901</v>
      </c>
    </row>
    <row r="570" spans="1:4" x14ac:dyDescent="0.2">
      <c r="A570" t="s">
        <v>1516</v>
      </c>
      <c r="B570" t="s">
        <v>515</v>
      </c>
      <c r="C570" t="s">
        <v>515</v>
      </c>
      <c r="D570">
        <v>80801</v>
      </c>
    </row>
    <row r="571" spans="1:4" x14ac:dyDescent="0.2">
      <c r="A571" t="s">
        <v>1352</v>
      </c>
      <c r="B571" t="s">
        <v>520</v>
      </c>
      <c r="C571" t="s">
        <v>1352</v>
      </c>
      <c r="D571">
        <v>41104</v>
      </c>
    </row>
    <row r="572" spans="1:4" x14ac:dyDescent="0.2">
      <c r="A572" t="s">
        <v>565</v>
      </c>
      <c r="B572" t="s">
        <v>515</v>
      </c>
      <c r="C572" t="s">
        <v>515</v>
      </c>
      <c r="D572">
        <v>80809</v>
      </c>
    </row>
    <row r="573" spans="1:4" x14ac:dyDescent="0.2">
      <c r="A573" t="s">
        <v>729</v>
      </c>
      <c r="B573" t="s">
        <v>519</v>
      </c>
      <c r="C573" t="s">
        <v>565</v>
      </c>
      <c r="D573">
        <v>90801</v>
      </c>
    </row>
    <row r="574" spans="1:4" x14ac:dyDescent="0.2">
      <c r="A574" t="s">
        <v>717</v>
      </c>
      <c r="B574" t="s">
        <v>520</v>
      </c>
      <c r="C574" t="s">
        <v>594</v>
      </c>
      <c r="D574">
        <v>40515</v>
      </c>
    </row>
    <row r="575" spans="1:4" x14ac:dyDescent="0.2">
      <c r="A575" t="s">
        <v>733</v>
      </c>
      <c r="B575" t="s">
        <v>519</v>
      </c>
      <c r="C575" t="s">
        <v>1207</v>
      </c>
      <c r="D575">
        <v>90305</v>
      </c>
    </row>
    <row r="576" spans="1:4" x14ac:dyDescent="0.2">
      <c r="A576" t="s">
        <v>733</v>
      </c>
      <c r="B576" t="s">
        <v>519</v>
      </c>
      <c r="C576" t="s">
        <v>1167</v>
      </c>
      <c r="D576">
        <v>90212</v>
      </c>
    </row>
    <row r="577" spans="1:4" x14ac:dyDescent="0.2">
      <c r="A577" t="s">
        <v>733</v>
      </c>
      <c r="B577" t="s">
        <v>512</v>
      </c>
      <c r="C577" t="s">
        <v>727</v>
      </c>
      <c r="D577">
        <v>130909</v>
      </c>
    </row>
    <row r="578" spans="1:4" x14ac:dyDescent="0.2">
      <c r="A578" t="s">
        <v>733</v>
      </c>
      <c r="B578" t="s">
        <v>518</v>
      </c>
      <c r="C578" t="s">
        <v>621</v>
      </c>
      <c r="D578">
        <v>70219</v>
      </c>
    </row>
    <row r="579" spans="1:4" x14ac:dyDescent="0.2">
      <c r="A579" t="s">
        <v>733</v>
      </c>
      <c r="B579" t="s">
        <v>519</v>
      </c>
      <c r="C579" t="s">
        <v>565</v>
      </c>
      <c r="D579">
        <v>90806</v>
      </c>
    </row>
    <row r="580" spans="1:4" x14ac:dyDescent="0.2">
      <c r="A580" t="s">
        <v>1123</v>
      </c>
      <c r="B580" t="s">
        <v>511</v>
      </c>
      <c r="C580" t="s">
        <v>1448</v>
      </c>
      <c r="D580">
        <v>30601</v>
      </c>
    </row>
    <row r="581" spans="1:4" x14ac:dyDescent="0.2">
      <c r="A581" t="s">
        <v>547</v>
      </c>
      <c r="B581" t="s">
        <v>511</v>
      </c>
      <c r="C581" t="s">
        <v>511</v>
      </c>
      <c r="D581">
        <v>30113</v>
      </c>
    </row>
    <row r="582" spans="1:4" x14ac:dyDescent="0.2">
      <c r="A582" t="s">
        <v>547</v>
      </c>
      <c r="B582" t="s">
        <v>520</v>
      </c>
      <c r="C582" t="s">
        <v>1178</v>
      </c>
      <c r="D582">
        <v>41204</v>
      </c>
    </row>
    <row r="583" spans="1:4" x14ac:dyDescent="0.2">
      <c r="A583" t="s">
        <v>547</v>
      </c>
      <c r="B583" t="s">
        <v>519</v>
      </c>
      <c r="C583" t="s">
        <v>565</v>
      </c>
      <c r="D583">
        <v>90805</v>
      </c>
    </row>
    <row r="584" spans="1:4" x14ac:dyDescent="0.2">
      <c r="A584" t="s">
        <v>650</v>
      </c>
      <c r="B584" t="s">
        <v>517</v>
      </c>
      <c r="C584" t="s">
        <v>1234</v>
      </c>
      <c r="D584">
        <v>60105</v>
      </c>
    </row>
    <row r="585" spans="1:4" x14ac:dyDescent="0.2">
      <c r="A585" t="s">
        <v>746</v>
      </c>
      <c r="B585" t="s">
        <v>516</v>
      </c>
      <c r="C585" t="s">
        <v>1151</v>
      </c>
      <c r="D585">
        <v>20208</v>
      </c>
    </row>
    <row r="586" spans="1:4" x14ac:dyDescent="0.2">
      <c r="A586" t="s">
        <v>1517</v>
      </c>
      <c r="B586" t="s">
        <v>511</v>
      </c>
      <c r="C586" t="s">
        <v>1448</v>
      </c>
      <c r="D586">
        <v>30603</v>
      </c>
    </row>
    <row r="587" spans="1:4" x14ac:dyDescent="0.2">
      <c r="A587" t="s">
        <v>1178</v>
      </c>
      <c r="B587" t="s">
        <v>520</v>
      </c>
      <c r="C587" t="s">
        <v>1178</v>
      </c>
      <c r="D587">
        <v>41205</v>
      </c>
    </row>
    <row r="588" spans="1:4" x14ac:dyDescent="0.2">
      <c r="A588" t="s">
        <v>1518</v>
      </c>
      <c r="B588" t="s">
        <v>519</v>
      </c>
      <c r="C588" t="s">
        <v>1207</v>
      </c>
      <c r="D588">
        <v>90306</v>
      </c>
    </row>
    <row r="589" spans="1:4" x14ac:dyDescent="0.2">
      <c r="A589" t="s">
        <v>585</v>
      </c>
      <c r="B589" t="s">
        <v>515</v>
      </c>
      <c r="C589" t="s">
        <v>515</v>
      </c>
      <c r="D589">
        <v>80818</v>
      </c>
    </row>
    <row r="590" spans="1:4" x14ac:dyDescent="0.2">
      <c r="A590" t="s">
        <v>697</v>
      </c>
      <c r="B590" t="s">
        <v>519</v>
      </c>
      <c r="C590" t="s">
        <v>1204</v>
      </c>
      <c r="D590">
        <v>91011</v>
      </c>
    </row>
    <row r="591" spans="1:4" x14ac:dyDescent="0.2">
      <c r="A591" t="s">
        <v>697</v>
      </c>
      <c r="B591" t="s">
        <v>519</v>
      </c>
      <c r="C591" t="s">
        <v>658</v>
      </c>
      <c r="D591">
        <v>90510</v>
      </c>
    </row>
    <row r="592" spans="1:4" x14ac:dyDescent="0.2">
      <c r="A592" t="s">
        <v>709</v>
      </c>
      <c r="B592" t="s">
        <v>518</v>
      </c>
      <c r="C592" t="s">
        <v>621</v>
      </c>
      <c r="D592">
        <v>70220</v>
      </c>
    </row>
    <row r="593" spans="1:4" x14ac:dyDescent="0.2">
      <c r="A593" t="s">
        <v>1519</v>
      </c>
      <c r="B593" t="s">
        <v>515</v>
      </c>
      <c r="C593" t="s">
        <v>1360</v>
      </c>
      <c r="D593">
        <v>80201</v>
      </c>
    </row>
    <row r="594" spans="1:4" x14ac:dyDescent="0.2">
      <c r="A594" t="s">
        <v>1520</v>
      </c>
      <c r="B594" t="s">
        <v>520</v>
      </c>
      <c r="C594" t="s">
        <v>1176</v>
      </c>
      <c r="D594">
        <v>40609</v>
      </c>
    </row>
    <row r="595" spans="1:4" x14ac:dyDescent="0.2">
      <c r="A595" t="s">
        <v>638</v>
      </c>
      <c r="B595" t="s">
        <v>520</v>
      </c>
      <c r="C595" t="s">
        <v>1176</v>
      </c>
      <c r="D595">
        <v>40610</v>
      </c>
    </row>
    <row r="596" spans="1:4" x14ac:dyDescent="0.2">
      <c r="A596" t="s">
        <v>1521</v>
      </c>
      <c r="B596" t="s">
        <v>510</v>
      </c>
      <c r="C596" t="s">
        <v>1144</v>
      </c>
      <c r="D596">
        <v>120904</v>
      </c>
    </row>
    <row r="597" spans="1:4" x14ac:dyDescent="0.2">
      <c r="A597" t="s">
        <v>1522</v>
      </c>
      <c r="B597" t="s">
        <v>519</v>
      </c>
      <c r="C597" t="s">
        <v>1204</v>
      </c>
      <c r="D597">
        <v>91006</v>
      </c>
    </row>
    <row r="598" spans="1:4" x14ac:dyDescent="0.2">
      <c r="A598" t="s">
        <v>562</v>
      </c>
      <c r="B598" t="s">
        <v>515</v>
      </c>
      <c r="C598" t="s">
        <v>515</v>
      </c>
      <c r="D598">
        <v>80803</v>
      </c>
    </row>
    <row r="599" spans="1:4" x14ac:dyDescent="0.2">
      <c r="A599" t="s">
        <v>562</v>
      </c>
      <c r="B599" t="s">
        <v>518</v>
      </c>
      <c r="C599" t="s">
        <v>518</v>
      </c>
      <c r="D599">
        <v>70311</v>
      </c>
    </row>
    <row r="600" spans="1:4" x14ac:dyDescent="0.2">
      <c r="A600" t="s">
        <v>583</v>
      </c>
      <c r="B600" t="s">
        <v>510</v>
      </c>
      <c r="C600" t="s">
        <v>1144</v>
      </c>
      <c r="D600">
        <v>120901</v>
      </c>
    </row>
    <row r="601" spans="1:4" x14ac:dyDescent="0.2">
      <c r="A601" t="s">
        <v>688</v>
      </c>
      <c r="B601" t="s">
        <v>512</v>
      </c>
      <c r="C601" t="s">
        <v>1155</v>
      </c>
      <c r="D601">
        <v>130104</v>
      </c>
    </row>
    <row r="602" spans="1:4" x14ac:dyDescent="0.2">
      <c r="A602" t="s">
        <v>688</v>
      </c>
      <c r="B602" t="s">
        <v>520</v>
      </c>
      <c r="C602" t="s">
        <v>1182</v>
      </c>
      <c r="D602">
        <v>41008</v>
      </c>
    </row>
    <row r="603" spans="1:4" x14ac:dyDescent="0.2">
      <c r="A603" t="s">
        <v>1523</v>
      </c>
      <c r="B603" t="s">
        <v>520</v>
      </c>
      <c r="C603" t="s">
        <v>1182</v>
      </c>
      <c r="D603">
        <v>41006</v>
      </c>
    </row>
    <row r="604" spans="1:4" x14ac:dyDescent="0.2">
      <c r="A604" t="s">
        <v>1523</v>
      </c>
      <c r="B604" t="s">
        <v>520</v>
      </c>
      <c r="C604" t="s">
        <v>1352</v>
      </c>
      <c r="D604">
        <v>41105</v>
      </c>
    </row>
    <row r="605" spans="1:4" x14ac:dyDescent="0.2">
      <c r="A605" t="s">
        <v>1524</v>
      </c>
      <c r="B605" t="s">
        <v>515</v>
      </c>
      <c r="C605" t="s">
        <v>725</v>
      </c>
      <c r="D605">
        <v>80506</v>
      </c>
    </row>
    <row r="606" spans="1:4" x14ac:dyDescent="0.2">
      <c r="A606" t="s">
        <v>558</v>
      </c>
      <c r="B606" t="s">
        <v>514</v>
      </c>
      <c r="C606" t="s">
        <v>1139</v>
      </c>
      <c r="D606">
        <v>50316</v>
      </c>
    </row>
    <row r="607" spans="1:4" x14ac:dyDescent="0.2">
      <c r="A607" t="s">
        <v>558</v>
      </c>
      <c r="B607" t="s">
        <v>519</v>
      </c>
      <c r="C607" t="s">
        <v>1139</v>
      </c>
      <c r="D607">
        <v>90901</v>
      </c>
    </row>
    <row r="608" spans="1:4" x14ac:dyDescent="0.2">
      <c r="A608" t="s">
        <v>1253</v>
      </c>
      <c r="B608" t="s">
        <v>511</v>
      </c>
      <c r="C608" t="s">
        <v>1253</v>
      </c>
      <c r="D608">
        <v>30507</v>
      </c>
    </row>
    <row r="609" spans="1:4" x14ac:dyDescent="0.2">
      <c r="A609" t="s">
        <v>667</v>
      </c>
      <c r="B609" t="s">
        <v>520</v>
      </c>
      <c r="C609" t="s">
        <v>1301</v>
      </c>
      <c r="D609">
        <v>40905</v>
      </c>
    </row>
    <row r="610" spans="1:4" x14ac:dyDescent="0.2">
      <c r="A610" t="s">
        <v>1525</v>
      </c>
      <c r="B610" t="s">
        <v>517</v>
      </c>
      <c r="C610" t="s">
        <v>1238</v>
      </c>
      <c r="D610">
        <v>60701</v>
      </c>
    </row>
    <row r="611" spans="1:4" x14ac:dyDescent="0.2">
      <c r="A611" t="s">
        <v>1526</v>
      </c>
      <c r="B611" t="s">
        <v>520</v>
      </c>
      <c r="C611" t="s">
        <v>594</v>
      </c>
      <c r="D611">
        <v>40508</v>
      </c>
    </row>
    <row r="612" spans="1:4" x14ac:dyDescent="0.2">
      <c r="A612" t="s">
        <v>745</v>
      </c>
      <c r="B612" t="s">
        <v>512</v>
      </c>
      <c r="C612" t="s">
        <v>1149</v>
      </c>
      <c r="D612">
        <v>130718</v>
      </c>
    </row>
    <row r="613" spans="1:4" x14ac:dyDescent="0.2">
      <c r="A613" t="s">
        <v>745</v>
      </c>
      <c r="B613" t="s">
        <v>516</v>
      </c>
      <c r="C613" t="s">
        <v>1151</v>
      </c>
      <c r="D613">
        <v>20209</v>
      </c>
    </row>
    <row r="614" spans="1:4" x14ac:dyDescent="0.2">
      <c r="A614" t="s">
        <v>1527</v>
      </c>
      <c r="B614" t="s">
        <v>511</v>
      </c>
      <c r="C614" t="s">
        <v>511</v>
      </c>
      <c r="D614">
        <v>30114</v>
      </c>
    </row>
    <row r="615" spans="1:4" x14ac:dyDescent="0.2">
      <c r="A615" t="s">
        <v>1527</v>
      </c>
      <c r="B615" t="s">
        <v>512</v>
      </c>
      <c r="C615" t="s">
        <v>1194</v>
      </c>
      <c r="D615">
        <v>130313</v>
      </c>
    </row>
    <row r="616" spans="1:4" x14ac:dyDescent="0.2">
      <c r="A616" t="s">
        <v>1527</v>
      </c>
      <c r="B616" t="s">
        <v>520</v>
      </c>
      <c r="C616" t="s">
        <v>594</v>
      </c>
      <c r="D616">
        <v>40509</v>
      </c>
    </row>
    <row r="617" spans="1:4" x14ac:dyDescent="0.2">
      <c r="A617" t="s">
        <v>580</v>
      </c>
      <c r="B617" t="s">
        <v>519</v>
      </c>
      <c r="C617" t="s">
        <v>1204</v>
      </c>
      <c r="D617">
        <v>91001</v>
      </c>
    </row>
    <row r="618" spans="1:4" x14ac:dyDescent="0.2">
      <c r="A618" t="s">
        <v>1528</v>
      </c>
      <c r="B618" t="s">
        <v>519</v>
      </c>
      <c r="C618" t="s">
        <v>1204</v>
      </c>
      <c r="D618">
        <v>91015</v>
      </c>
    </row>
    <row r="619" spans="1:4" x14ac:dyDescent="0.2">
      <c r="A619" t="s">
        <v>1529</v>
      </c>
      <c r="B619" t="s">
        <v>519</v>
      </c>
      <c r="C619" t="s">
        <v>1204</v>
      </c>
      <c r="D619">
        <v>91016</v>
      </c>
    </row>
    <row r="620" spans="1:4" x14ac:dyDescent="0.2">
      <c r="A620" t="s">
        <v>651</v>
      </c>
      <c r="B620" t="s">
        <v>520</v>
      </c>
      <c r="C620" t="s">
        <v>594</v>
      </c>
      <c r="D620">
        <v>40510</v>
      </c>
    </row>
    <row r="621" spans="1:4" x14ac:dyDescent="0.2">
      <c r="A621" t="s">
        <v>651</v>
      </c>
      <c r="B621" t="s">
        <v>518</v>
      </c>
      <c r="C621" t="s">
        <v>621</v>
      </c>
      <c r="D621">
        <v>70221</v>
      </c>
    </row>
    <row r="622" spans="1:4" x14ac:dyDescent="0.2">
      <c r="A622" t="s">
        <v>1530</v>
      </c>
      <c r="B622" t="s">
        <v>520</v>
      </c>
      <c r="C622" t="s">
        <v>1141</v>
      </c>
      <c r="D622">
        <v>40107</v>
      </c>
    </row>
    <row r="623" spans="1:4" x14ac:dyDescent="0.2">
      <c r="A623" t="s">
        <v>1531</v>
      </c>
      <c r="B623" t="s">
        <v>518</v>
      </c>
      <c r="C623" t="s">
        <v>621</v>
      </c>
      <c r="D623">
        <v>70222</v>
      </c>
    </row>
    <row r="624" spans="1:4" x14ac:dyDescent="0.2">
      <c r="A624" t="s">
        <v>1532</v>
      </c>
      <c r="B624" t="s">
        <v>514</v>
      </c>
      <c r="C624" t="s">
        <v>1201</v>
      </c>
      <c r="D624">
        <v>50110</v>
      </c>
    </row>
    <row r="625" spans="1:4" x14ac:dyDescent="0.2">
      <c r="A625" t="s">
        <v>1533</v>
      </c>
      <c r="B625" t="s">
        <v>510</v>
      </c>
      <c r="C625" t="s">
        <v>1146</v>
      </c>
      <c r="D625">
        <v>120311</v>
      </c>
    </row>
    <row r="626" spans="1:4" x14ac:dyDescent="0.2">
      <c r="A626" t="s">
        <v>674</v>
      </c>
      <c r="B626" t="s">
        <v>520</v>
      </c>
      <c r="C626" t="s">
        <v>594</v>
      </c>
      <c r="D626">
        <v>40514</v>
      </c>
    </row>
    <row r="627" spans="1:4" x14ac:dyDescent="0.2">
      <c r="A627" t="s">
        <v>664</v>
      </c>
      <c r="B627" t="s">
        <v>510</v>
      </c>
      <c r="C627" t="s">
        <v>1179</v>
      </c>
      <c r="D627">
        <v>120101</v>
      </c>
    </row>
    <row r="628" spans="1:4" x14ac:dyDescent="0.2">
      <c r="A628" t="s">
        <v>657</v>
      </c>
      <c r="B628" t="s">
        <v>519</v>
      </c>
      <c r="C628" t="s">
        <v>1160</v>
      </c>
      <c r="D628">
        <v>91101</v>
      </c>
    </row>
    <row r="629" spans="1:4" x14ac:dyDescent="0.2">
      <c r="A629" t="s">
        <v>1534</v>
      </c>
      <c r="B629" t="s">
        <v>512</v>
      </c>
      <c r="C629" t="s">
        <v>1173</v>
      </c>
      <c r="D629">
        <v>130411</v>
      </c>
    </row>
    <row r="630" spans="1:4" x14ac:dyDescent="0.2">
      <c r="A630" t="s">
        <v>1535</v>
      </c>
      <c r="B630" t="s">
        <v>520</v>
      </c>
      <c r="C630" t="s">
        <v>594</v>
      </c>
      <c r="D630">
        <v>40511</v>
      </c>
    </row>
    <row r="631" spans="1:4" x14ac:dyDescent="0.2">
      <c r="A631" t="s">
        <v>682</v>
      </c>
      <c r="B631" t="s">
        <v>510</v>
      </c>
      <c r="C631" t="s">
        <v>1224</v>
      </c>
      <c r="D631">
        <v>120405</v>
      </c>
    </row>
    <row r="632" spans="1:4" x14ac:dyDescent="0.2">
      <c r="A632" t="s">
        <v>624</v>
      </c>
      <c r="B632" t="s">
        <v>515</v>
      </c>
      <c r="C632" t="s">
        <v>1457</v>
      </c>
      <c r="D632">
        <v>81101</v>
      </c>
    </row>
    <row r="633" spans="1:4" x14ac:dyDescent="0.2">
      <c r="A633" t="s">
        <v>1536</v>
      </c>
      <c r="B633" t="s">
        <v>514</v>
      </c>
      <c r="C633" t="s">
        <v>1201</v>
      </c>
      <c r="D633">
        <v>50111</v>
      </c>
    </row>
    <row r="634" spans="1:4" x14ac:dyDescent="0.2">
      <c r="A634" t="s">
        <v>1537</v>
      </c>
      <c r="B634" t="s">
        <v>519</v>
      </c>
      <c r="C634" t="s">
        <v>1153</v>
      </c>
      <c r="D634">
        <v>91205</v>
      </c>
    </row>
    <row r="635" spans="1:4" x14ac:dyDescent="0.2">
      <c r="A635" t="s">
        <v>636</v>
      </c>
      <c r="B635" t="s">
        <v>509</v>
      </c>
      <c r="C635" t="s">
        <v>509</v>
      </c>
      <c r="D635">
        <v>10105</v>
      </c>
    </row>
    <row r="636" spans="1:4" x14ac:dyDescent="0.2">
      <c r="A636" t="s">
        <v>1538</v>
      </c>
      <c r="B636" t="s">
        <v>520</v>
      </c>
      <c r="C636" t="s">
        <v>1159</v>
      </c>
      <c r="D636">
        <v>40308</v>
      </c>
    </row>
    <row r="637" spans="1:4" x14ac:dyDescent="0.2">
      <c r="A637" t="s">
        <v>741</v>
      </c>
      <c r="B637" t="s">
        <v>520</v>
      </c>
      <c r="C637" t="s">
        <v>1259</v>
      </c>
      <c r="D637">
        <v>40707</v>
      </c>
    </row>
    <row r="638" spans="1:4" x14ac:dyDescent="0.2">
      <c r="A638" t="s">
        <v>564</v>
      </c>
      <c r="B638" t="s">
        <v>516</v>
      </c>
      <c r="C638" t="s">
        <v>1206</v>
      </c>
      <c r="D638">
        <v>20609</v>
      </c>
    </row>
    <row r="639" spans="1:4" x14ac:dyDescent="0.2">
      <c r="A639" t="s">
        <v>1539</v>
      </c>
      <c r="B639" t="s">
        <v>510</v>
      </c>
      <c r="C639" t="s">
        <v>601</v>
      </c>
      <c r="D639">
        <v>120706</v>
      </c>
    </row>
    <row r="640" spans="1:4" x14ac:dyDescent="0.2">
      <c r="A640" t="s">
        <v>537</v>
      </c>
      <c r="B640" t="s">
        <v>515</v>
      </c>
      <c r="C640" t="s">
        <v>515</v>
      </c>
      <c r="D640">
        <v>80819</v>
      </c>
    </row>
    <row r="641" spans="1:4" x14ac:dyDescent="0.2">
      <c r="A641" t="s">
        <v>676</v>
      </c>
      <c r="B641" t="s">
        <v>520</v>
      </c>
      <c r="C641" t="s">
        <v>1174</v>
      </c>
      <c r="D641">
        <v>41301</v>
      </c>
    </row>
    <row r="642" spans="1:4" x14ac:dyDescent="0.2">
      <c r="A642" t="s">
        <v>1540</v>
      </c>
      <c r="B642" t="s">
        <v>510</v>
      </c>
      <c r="C642" t="s">
        <v>551</v>
      </c>
      <c r="D642">
        <v>120611</v>
      </c>
    </row>
    <row r="643" spans="1:4" x14ac:dyDescent="0.2">
      <c r="A643" t="s">
        <v>1541</v>
      </c>
      <c r="B643" t="s">
        <v>518</v>
      </c>
      <c r="C643" t="s">
        <v>1148</v>
      </c>
      <c r="D643">
        <v>70701</v>
      </c>
    </row>
    <row r="644" spans="1:4" x14ac:dyDescent="0.2">
      <c r="A644" t="s">
        <v>574</v>
      </c>
      <c r="B644" t="s">
        <v>515</v>
      </c>
      <c r="C644" t="s">
        <v>725</v>
      </c>
      <c r="D644">
        <v>80508</v>
      </c>
    </row>
    <row r="645" spans="1:4" x14ac:dyDescent="0.2">
      <c r="A645" t="s">
        <v>769</v>
      </c>
      <c r="B645" t="s">
        <v>516</v>
      </c>
      <c r="C645" t="s">
        <v>1209</v>
      </c>
      <c r="D645">
        <v>20406</v>
      </c>
    </row>
    <row r="646" spans="1:4" x14ac:dyDescent="0.2">
      <c r="A646" t="s">
        <v>1542</v>
      </c>
      <c r="B646" t="s">
        <v>518</v>
      </c>
      <c r="C646" t="s">
        <v>518</v>
      </c>
      <c r="D646">
        <v>70312</v>
      </c>
    </row>
    <row r="647" spans="1:4" x14ac:dyDescent="0.2">
      <c r="A647" t="s">
        <v>615</v>
      </c>
      <c r="B647" t="s">
        <v>510</v>
      </c>
      <c r="C647" t="s">
        <v>1188</v>
      </c>
      <c r="D647">
        <v>120805</v>
      </c>
    </row>
    <row r="648" spans="1:4" x14ac:dyDescent="0.2">
      <c r="A648" t="s">
        <v>632</v>
      </c>
      <c r="B648" t="s">
        <v>513</v>
      </c>
      <c r="C648" t="s">
        <v>513</v>
      </c>
      <c r="D648">
        <v>100104</v>
      </c>
    </row>
    <row r="649" spans="1:4" x14ac:dyDescent="0.2">
      <c r="A649" t="s">
        <v>1543</v>
      </c>
      <c r="B649" t="s">
        <v>514</v>
      </c>
      <c r="C649" t="s">
        <v>1201</v>
      </c>
      <c r="D649">
        <v>50112</v>
      </c>
    </row>
    <row r="650" spans="1:4" x14ac:dyDescent="0.2">
      <c r="A650" t="s">
        <v>738</v>
      </c>
      <c r="B650" t="s">
        <v>516</v>
      </c>
      <c r="C650" t="s">
        <v>1206</v>
      </c>
      <c r="D650">
        <v>20610</v>
      </c>
    </row>
    <row r="651" spans="1:4" x14ac:dyDescent="0.2">
      <c r="A651" t="s">
        <v>1544</v>
      </c>
      <c r="B651" t="s">
        <v>510</v>
      </c>
      <c r="C651" t="s">
        <v>1146</v>
      </c>
      <c r="D651">
        <v>120312</v>
      </c>
    </row>
    <row r="652" spans="1:4" x14ac:dyDescent="0.2">
      <c r="A652" t="s">
        <v>1545</v>
      </c>
      <c r="B652" t="s">
        <v>519</v>
      </c>
      <c r="C652" t="s">
        <v>1217</v>
      </c>
      <c r="D652">
        <v>90608</v>
      </c>
    </row>
    <row r="653" spans="1:4" x14ac:dyDescent="0.2">
      <c r="A653" t="s">
        <v>1546</v>
      </c>
      <c r="B653" t="s">
        <v>515</v>
      </c>
      <c r="C653" t="s">
        <v>1184</v>
      </c>
      <c r="D653">
        <v>80605</v>
      </c>
    </row>
    <row r="654" spans="1:4" x14ac:dyDescent="0.2">
      <c r="A654" t="s">
        <v>1547</v>
      </c>
      <c r="B654" t="s">
        <v>519</v>
      </c>
      <c r="C654" t="s">
        <v>1204</v>
      </c>
      <c r="D654">
        <v>91012</v>
      </c>
    </row>
    <row r="655" spans="1:4" x14ac:dyDescent="0.2">
      <c r="A655" t="s">
        <v>1548</v>
      </c>
      <c r="B655" t="s">
        <v>519</v>
      </c>
      <c r="C655" t="s">
        <v>1214</v>
      </c>
      <c r="D655">
        <v>90704</v>
      </c>
    </row>
    <row r="656" spans="1:4" x14ac:dyDescent="0.2">
      <c r="A656" t="s">
        <v>1549</v>
      </c>
      <c r="B656" t="s">
        <v>510</v>
      </c>
      <c r="C656" t="s">
        <v>1144</v>
      </c>
      <c r="D656">
        <v>120905</v>
      </c>
    </row>
    <row r="657" spans="1:4" x14ac:dyDescent="0.2">
      <c r="A657" t="s">
        <v>1550</v>
      </c>
      <c r="B657" t="s">
        <v>509</v>
      </c>
      <c r="C657" t="s">
        <v>1142</v>
      </c>
      <c r="D657">
        <v>10405</v>
      </c>
    </row>
    <row r="658" spans="1:4" x14ac:dyDescent="0.2">
      <c r="A658" t="s">
        <v>1551</v>
      </c>
      <c r="B658" t="s">
        <v>509</v>
      </c>
      <c r="C658" t="s">
        <v>1142</v>
      </c>
      <c r="D658">
        <v>10406</v>
      </c>
    </row>
    <row r="659" spans="1:4" x14ac:dyDescent="0.2">
      <c r="A659" t="s">
        <v>1552</v>
      </c>
      <c r="B659" t="s">
        <v>518</v>
      </c>
      <c r="C659" t="s">
        <v>621</v>
      </c>
      <c r="D659">
        <v>70223</v>
      </c>
    </row>
    <row r="660" spans="1:4" x14ac:dyDescent="0.2">
      <c r="A660" t="s">
        <v>1553</v>
      </c>
      <c r="B660" t="s">
        <v>518</v>
      </c>
      <c r="C660" t="s">
        <v>621</v>
      </c>
      <c r="D660">
        <v>70224</v>
      </c>
    </row>
    <row r="661" spans="1:4" x14ac:dyDescent="0.2">
      <c r="A661" t="s">
        <v>1554</v>
      </c>
      <c r="B661" t="s">
        <v>520</v>
      </c>
      <c r="C661" t="s">
        <v>1174</v>
      </c>
      <c r="D661">
        <v>41309</v>
      </c>
    </row>
    <row r="662" spans="1:4" x14ac:dyDescent="0.2">
      <c r="A662" t="s">
        <v>563</v>
      </c>
      <c r="B662" t="s">
        <v>512</v>
      </c>
      <c r="C662" t="s">
        <v>1155</v>
      </c>
      <c r="D662">
        <v>130105</v>
      </c>
    </row>
    <row r="663" spans="1:4" x14ac:dyDescent="0.2">
      <c r="A663" t="s">
        <v>586</v>
      </c>
      <c r="B663" t="s">
        <v>515</v>
      </c>
      <c r="C663" t="s">
        <v>1150</v>
      </c>
      <c r="D663">
        <v>81005</v>
      </c>
    </row>
    <row r="664" spans="1:4" x14ac:dyDescent="0.2">
      <c r="A664" t="s">
        <v>1555</v>
      </c>
      <c r="B664" t="s">
        <v>511</v>
      </c>
      <c r="C664" t="s">
        <v>1253</v>
      </c>
      <c r="D664">
        <v>30508</v>
      </c>
    </row>
    <row r="665" spans="1:4" x14ac:dyDescent="0.2">
      <c r="A665" t="s">
        <v>1556</v>
      </c>
      <c r="B665" t="s">
        <v>519</v>
      </c>
      <c r="C665" t="s">
        <v>658</v>
      </c>
      <c r="D665">
        <v>90511</v>
      </c>
    </row>
    <row r="666" spans="1:4" x14ac:dyDescent="0.2">
      <c r="A666" t="s">
        <v>1557</v>
      </c>
      <c r="B666" t="s">
        <v>512</v>
      </c>
      <c r="C666" t="s">
        <v>1194</v>
      </c>
      <c r="D666">
        <v>130311</v>
      </c>
    </row>
    <row r="667" spans="1:4" x14ac:dyDescent="0.2">
      <c r="A667" t="s">
        <v>1558</v>
      </c>
      <c r="B667" t="s">
        <v>518</v>
      </c>
      <c r="C667" t="s">
        <v>518</v>
      </c>
      <c r="D667">
        <v>70314</v>
      </c>
    </row>
    <row r="668" spans="1:4" x14ac:dyDescent="0.2">
      <c r="A668" t="s">
        <v>1559</v>
      </c>
      <c r="B668" t="s">
        <v>512</v>
      </c>
      <c r="C668" t="s">
        <v>1194</v>
      </c>
      <c r="D668">
        <v>130312</v>
      </c>
    </row>
    <row r="669" spans="1:4" x14ac:dyDescent="0.2">
      <c r="A669" t="s">
        <v>1560</v>
      </c>
      <c r="B669" t="s">
        <v>516</v>
      </c>
      <c r="C669" t="s">
        <v>1209</v>
      </c>
      <c r="D669">
        <v>20407</v>
      </c>
    </row>
    <row r="670" spans="1:4" x14ac:dyDescent="0.2">
      <c r="A670" t="s">
        <v>663</v>
      </c>
      <c r="B670" t="s">
        <v>516</v>
      </c>
      <c r="C670" t="s">
        <v>1140</v>
      </c>
      <c r="D670">
        <v>20107</v>
      </c>
    </row>
    <row r="671" spans="1:4" x14ac:dyDescent="0.2">
      <c r="A671" t="s">
        <v>526</v>
      </c>
      <c r="B671" t="s">
        <v>512</v>
      </c>
      <c r="C671" t="s">
        <v>1155</v>
      </c>
      <c r="D671">
        <v>130106</v>
      </c>
    </row>
    <row r="672" spans="1:4" x14ac:dyDescent="0.2">
      <c r="A672" t="s">
        <v>629</v>
      </c>
      <c r="B672" t="s">
        <v>520</v>
      </c>
      <c r="C672" t="s">
        <v>1228</v>
      </c>
      <c r="D672">
        <v>41401</v>
      </c>
    </row>
    <row r="673" spans="1:4" x14ac:dyDescent="0.2">
      <c r="A673" t="s">
        <v>1561</v>
      </c>
      <c r="B673" t="s">
        <v>514</v>
      </c>
      <c r="C673" t="s">
        <v>581</v>
      </c>
      <c r="D673">
        <v>50206</v>
      </c>
    </row>
    <row r="674" spans="1:4" x14ac:dyDescent="0.2">
      <c r="A674" t="s">
        <v>549</v>
      </c>
      <c r="B674" t="s">
        <v>514</v>
      </c>
      <c r="C674" t="s">
        <v>581</v>
      </c>
      <c r="D674">
        <v>50207</v>
      </c>
    </row>
    <row r="675" spans="1:4" x14ac:dyDescent="0.2">
      <c r="A675" t="s">
        <v>675</v>
      </c>
      <c r="B675" t="s">
        <v>514</v>
      </c>
      <c r="C675" t="s">
        <v>1139</v>
      </c>
      <c r="D675">
        <v>50317</v>
      </c>
    </row>
    <row r="676" spans="1:4" x14ac:dyDescent="0.2">
      <c r="A676" t="s">
        <v>715</v>
      </c>
      <c r="B676" t="s">
        <v>519</v>
      </c>
      <c r="C676" t="s">
        <v>658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 Pagina Inicial</vt:lpstr>
      <vt:lpstr>Sheet1</vt:lpstr>
      <vt:lpstr>Casos Acumulados Provincias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2020-08-04T14:07:37Z</dcterms:created>
  <dcterms:modified xsi:type="dcterms:W3CDTF">2021-05-01T19:41:17Z</dcterms:modified>
  <cp:category/>
  <cp:contentStatus/>
</cp:coreProperties>
</file>