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5593" documentId="101_{CB5E88A5-A06E-40A0-BB95-3F7BF1722639}" xr6:coauthVersionLast="47" xr6:coauthVersionMax="47" xr10:uidLastSave="{63F0556B-BF74-A141-B9D2-0F48D982B345}"/>
  <bookViews>
    <workbookView xWindow="-120" yWindow="-120" windowWidth="29040" windowHeight="15840" firstSheet="2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883" i="3" l="1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64" i="3"/>
  <c r="AQ669" i="1"/>
  <c r="AP669" i="1"/>
  <c r="J669" i="1"/>
  <c r="I669" i="1"/>
  <c r="H669" i="1"/>
  <c r="F669" i="1"/>
  <c r="D669" i="1"/>
  <c r="K669" i="1"/>
  <c r="L669" i="1"/>
  <c r="M669" i="1"/>
  <c r="N669" i="1"/>
  <c r="O669" i="1"/>
  <c r="P669" i="1"/>
  <c r="Q669" i="1"/>
  <c r="R669" i="1"/>
  <c r="S669" i="1"/>
  <c r="T669" i="1"/>
  <c r="U669" i="1"/>
  <c r="W669" i="1"/>
  <c r="X669" i="1"/>
  <c r="Y669" i="1"/>
  <c r="AA669" i="1"/>
  <c r="AB669" i="1"/>
  <c r="AC669" i="1"/>
  <c r="AD669" i="1"/>
  <c r="AE669" i="1"/>
  <c r="AF669" i="1"/>
  <c r="AG669" i="1"/>
  <c r="AH669" i="1"/>
  <c r="AI669" i="1"/>
  <c r="AK669" i="1"/>
  <c r="AL669" i="1"/>
  <c r="AM669" i="1"/>
  <c r="AN669" i="1"/>
  <c r="AR669" i="1"/>
  <c r="AT669" i="1"/>
  <c r="AU669" i="1"/>
  <c r="AV669" i="1"/>
  <c r="AW669" i="1"/>
  <c r="AY669" i="1"/>
  <c r="AZ669" i="1"/>
  <c r="BA669" i="1"/>
  <c r="BB669" i="1"/>
  <c r="BC669" i="1"/>
  <c r="BF669" i="1"/>
  <c r="BG669" i="1"/>
  <c r="BI669" i="1"/>
  <c r="BK669" i="1"/>
  <c r="BM669" i="1"/>
  <c r="BO669" i="1"/>
  <c r="BQ669" i="1"/>
  <c r="BS669" i="1"/>
  <c r="BU669" i="1"/>
  <c r="BW669" i="1"/>
  <c r="BY669" i="1"/>
  <c r="CA669" i="1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44" i="3"/>
  <c r="AQ668" i="1"/>
  <c r="AP668" i="1"/>
  <c r="J668" i="1"/>
  <c r="I668" i="1"/>
  <c r="H668" i="1"/>
  <c r="F668" i="1"/>
  <c r="D668" i="1"/>
  <c r="K668" i="1"/>
  <c r="L668" i="1"/>
  <c r="M668" i="1"/>
  <c r="N668" i="1"/>
  <c r="O668" i="1"/>
  <c r="P668" i="1"/>
  <c r="Q668" i="1"/>
  <c r="R668" i="1"/>
  <c r="S668" i="1"/>
  <c r="T668" i="1"/>
  <c r="U668" i="1"/>
  <c r="W668" i="1"/>
  <c r="X668" i="1"/>
  <c r="Y668" i="1"/>
  <c r="AA668" i="1"/>
  <c r="AB668" i="1"/>
  <c r="AC668" i="1"/>
  <c r="AD668" i="1"/>
  <c r="AE668" i="1"/>
  <c r="AF668" i="1"/>
  <c r="AG668" i="1"/>
  <c r="AH668" i="1"/>
  <c r="AI668" i="1"/>
  <c r="AK668" i="1"/>
  <c r="AL668" i="1"/>
  <c r="AM668" i="1"/>
  <c r="AN668" i="1"/>
  <c r="AR668" i="1"/>
  <c r="AT668" i="1"/>
  <c r="AU668" i="1"/>
  <c r="AV668" i="1"/>
  <c r="AW668" i="1"/>
  <c r="AY668" i="1"/>
  <c r="AZ668" i="1"/>
  <c r="BA668" i="1"/>
  <c r="BB668" i="1"/>
  <c r="BC668" i="1"/>
  <c r="BF668" i="1"/>
  <c r="BG668" i="1"/>
  <c r="BI668" i="1"/>
  <c r="BK668" i="1"/>
  <c r="BM668" i="1"/>
  <c r="BO668" i="1"/>
  <c r="BQ668" i="1"/>
  <c r="BS668" i="1"/>
  <c r="BU668" i="1"/>
  <c r="BW668" i="1"/>
  <c r="BY668" i="1"/>
  <c r="CA668" i="1"/>
  <c r="D13843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24" i="3"/>
  <c r="AQ667" i="1"/>
  <c r="AP667" i="1"/>
  <c r="J667" i="1"/>
  <c r="I667" i="1"/>
  <c r="H667" i="1"/>
  <c r="F667" i="1"/>
  <c r="D667" i="1"/>
  <c r="K667" i="1"/>
  <c r="L667" i="1"/>
  <c r="M667" i="1"/>
  <c r="N667" i="1"/>
  <c r="O667" i="1"/>
  <c r="P667" i="1"/>
  <c r="Q667" i="1"/>
  <c r="R667" i="1"/>
  <c r="S667" i="1"/>
  <c r="T667" i="1"/>
  <c r="U667" i="1"/>
  <c r="W667" i="1"/>
  <c r="X667" i="1"/>
  <c r="Y667" i="1"/>
  <c r="AA667" i="1"/>
  <c r="AB667" i="1"/>
  <c r="AC667" i="1"/>
  <c r="AD667" i="1"/>
  <c r="AE667" i="1"/>
  <c r="AF667" i="1"/>
  <c r="AG667" i="1"/>
  <c r="AH667" i="1"/>
  <c r="AI667" i="1"/>
  <c r="AK667" i="1"/>
  <c r="AL667" i="1"/>
  <c r="AM667" i="1"/>
  <c r="AN667" i="1"/>
  <c r="AR667" i="1"/>
  <c r="AT667" i="1"/>
  <c r="AU667" i="1"/>
  <c r="AV667" i="1"/>
  <c r="AW667" i="1"/>
  <c r="AY667" i="1"/>
  <c r="AZ667" i="1"/>
  <c r="BA667" i="1"/>
  <c r="BB667" i="1"/>
  <c r="BC667" i="1"/>
  <c r="BF667" i="1"/>
  <c r="BG667" i="1"/>
  <c r="BI667" i="1"/>
  <c r="BK667" i="1"/>
  <c r="BM667" i="1"/>
  <c r="BO667" i="1"/>
  <c r="BQ667" i="1"/>
  <c r="BS667" i="1"/>
  <c r="BU667" i="1"/>
  <c r="BW667" i="1"/>
  <c r="BY667" i="1"/>
  <c r="CA667" i="1"/>
  <c r="D13823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04" i="3"/>
  <c r="AQ666" i="1"/>
  <c r="AP666" i="1"/>
  <c r="J666" i="1"/>
  <c r="I666" i="1"/>
  <c r="H666" i="1"/>
  <c r="F666" i="1"/>
  <c r="D666" i="1"/>
  <c r="K666" i="1"/>
  <c r="L666" i="1"/>
  <c r="M666" i="1"/>
  <c r="N666" i="1"/>
  <c r="O666" i="1"/>
  <c r="P666" i="1"/>
  <c r="Q666" i="1"/>
  <c r="R666" i="1"/>
  <c r="S666" i="1"/>
  <c r="T666" i="1"/>
  <c r="U666" i="1"/>
  <c r="W666" i="1"/>
  <c r="X666" i="1"/>
  <c r="Y666" i="1"/>
  <c r="AA666" i="1"/>
  <c r="AB666" i="1"/>
  <c r="AC666" i="1"/>
  <c r="AD666" i="1"/>
  <c r="AE666" i="1"/>
  <c r="AF666" i="1"/>
  <c r="AG666" i="1"/>
  <c r="AH666" i="1"/>
  <c r="AI666" i="1"/>
  <c r="AK666" i="1"/>
  <c r="AL666" i="1"/>
  <c r="AM666" i="1"/>
  <c r="AN666" i="1"/>
  <c r="AR666" i="1"/>
  <c r="AT666" i="1"/>
  <c r="AU666" i="1"/>
  <c r="AV666" i="1"/>
  <c r="AW666" i="1"/>
  <c r="AY666" i="1"/>
  <c r="AZ666" i="1"/>
  <c r="BA666" i="1"/>
  <c r="BB666" i="1"/>
  <c r="BC666" i="1"/>
  <c r="BF666" i="1"/>
  <c r="BG666" i="1"/>
  <c r="BI666" i="1"/>
  <c r="BK666" i="1"/>
  <c r="BM666" i="1"/>
  <c r="BO666" i="1"/>
  <c r="BQ666" i="1"/>
  <c r="BS666" i="1"/>
  <c r="BU666" i="1"/>
  <c r="BW666" i="1"/>
  <c r="BY666" i="1"/>
  <c r="CA666" i="1"/>
  <c r="D13803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78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64" i="3"/>
  <c r="AQ665" i="1"/>
  <c r="AQ664" i="1"/>
  <c r="AQ663" i="1"/>
  <c r="AP665" i="1"/>
  <c r="AP664" i="1"/>
  <c r="AP663" i="1"/>
  <c r="D665" i="1"/>
  <c r="F665" i="1"/>
  <c r="H665" i="1"/>
  <c r="J665" i="1"/>
  <c r="D664" i="1"/>
  <c r="F664" i="1"/>
  <c r="H664" i="1"/>
  <c r="J664" i="1"/>
  <c r="J663" i="1"/>
  <c r="I665" i="1"/>
  <c r="I664" i="1"/>
  <c r="I663" i="1"/>
  <c r="H663" i="1"/>
  <c r="F663" i="1"/>
  <c r="D663" i="1"/>
  <c r="D660" i="1"/>
  <c r="K665" i="1"/>
  <c r="L665" i="1"/>
  <c r="M665" i="1"/>
  <c r="N665" i="1"/>
  <c r="O665" i="1"/>
  <c r="P665" i="1"/>
  <c r="Q665" i="1"/>
  <c r="R665" i="1"/>
  <c r="S665" i="1"/>
  <c r="T665" i="1"/>
  <c r="U665" i="1"/>
  <c r="W665" i="1"/>
  <c r="W664" i="1"/>
  <c r="X665" i="1"/>
  <c r="Y665" i="1"/>
  <c r="AA665" i="1"/>
  <c r="AB665" i="1"/>
  <c r="AA664" i="1"/>
  <c r="AC665" i="1"/>
  <c r="AD665" i="1"/>
  <c r="AD664" i="1"/>
  <c r="AE665" i="1"/>
  <c r="AF665" i="1"/>
  <c r="AD663" i="1"/>
  <c r="AE664" i="1"/>
  <c r="AG665" i="1"/>
  <c r="AH665" i="1"/>
  <c r="AI665" i="1"/>
  <c r="AK665" i="1"/>
  <c r="AL665" i="1"/>
  <c r="AM665" i="1"/>
  <c r="AN665" i="1"/>
  <c r="AR665" i="1"/>
  <c r="AT665" i="1"/>
  <c r="AU665" i="1"/>
  <c r="AV665" i="1"/>
  <c r="AW665" i="1"/>
  <c r="AY665" i="1"/>
  <c r="AZ665" i="1"/>
  <c r="BA665" i="1"/>
  <c r="BB665" i="1"/>
  <c r="BC665" i="1"/>
  <c r="BC664" i="1"/>
  <c r="BD665" i="1"/>
  <c r="BE665" i="1"/>
  <c r="BF665" i="1"/>
  <c r="BG665" i="1"/>
  <c r="BI665" i="1"/>
  <c r="BK665" i="1"/>
  <c r="BM665" i="1"/>
  <c r="BO665" i="1"/>
  <c r="BQ665" i="1"/>
  <c r="BS665" i="1"/>
  <c r="BU665" i="1"/>
  <c r="BW665" i="1"/>
  <c r="BY665" i="1"/>
  <c r="CA665" i="1"/>
  <c r="K664" i="1"/>
  <c r="L664" i="1"/>
  <c r="M664" i="1"/>
  <c r="N664" i="1"/>
  <c r="O664" i="1"/>
  <c r="P664" i="1"/>
  <c r="Q664" i="1"/>
  <c r="R664" i="1"/>
  <c r="S664" i="1"/>
  <c r="T664" i="1"/>
  <c r="U664" i="1"/>
  <c r="W663" i="1"/>
  <c r="X664" i="1"/>
  <c r="Y664" i="1"/>
  <c r="AB664" i="1"/>
  <c r="AA663" i="1"/>
  <c r="AC664" i="1"/>
  <c r="AF664" i="1"/>
  <c r="AE663" i="1"/>
  <c r="AG664" i="1"/>
  <c r="AH664" i="1"/>
  <c r="AI664" i="1"/>
  <c r="AK664" i="1"/>
  <c r="AL664" i="1"/>
  <c r="AM664" i="1"/>
  <c r="AN664" i="1"/>
  <c r="AR664" i="1"/>
  <c r="AT664" i="1"/>
  <c r="AU664" i="1"/>
  <c r="AV664" i="1"/>
  <c r="AW664" i="1"/>
  <c r="AY664" i="1"/>
  <c r="AZ664" i="1"/>
  <c r="BA664" i="1"/>
  <c r="BB664" i="1"/>
  <c r="BC663" i="1"/>
  <c r="BD664" i="1"/>
  <c r="BE664" i="1"/>
  <c r="BF664" i="1"/>
  <c r="BG664" i="1"/>
  <c r="BI664" i="1"/>
  <c r="BK664" i="1"/>
  <c r="BM664" i="1"/>
  <c r="BO664" i="1"/>
  <c r="BQ664" i="1"/>
  <c r="BS664" i="1"/>
  <c r="BU664" i="1"/>
  <c r="BW664" i="1"/>
  <c r="BY664" i="1"/>
  <c r="CA664" i="1"/>
  <c r="K663" i="1"/>
  <c r="L663" i="1"/>
  <c r="M663" i="1"/>
  <c r="N663" i="1"/>
  <c r="O663" i="1"/>
  <c r="P663" i="1"/>
  <c r="Q663" i="1"/>
  <c r="R663" i="1"/>
  <c r="S663" i="1"/>
  <c r="T663" i="1"/>
  <c r="U663" i="1"/>
  <c r="X663" i="1"/>
  <c r="Y663" i="1"/>
  <c r="AB663" i="1"/>
  <c r="AC663" i="1"/>
  <c r="AF663" i="1"/>
  <c r="AG663" i="1"/>
  <c r="AH663" i="1"/>
  <c r="AI663" i="1"/>
  <c r="AK663" i="1"/>
  <c r="AL663" i="1"/>
  <c r="AM663" i="1"/>
  <c r="AN663" i="1"/>
  <c r="AR663" i="1"/>
  <c r="AT663" i="1"/>
  <c r="AU663" i="1"/>
  <c r="AV663" i="1"/>
  <c r="AW663" i="1"/>
  <c r="AY663" i="1"/>
  <c r="AZ663" i="1"/>
  <c r="BA663" i="1"/>
  <c r="BB663" i="1"/>
  <c r="BC662" i="1"/>
  <c r="BD663" i="1"/>
  <c r="BE663" i="1"/>
  <c r="BF663" i="1"/>
  <c r="BG663" i="1"/>
  <c r="BI663" i="1"/>
  <c r="BK663" i="1"/>
  <c r="BM663" i="1"/>
  <c r="BO663" i="1"/>
  <c r="BQ663" i="1"/>
  <c r="BS663" i="1"/>
  <c r="BU663" i="1"/>
  <c r="BW663" i="1"/>
  <c r="BY663" i="1"/>
  <c r="CA663" i="1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44" i="3"/>
  <c r="D13741" i="3"/>
  <c r="D13742" i="3"/>
  <c r="D13743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24" i="3"/>
  <c r="AQ662" i="1"/>
  <c r="AP662" i="1"/>
  <c r="J662" i="1"/>
  <c r="I662" i="1"/>
  <c r="H662" i="1"/>
  <c r="F662" i="1"/>
  <c r="D662" i="1"/>
  <c r="K662" i="1"/>
  <c r="L662" i="1"/>
  <c r="M662" i="1"/>
  <c r="N662" i="1"/>
  <c r="O662" i="1"/>
  <c r="P662" i="1"/>
  <c r="Q662" i="1"/>
  <c r="R662" i="1"/>
  <c r="S662" i="1"/>
  <c r="T662" i="1"/>
  <c r="U662" i="1"/>
  <c r="W662" i="1"/>
  <c r="X662" i="1"/>
  <c r="Y662" i="1"/>
  <c r="AA662" i="1"/>
  <c r="AB662" i="1"/>
  <c r="AC662" i="1"/>
  <c r="AD662" i="1"/>
  <c r="AE662" i="1"/>
  <c r="AF662" i="1"/>
  <c r="AG662" i="1"/>
  <c r="AH662" i="1"/>
  <c r="AI662" i="1"/>
  <c r="AK662" i="1"/>
  <c r="AL662" i="1"/>
  <c r="AM662" i="1"/>
  <c r="AN662" i="1"/>
  <c r="AR662" i="1"/>
  <c r="AT662" i="1"/>
  <c r="AU662" i="1"/>
  <c r="AV662" i="1"/>
  <c r="AW662" i="1"/>
  <c r="AY662" i="1"/>
  <c r="AZ662" i="1"/>
  <c r="BA662" i="1"/>
  <c r="BB662" i="1"/>
  <c r="BF662" i="1"/>
  <c r="BG662" i="1"/>
  <c r="BI662" i="1"/>
  <c r="BK662" i="1"/>
  <c r="BM662" i="1"/>
  <c r="BO662" i="1"/>
  <c r="BQ662" i="1"/>
  <c r="BS662" i="1"/>
  <c r="BU662" i="1"/>
  <c r="BW662" i="1"/>
  <c r="BY662" i="1"/>
  <c r="CA662" i="1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04" i="3"/>
  <c r="AQ661" i="1"/>
  <c r="AP661" i="1"/>
  <c r="J661" i="1"/>
  <c r="I661" i="1"/>
  <c r="H661" i="1"/>
  <c r="F661" i="1"/>
  <c r="D661" i="1"/>
  <c r="K661" i="1"/>
  <c r="L661" i="1"/>
  <c r="M661" i="1"/>
  <c r="N661" i="1"/>
  <c r="O661" i="1"/>
  <c r="P661" i="1"/>
  <c r="Q661" i="1"/>
  <c r="R661" i="1"/>
  <c r="S661" i="1"/>
  <c r="T661" i="1"/>
  <c r="U661" i="1"/>
  <c r="W661" i="1"/>
  <c r="X661" i="1"/>
  <c r="Y661" i="1"/>
  <c r="AA661" i="1"/>
  <c r="AB661" i="1"/>
  <c r="AC661" i="1"/>
  <c r="AD661" i="1"/>
  <c r="AE661" i="1"/>
  <c r="AF661" i="1"/>
  <c r="AG661" i="1"/>
  <c r="AH661" i="1"/>
  <c r="AI661" i="1"/>
  <c r="AK661" i="1"/>
  <c r="AL661" i="1"/>
  <c r="AM661" i="1"/>
  <c r="AN661" i="1"/>
  <c r="AR661" i="1"/>
  <c r="AT661" i="1"/>
  <c r="AU661" i="1"/>
  <c r="AV661" i="1"/>
  <c r="AW661" i="1"/>
  <c r="AY661" i="1"/>
  <c r="AZ661" i="1"/>
  <c r="BA661" i="1"/>
  <c r="BB661" i="1"/>
  <c r="BC661" i="1"/>
  <c r="BF661" i="1"/>
  <c r="BG661" i="1"/>
  <c r="BI661" i="1"/>
  <c r="BK661" i="1"/>
  <c r="BM661" i="1"/>
  <c r="BO661" i="1"/>
  <c r="BQ661" i="1"/>
  <c r="BS661" i="1"/>
  <c r="BU661" i="1"/>
  <c r="BW661" i="1"/>
  <c r="BY661" i="1"/>
  <c r="CA661" i="1"/>
  <c r="D13702" i="3"/>
  <c r="D13703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684" i="3"/>
  <c r="AQ660" i="1"/>
  <c r="AP660" i="1"/>
  <c r="I660" i="1"/>
  <c r="H660" i="1"/>
  <c r="J660" i="1"/>
  <c r="F660" i="1"/>
  <c r="K660" i="1"/>
  <c r="L660" i="1"/>
  <c r="M660" i="1"/>
  <c r="N660" i="1"/>
  <c r="O660" i="1"/>
  <c r="P660" i="1"/>
  <c r="Q660" i="1"/>
  <c r="R660" i="1"/>
  <c r="S660" i="1"/>
  <c r="T660" i="1"/>
  <c r="U660" i="1"/>
  <c r="W660" i="1"/>
  <c r="X660" i="1"/>
  <c r="Y660" i="1"/>
  <c r="AA660" i="1"/>
  <c r="AB660" i="1"/>
  <c r="AC660" i="1"/>
  <c r="AD660" i="1"/>
  <c r="AE660" i="1"/>
  <c r="AF660" i="1"/>
  <c r="AG660" i="1"/>
  <c r="AH660" i="1"/>
  <c r="AI660" i="1"/>
  <c r="AK660" i="1"/>
  <c r="AL660" i="1"/>
  <c r="AM660" i="1"/>
  <c r="AN660" i="1"/>
  <c r="AR660" i="1"/>
  <c r="AT660" i="1"/>
  <c r="AU660" i="1"/>
  <c r="AV660" i="1"/>
  <c r="AW660" i="1"/>
  <c r="AY660" i="1"/>
  <c r="AZ660" i="1"/>
  <c r="BA660" i="1"/>
  <c r="BB660" i="1"/>
  <c r="BC660" i="1"/>
  <c r="BF660" i="1"/>
  <c r="BG660" i="1"/>
  <c r="BI660" i="1"/>
  <c r="BK660" i="1"/>
  <c r="BM660" i="1"/>
  <c r="BO660" i="1"/>
  <c r="BQ660" i="1"/>
  <c r="BS660" i="1"/>
  <c r="BU660" i="1"/>
  <c r="BW660" i="1"/>
  <c r="BY660" i="1"/>
  <c r="CA660" i="1"/>
  <c r="D13682" i="3"/>
  <c r="D13683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64" i="3"/>
  <c r="D13662" i="3"/>
  <c r="D13663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44" i="3"/>
  <c r="I658" i="1"/>
  <c r="AQ659" i="1"/>
  <c r="AQ658" i="1"/>
  <c r="AQ657" i="1"/>
  <c r="AP659" i="1"/>
  <c r="AP658" i="1"/>
  <c r="AP657" i="1"/>
  <c r="D659" i="1"/>
  <c r="F659" i="1"/>
  <c r="H659" i="1"/>
  <c r="J659" i="1"/>
  <c r="D658" i="1"/>
  <c r="F658" i="1"/>
  <c r="H658" i="1"/>
  <c r="J658" i="1"/>
  <c r="J657" i="1"/>
  <c r="I659" i="1"/>
  <c r="I657" i="1"/>
  <c r="H657" i="1"/>
  <c r="F657" i="1"/>
  <c r="F656" i="1"/>
  <c r="D657" i="1"/>
  <c r="K659" i="1"/>
  <c r="L659" i="1"/>
  <c r="M659" i="1"/>
  <c r="N659" i="1"/>
  <c r="O659" i="1"/>
  <c r="P659" i="1"/>
  <c r="Q659" i="1"/>
  <c r="R659" i="1"/>
  <c r="S659" i="1"/>
  <c r="T659" i="1"/>
  <c r="U659" i="1"/>
  <c r="W659" i="1"/>
  <c r="W658" i="1"/>
  <c r="X659" i="1"/>
  <c r="Y659" i="1"/>
  <c r="AA659" i="1"/>
  <c r="AB659" i="1"/>
  <c r="AA658" i="1"/>
  <c r="AC659" i="1"/>
  <c r="AD659" i="1"/>
  <c r="AD658" i="1"/>
  <c r="AE659" i="1"/>
  <c r="AF659" i="1"/>
  <c r="AD657" i="1"/>
  <c r="AE658" i="1"/>
  <c r="AG659" i="1"/>
  <c r="AH659" i="1"/>
  <c r="AI659" i="1"/>
  <c r="AK659" i="1"/>
  <c r="AL659" i="1"/>
  <c r="AM659" i="1"/>
  <c r="AN659" i="1"/>
  <c r="AR659" i="1"/>
  <c r="AT659" i="1"/>
  <c r="AU659" i="1"/>
  <c r="AV659" i="1"/>
  <c r="AW659" i="1"/>
  <c r="AY659" i="1"/>
  <c r="AZ659" i="1"/>
  <c r="BA659" i="1"/>
  <c r="BB659" i="1"/>
  <c r="BC659" i="1"/>
  <c r="BC658" i="1"/>
  <c r="BD659" i="1"/>
  <c r="BE659" i="1"/>
  <c r="BF659" i="1"/>
  <c r="BG659" i="1"/>
  <c r="BI659" i="1"/>
  <c r="BK659" i="1"/>
  <c r="BM659" i="1"/>
  <c r="BO659" i="1"/>
  <c r="BQ659" i="1"/>
  <c r="BS659" i="1"/>
  <c r="BU659" i="1"/>
  <c r="BW659" i="1"/>
  <c r="BY659" i="1"/>
  <c r="CA659" i="1"/>
  <c r="K658" i="1"/>
  <c r="L658" i="1"/>
  <c r="M658" i="1"/>
  <c r="N658" i="1"/>
  <c r="O658" i="1"/>
  <c r="P658" i="1"/>
  <c r="Q658" i="1"/>
  <c r="R658" i="1"/>
  <c r="S658" i="1"/>
  <c r="T658" i="1"/>
  <c r="U658" i="1"/>
  <c r="W657" i="1"/>
  <c r="X658" i="1"/>
  <c r="Y658" i="1"/>
  <c r="AB658" i="1"/>
  <c r="AA657" i="1"/>
  <c r="AC658" i="1"/>
  <c r="AF658" i="1"/>
  <c r="AE657" i="1"/>
  <c r="AG658" i="1"/>
  <c r="AH658" i="1"/>
  <c r="AI658" i="1"/>
  <c r="AK658" i="1"/>
  <c r="AL658" i="1"/>
  <c r="AM658" i="1"/>
  <c r="AN658" i="1"/>
  <c r="AR658" i="1"/>
  <c r="AT658" i="1"/>
  <c r="AU658" i="1"/>
  <c r="AV658" i="1"/>
  <c r="AW658" i="1"/>
  <c r="AY658" i="1"/>
  <c r="AZ658" i="1"/>
  <c r="BA658" i="1"/>
  <c r="BB658" i="1"/>
  <c r="BC657" i="1"/>
  <c r="BD658" i="1"/>
  <c r="BE658" i="1"/>
  <c r="BF658" i="1"/>
  <c r="BG658" i="1"/>
  <c r="BI658" i="1"/>
  <c r="BK658" i="1"/>
  <c r="BM658" i="1"/>
  <c r="BO658" i="1"/>
  <c r="BQ658" i="1"/>
  <c r="BS658" i="1"/>
  <c r="BU658" i="1"/>
  <c r="BW658" i="1"/>
  <c r="BY658" i="1"/>
  <c r="CA658" i="1"/>
  <c r="K657" i="1"/>
  <c r="L657" i="1"/>
  <c r="M657" i="1"/>
  <c r="N657" i="1"/>
  <c r="O657" i="1"/>
  <c r="P657" i="1"/>
  <c r="Q657" i="1"/>
  <c r="R657" i="1"/>
  <c r="S657" i="1"/>
  <c r="T657" i="1"/>
  <c r="U657" i="1"/>
  <c r="X657" i="1"/>
  <c r="Y657" i="1"/>
  <c r="AB657" i="1"/>
  <c r="AC657" i="1"/>
  <c r="AF657" i="1"/>
  <c r="AG657" i="1"/>
  <c r="AH657" i="1"/>
  <c r="AI657" i="1"/>
  <c r="AK657" i="1"/>
  <c r="AL657" i="1"/>
  <c r="AM657" i="1"/>
  <c r="AN657" i="1"/>
  <c r="AR657" i="1"/>
  <c r="AT657" i="1"/>
  <c r="AU657" i="1"/>
  <c r="AV657" i="1"/>
  <c r="AW657" i="1"/>
  <c r="AY657" i="1"/>
  <c r="AZ657" i="1"/>
  <c r="BA657" i="1"/>
  <c r="BB657" i="1"/>
  <c r="BC656" i="1"/>
  <c r="BD657" i="1"/>
  <c r="BE657" i="1"/>
  <c r="BF657" i="1"/>
  <c r="BG657" i="1"/>
  <c r="BI657" i="1"/>
  <c r="BK657" i="1"/>
  <c r="BM657" i="1"/>
  <c r="BO657" i="1"/>
  <c r="BQ657" i="1"/>
  <c r="BS657" i="1"/>
  <c r="BU657" i="1"/>
  <c r="BW657" i="1"/>
  <c r="BY657" i="1"/>
  <c r="CA657" i="1"/>
  <c r="D13643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2" i="3"/>
  <c r="D13624" i="3"/>
  <c r="D13623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J656" i="1"/>
  <c r="I656" i="1"/>
  <c r="H656" i="1"/>
  <c r="D656" i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6" i="1"/>
  <c r="Y656" i="1"/>
  <c r="AA656" i="1"/>
  <c r="AB656" i="1"/>
  <c r="AC656" i="1"/>
  <c r="AD656" i="1"/>
  <c r="AE656" i="1"/>
  <c r="AF656" i="1"/>
  <c r="AG656" i="1"/>
  <c r="AH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J655" i="1"/>
  <c r="I655" i="1"/>
  <c r="H655" i="1"/>
  <c r="F655" i="1"/>
  <c r="D655" i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5" i="1"/>
  <c r="Y655" i="1"/>
  <c r="AA655" i="1"/>
  <c r="AB655" i="1"/>
  <c r="AC655" i="1"/>
  <c r="AD655" i="1"/>
  <c r="AE655" i="1"/>
  <c r="AF655" i="1"/>
  <c r="AG655" i="1"/>
  <c r="AH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J654" i="1"/>
  <c r="I654" i="1"/>
  <c r="H654" i="1"/>
  <c r="F654" i="1"/>
  <c r="D654" i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4" i="1"/>
  <c r="Y654" i="1"/>
  <c r="AA654" i="1"/>
  <c r="AB654" i="1"/>
  <c r="AC654" i="1"/>
  <c r="AD654" i="1"/>
  <c r="AE654" i="1"/>
  <c r="AF654" i="1"/>
  <c r="AG654" i="1"/>
  <c r="AH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J653" i="1"/>
  <c r="I653" i="1"/>
  <c r="H653" i="1"/>
  <c r="F653" i="1"/>
  <c r="D653" i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3" i="1"/>
  <c r="Y653" i="1"/>
  <c r="AA653" i="1"/>
  <c r="AB653" i="1"/>
  <c r="AC653" i="1"/>
  <c r="AD653" i="1"/>
  <c r="AE653" i="1"/>
  <c r="AF653" i="1"/>
  <c r="AG653" i="1"/>
  <c r="AH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J652" i="1"/>
  <c r="I652" i="1"/>
  <c r="H652" i="1"/>
  <c r="F652" i="1"/>
  <c r="D652" i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2" i="1"/>
  <c r="Y652" i="1"/>
  <c r="AA652" i="1"/>
  <c r="AB652" i="1"/>
  <c r="AC652" i="1"/>
  <c r="AD652" i="1"/>
  <c r="AE652" i="1"/>
  <c r="AF652" i="1"/>
  <c r="AG652" i="1"/>
  <c r="AH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J650" i="1"/>
  <c r="I651" i="1"/>
  <c r="I650" i="1"/>
  <c r="H650" i="1"/>
  <c r="F650" i="1"/>
  <c r="D650" i="1"/>
  <c r="K651" i="1"/>
  <c r="L651" i="1"/>
  <c r="M651" i="1"/>
  <c r="N651" i="1"/>
  <c r="O651" i="1"/>
  <c r="P651" i="1"/>
  <c r="Q651" i="1"/>
  <c r="R651" i="1"/>
  <c r="S651" i="1"/>
  <c r="T651" i="1"/>
  <c r="U651" i="1"/>
  <c r="W651" i="1"/>
  <c r="W650" i="1"/>
  <c r="X651" i="1"/>
  <c r="Y651" i="1"/>
  <c r="AA651" i="1"/>
  <c r="AB651" i="1"/>
  <c r="AA650" i="1"/>
  <c r="AC651" i="1"/>
  <c r="AD651" i="1"/>
  <c r="AD650" i="1"/>
  <c r="AE651" i="1"/>
  <c r="AF651" i="1"/>
  <c r="AE650" i="1"/>
  <c r="AG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X650" i="1"/>
  <c r="Y650" i="1"/>
  <c r="AB650" i="1"/>
  <c r="AC650" i="1"/>
  <c r="AF650" i="1"/>
  <c r="AG650" i="1"/>
  <c r="AH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  <c r="BD660" i="1"/>
  <c r="BE660" i="1"/>
  <c r="BD661" i="1"/>
  <c r="BE661" i="1"/>
  <c r="BD662" i="1"/>
  <c r="BE662" i="1"/>
  <c r="BD666" i="1"/>
  <c r="BE666" i="1"/>
  <c r="BD668" i="1"/>
  <c r="BE668" i="1"/>
  <c r="BD667" i="1"/>
  <c r="BE667" i="1"/>
  <c r="BD669" i="1"/>
  <c r="BE669" i="1"/>
</calcChain>
</file>

<file path=xl/sharedStrings.xml><?xml version="1.0" encoding="utf-8"?>
<sst xmlns="http://schemas.openxmlformats.org/spreadsheetml/2006/main" count="19598" uniqueCount="1969">
  <si>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</si>
  <si>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</si>
  <si>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</si>
  <si>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</si>
  <si>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</si>
  <si>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</si>
  <si>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</si>
  <si>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</si>
  <si>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</si>
  <si>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</si>
  <si>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</si>
  <si>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</si>
  <si>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</si>
  <si>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</si>
  <si>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</si>
  <si>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</si>
  <si>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</si>
  <si>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</si>
  <si>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</si>
  <si>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</si>
  <si>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</si>
  <si>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</si>
  <si>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</si>
  <si>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</si>
  <si>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</si>
  <si>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</si>
  <si>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</si>
  <si>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</si>
  <si>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</si>
  <si>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</si>
  <si>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</si>
  <si>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</si>
  <si>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</si>
  <si>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</si>
  <si>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</si>
  <si>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</si>
  <si>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</si>
  <si>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</si>
  <si>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</si>
  <si>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</si>
  <si>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</si>
  <si>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</si>
  <si>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</si>
  <si>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</si>
  <si>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</si>
  <si>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</si>
  <si>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</si>
  <si>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</si>
  <si>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</si>
  <si>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</si>
  <si>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</si>
  <si>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</si>
  <si>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</si>
  <si>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</si>
  <si>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</si>
  <si>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</si>
  <si>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</si>
  <si>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</si>
  <si>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</si>
  <si>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</si>
  <si>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</si>
  <si>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</si>
  <si>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</si>
  <si>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</si>
  <si>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</si>
  <si>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</si>
  <si>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</si>
  <si>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</si>
  <si>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</si>
  <si>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</si>
  <si>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</si>
  <si>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</si>
  <si>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</si>
  <si>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</si>
  <si>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</si>
  <si>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</si>
  <si>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</si>
  <si>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</si>
  <si>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</si>
  <si>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</si>
  <si>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</si>
  <si>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</si>
  <si>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</si>
  <si>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</si>
  <si>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</si>
  <si>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</si>
  <si>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</si>
  <si>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</si>
  <si>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</si>
  <si>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</si>
  <si>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</si>
  <si>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</si>
  <si>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</si>
  <si>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</si>
  <si>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</si>
  <si>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</si>
  <si>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</si>
  <si>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</si>
  <si>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</si>
  <si>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</si>
  <si>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</si>
  <si>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</si>
  <si>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</si>
  <si>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</si>
  <si>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</si>
  <si>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</si>
  <si>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</si>
  <si>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</si>
  <si>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</si>
  <si>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</si>
  <si>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</si>
  <si>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</si>
  <si>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</si>
  <si>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</si>
  <si>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</si>
  <si>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</si>
  <si>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</si>
  <si>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</si>
  <si>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</si>
  <si>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</si>
  <si>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</si>
  <si>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</si>
  <si>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</si>
  <si>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</si>
  <si>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</si>
  <si>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</si>
  <si>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</si>
  <si>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</si>
  <si>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</si>
  <si>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</si>
  <si>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</si>
  <si>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</si>
  <si>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</si>
  <si>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</si>
  <si>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</si>
  <si>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</si>
  <si>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</si>
  <si>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</si>
  <si>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</si>
  <si>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</si>
  <si>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</si>
  <si>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</si>
  <si>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</si>
  <si>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</si>
  <si>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</si>
  <si>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</si>
  <si>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</si>
  <si>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</si>
  <si>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</si>
  <si>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</si>
  <si>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</si>
  <si>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</si>
  <si>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</si>
  <si>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</si>
  <si>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</si>
  <si>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</si>
  <si>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</si>
  <si>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</si>
  <si>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</si>
  <si>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</si>
  <si>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</si>
  <si>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</si>
  <si>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</si>
  <si>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</si>
  <si>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</si>
  <si>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</si>
  <si>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</si>
  <si>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</si>
  <si>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</si>
  <si>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</si>
  <si>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</si>
  <si>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</si>
  <si>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</si>
  <si>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</si>
  <si>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</si>
  <si>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</si>
  <si>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</si>
  <si>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</si>
  <si>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</si>
  <si>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</si>
  <si>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</si>
  <si>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</si>
  <si>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</si>
  <si>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</si>
  <si>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</si>
  <si>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</si>
  <si>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</si>
  <si>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</si>
  <si>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</si>
  <si>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</si>
  <si>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</si>
  <si>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</si>
  <si>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</si>
  <si>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</si>
  <si>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</si>
  <si>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</si>
  <si>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</si>
  <si>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</si>
  <si>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</si>
  <si>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</si>
  <si>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</si>
  <si>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</si>
  <si>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</si>
  <si>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</si>
  <si>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</si>
  <si>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</si>
  <si>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</si>
  <si>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</si>
  <si>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</si>
  <si>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</si>
  <si>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</si>
  <si>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</si>
  <si>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</si>
  <si>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</si>
  <si>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</si>
  <si>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</si>
  <si>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</si>
  <si>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</si>
  <si>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</si>
  <si>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</si>
  <si>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</si>
  <si>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</si>
  <si>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</si>
  <si>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</si>
  <si>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</si>
  <si>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</si>
  <si>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</si>
  <si>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</si>
  <si>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</si>
  <si>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</si>
  <si>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</si>
  <si>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</si>
  <si>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</si>
  <si>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</si>
  <si>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</si>
  <si>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</si>
  <si>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</si>
  <si>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</si>
  <si>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</si>
  <si>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</si>
  <si>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</si>
  <si>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</si>
  <si>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</si>
  <si>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</si>
  <si>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</si>
  <si>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</si>
  <si>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</si>
  <si>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</si>
  <si>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</si>
  <si>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</si>
  <si>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</si>
  <si>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</si>
  <si>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</si>
  <si>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</si>
  <si>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</si>
  <si>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</si>
  <si>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</si>
  <si>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</si>
  <si>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</si>
  <si>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</si>
  <si>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</si>
  <si>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</si>
  <si>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</si>
  <si>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</si>
  <si>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</si>
  <si>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</si>
  <si>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</si>
  <si>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</si>
  <si>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</si>
  <si>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</si>
  <si>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</si>
  <si>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</si>
  <si>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</si>
  <si>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</si>
  <si>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</si>
  <si>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</si>
  <si>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</si>
  <si>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</si>
  <si>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</si>
  <si>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</si>
  <si>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</si>
  <si>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</si>
  <si>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</si>
  <si>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</si>
  <si>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</si>
  <si>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</si>
  <si>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</si>
  <si>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</si>
  <si>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</si>
  <si>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</si>
  <si>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</si>
  <si>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</si>
  <si>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</si>
  <si>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</si>
  <si>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</si>
  <si>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</si>
  <si>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</si>
  <si>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</si>
  <si>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</si>
  <si>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</si>
  <si>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</si>
  <si>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</si>
  <si>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</si>
  <si>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</si>
  <si>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</si>
  <si>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</si>
  <si>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</si>
  <si>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</si>
  <si>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</si>
  <si>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</si>
  <si>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</si>
  <si>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</si>
  <si>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</si>
  <si>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</si>
  <si>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</si>
  <si>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</si>
  <si>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</si>
  <si>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</si>
  <si>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</si>
  <si>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</si>
  <si>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</si>
  <si>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</si>
  <si>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</si>
  <si>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</si>
  <si>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</si>
  <si>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</si>
  <si>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</si>
  <si>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</si>
  <si>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</si>
  <si>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</si>
  <si>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</si>
  <si>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</si>
  <si>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</si>
  <si>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</si>
  <si>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</si>
  <si>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</si>
  <si>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</si>
  <si>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</si>
  <si>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</si>
  <si>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</si>
  <si>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</si>
  <si>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</si>
  <si>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</si>
  <si>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</si>
  <si>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</si>
  <si>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</si>
  <si>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</si>
  <si>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</si>
  <si>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</si>
  <si>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</si>
  <si>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</si>
  <si>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</si>
  <si>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</si>
  <si>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</si>
  <si>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</si>
  <si>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</si>
  <si>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</si>
  <si>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</si>
  <si>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</si>
  <si>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</si>
  <si>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</si>
  <si>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</si>
  <si>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</si>
  <si>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</si>
  <si>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</si>
  <si>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</si>
  <si>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</si>
  <si>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</si>
  <si>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</si>
  <si>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</si>
  <si>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</si>
  <si>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</si>
  <si>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</si>
  <si>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</si>
  <si>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</si>
  <si>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</si>
  <si>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</si>
  <si>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</si>
  <si>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</si>
  <si>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</si>
  <si>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</si>
  <si>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</si>
  <si>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</si>
  <si>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</si>
  <si>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</si>
  <si>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</si>
  <si>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</si>
  <si>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</si>
  <si>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</si>
  <si>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</si>
  <si>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</si>
  <si>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</si>
  <si>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</si>
  <si>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</si>
  <si>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</si>
  <si>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</si>
  <si>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</si>
  <si>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</si>
  <si>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</si>
  <si>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</si>
  <si>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</si>
  <si>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</si>
  <si>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</si>
  <si>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</si>
  <si>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</si>
  <si>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</si>
  <si>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</si>
  <si>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</si>
  <si>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</si>
  <si>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</si>
  <si>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</si>
  <si>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</si>
  <si>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</si>
  <si>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</si>
  <si>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</si>
  <si>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</si>
  <si>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</si>
  <si>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</si>
  <si>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</si>
  <si>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</si>
  <si>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</si>
  <si>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</si>
  <si>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</si>
  <si>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</si>
  <si>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</si>
  <si>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</si>
  <si>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</si>
  <si>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</si>
  <si>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</si>
  <si>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</si>
  <si>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</si>
  <si>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</si>
  <si>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</si>
  <si>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</si>
  <si>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</si>
  <si>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</si>
  <si>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</si>
  <si>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</si>
  <si>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</si>
  <si>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</si>
  <si>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</si>
  <si>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</si>
  <si>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</si>
  <si>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</si>
  <si>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</si>
  <si>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</si>
  <si>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</si>
  <si>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</si>
  <si>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</si>
  <si>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</si>
  <si>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</si>
  <si>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</si>
  <si>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</si>
  <si>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</si>
  <si>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</si>
  <si>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</si>
  <si>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</si>
  <si>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</si>
  <si>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</si>
  <si>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</si>
  <si>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</si>
  <si>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</si>
  <si>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</si>
  <si>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</si>
  <si>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</si>
  <si>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</si>
  <si>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</si>
  <si>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</si>
  <si>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</si>
  <si>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</si>
  <si>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</si>
  <si>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</si>
  <si>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</si>
  <si>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</si>
  <si>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</si>
  <si>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</si>
  <si>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</si>
  <si>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</si>
  <si>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</si>
  <si>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</si>
  <si>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</si>
  <si>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</si>
  <si>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</si>
  <si>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</si>
  <si>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</si>
  <si>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</si>
  <si>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</si>
  <si>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</si>
  <si>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</si>
  <si>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</si>
  <si>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</si>
  <si>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</si>
  <si>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</si>
  <si>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</si>
  <si>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</si>
  <si>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</si>
  <si>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</si>
  <si>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</si>
  <si>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</si>
  <si>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</si>
  <si>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</si>
  <si>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</si>
  <si>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</si>
  <si>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</si>
  <si>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</si>
  <si>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</si>
  <si>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</si>
  <si>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</si>
  <si>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</si>
  <si>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</si>
  <si>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</si>
  <si>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</si>
  <si>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</si>
  <si>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</si>
  <si>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</si>
  <si>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</si>
  <si>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</si>
  <si>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</si>
  <si>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</si>
  <si>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</si>
  <si>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</si>
  <si>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</si>
  <si>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</si>
  <si>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</si>
  <si>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</si>
  <si>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</si>
  <si>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</si>
  <si>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</si>
  <si>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</si>
  <si>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</si>
  <si>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</si>
  <si>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</si>
  <si>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</si>
  <si>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</si>
  <si>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</si>
  <si>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</si>
  <si>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</si>
  <si>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</si>
  <si>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</si>
  <si>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</si>
  <si>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</si>
  <si>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</si>
  <si>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</si>
  <si>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</si>
  <si>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</si>
  <si>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</si>
  <si>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</si>
  <si>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</si>
  <si>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</si>
  <si>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</si>
  <si>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</si>
  <si>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</si>
  <si>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</si>
  <si>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</si>
  <si>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</si>
  <si>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</si>
  <si>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</si>
  <si>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</si>
  <si>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</si>
  <si>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</si>
  <si>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</si>
  <si>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</si>
  <si>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</si>
  <si>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</si>
  <si>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</si>
  <si>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</si>
  <si>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</si>
  <si>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</si>
  <si>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</si>
  <si>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</si>
  <si>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</si>
  <si>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</si>
  <si>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</si>
  <si>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</si>
  <si>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</si>
  <si>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</si>
  <si>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</si>
  <si>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</si>
  <si>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</si>
  <si>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</si>
  <si>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</si>
  <si>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</si>
  <si>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</si>
  <si>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</si>
  <si>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</si>
  <si>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</si>
  <si>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</si>
  <si>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</si>
  <si>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</si>
  <si>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</si>
  <si>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</si>
  <si>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</si>
  <si>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</si>
  <si>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</si>
  <si>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</si>
  <si>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</si>
  <si>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</si>
  <si>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</si>
  <si>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</si>
  <si>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</si>
  <si>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</si>
  <si>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</si>
  <si>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</si>
  <si>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</si>
  <si>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</si>
  <si>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</si>
  <si>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</si>
  <si>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</si>
  <si>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</si>
  <si>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</si>
  <si>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</si>
  <si>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</si>
  <si>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</si>
  <si>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</si>
  <si>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</si>
  <si>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</si>
  <si>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</si>
  <si>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</si>
  <si>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</si>
  <si>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</si>
  <si>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</si>
  <si>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</si>
  <si>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</si>
  <si>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</si>
  <si>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</si>
  <si>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</si>
  <si>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</si>
  <si>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</si>
  <si>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</si>
  <si>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</si>
  <si>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</si>
  <si>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</si>
  <si>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</si>
  <si>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</si>
  <si>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</si>
  <si>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</si>
  <si>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</si>
  <si>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</si>
  <si>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</si>
  <si>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</si>
  <si>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</si>
  <si>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</si>
  <si>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</si>
  <si>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</si>
  <si>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</si>
  <si>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</si>
  <si>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</si>
  <si>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</si>
  <si>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</si>
  <si>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</si>
  <si>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</si>
  <si>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</si>
  <si>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</si>
  <si>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</si>
  <si>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</si>
  <si>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</si>
  <si>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</si>
  <si>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</si>
  <si>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</si>
  <si>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</si>
  <si>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</si>
  <si>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</si>
  <si>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</si>
  <si>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</si>
  <si>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</si>
  <si>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</si>
  <si>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</si>
  <si>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</si>
  <si>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</si>
  <si>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</si>
  <si>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</si>
  <si>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</si>
  <si>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</si>
  <si>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</si>
  <si>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</si>
  <si>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</si>
  <si>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</si>
  <si>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</si>
  <si>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</si>
  <si>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</si>
  <si>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</si>
  <si>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</si>
  <si>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</si>
  <si>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</si>
  <si>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</si>
  <si>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</si>
  <si>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</si>
  <si>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</si>
  <si>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</si>
  <si>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</si>
  <si>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</si>
  <si>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</si>
  <si>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</si>
  <si>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</si>
  <si>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</si>
  <si>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</si>
  <si>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</si>
  <si>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</si>
  <si>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</si>
  <si>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</si>
  <si>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</si>
  <si>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</si>
  <si>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</si>
  <si>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</si>
  <si>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</si>
  <si>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</si>
  <si>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</si>
  <si>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</si>
  <si>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</si>
  <si>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</si>
  <si>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</si>
  <si>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</si>
  <si>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</si>
  <si>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</si>
  <si>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</si>
  <si>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</si>
  <si>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</si>
  <si>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</si>
  <si>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</si>
  <si>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</si>
  <si>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</si>
  <si>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</si>
  <si>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</si>
  <si>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</si>
  <si>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</si>
  <si>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</si>
  <si>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</si>
  <si>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</si>
  <si>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</si>
  <si>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</si>
  <si>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</si>
  <si>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</si>
  <si>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</si>
  <si>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</si>
  <si>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</si>
  <si>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</si>
  <si>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</si>
  <si>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</si>
  <si>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</si>
  <si>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</si>
  <si>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</si>
  <si>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</si>
  <si>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</si>
  <si>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</si>
  <si>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</si>
  <si>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</si>
  <si>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</si>
  <si>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</si>
  <si>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</si>
  <si>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</si>
  <si>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</si>
  <si>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</si>
  <si>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</si>
  <si>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</si>
  <si>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</si>
  <si>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</si>
  <si>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</si>
  <si>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</si>
  <si>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</si>
  <si>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</si>
  <si>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</si>
  <si>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</si>
  <si>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</si>
  <si>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</si>
  <si>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</si>
  <si>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</si>
  <si>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</si>
  <si>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</si>
  <si>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</si>
  <si>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</si>
  <si>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</si>
  <si>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</si>
  <si>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</si>
  <si>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</si>
  <si>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</si>
  <si>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</si>
  <si>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</si>
  <si>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</si>
  <si>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</si>
  <si>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</si>
  <si>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</si>
  <si>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</si>
  <si>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</si>
  <si>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</si>
  <si>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</si>
  <si>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</si>
  <si>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</si>
  <si>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</si>
  <si>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</si>
  <si>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</si>
  <si>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</si>
  <si>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</si>
  <si>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</si>
  <si>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</si>
  <si>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</si>
  <si>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</si>
  <si>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</si>
  <si>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</si>
  <si>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</si>
  <si>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</si>
  <si>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</si>
  <si>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</si>
  <si>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</si>
  <si>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</si>
  <si>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</si>
  <si>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</si>
  <si>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</si>
  <si>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</si>
  <si>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</si>
  <si>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</si>
  <si>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</si>
  <si>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</si>
  <si>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</si>
  <si>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</si>
  <si>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</si>
  <si>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</si>
  <si>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</si>
  <si>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</si>
  <si>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</si>
  <si>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</si>
  <si>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</si>
  <si>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</si>
  <si>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</si>
  <si>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</si>
  <si>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</si>
  <si>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</si>
  <si>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</si>
  <si>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</si>
  <si>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</si>
  <si>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</si>
  <si>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</si>
  <si>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</si>
  <si>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</si>
  <si>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</si>
  <si>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</si>
  <si>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</si>
  <si>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</si>
  <si>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</si>
  <si>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</si>
  <si>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</si>
  <si>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</si>
  <si>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</si>
  <si>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</si>
  <si>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</si>
  <si>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</si>
  <si>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</si>
  <si>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</si>
  <si>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</si>
  <si>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</si>
  <si>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</si>
  <si>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</si>
  <si>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</si>
  <si>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</si>
  <si>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</si>
  <si>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</si>
  <si>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</si>
  <si>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</si>
  <si>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</si>
  <si>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</si>
  <si>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</si>
  <si>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</si>
  <si>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</si>
  <si>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</si>
  <si>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</si>
  <si>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</si>
  <si>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</si>
  <si>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</si>
  <si>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</si>
  <si>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</si>
  <si>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</si>
  <si>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</si>
  <si>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</si>
  <si>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</si>
  <si>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</si>
  <si>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</si>
  <si>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</si>
  <si>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</si>
  <si>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</si>
  <si>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</si>
  <si>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</si>
  <si>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</si>
  <si>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</si>
  <si>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</si>
  <si>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</si>
  <si>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</si>
  <si>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</si>
  <si>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</si>
  <si>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</si>
  <si>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</si>
  <si>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</si>
  <si>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</si>
  <si>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</si>
  <si>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</si>
  <si>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</si>
  <si>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</si>
  <si>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</si>
  <si>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</si>
  <si>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</si>
  <si>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</si>
  <si>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</si>
  <si>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</si>
  <si>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</si>
  <si>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</si>
  <si>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</si>
  <si>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</si>
  <si>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</si>
  <si>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</si>
  <si>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</si>
  <si>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</si>
  <si>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</si>
  <si>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</si>
  <si>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</si>
  <si>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</si>
  <si>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</si>
  <si>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</si>
  <si>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</si>
  <si>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</si>
  <si>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</si>
  <si>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</si>
  <si>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</si>
  <si>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</si>
  <si>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</si>
  <si>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</si>
  <si>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</si>
  <si>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</si>
  <si>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</si>
  <si>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</si>
  <si>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</si>
  <si>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</si>
  <si>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</si>
  <si>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</si>
  <si>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</si>
  <si>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</si>
  <si>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</si>
  <si>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</si>
  <si>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</si>
  <si>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</si>
  <si>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</si>
  <si>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</si>
  <si>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</si>
  <si>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</si>
  <si>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</si>
  <si>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</si>
  <si>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</si>
  <si>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</si>
  <si>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</si>
  <si>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</si>
  <si>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</si>
  <si>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</si>
  <si>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</si>
  <si>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</si>
  <si>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</si>
  <si>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</si>
  <si>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</si>
  <si>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</si>
  <si>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</si>
  <si>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</si>
  <si>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</si>
  <si>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</si>
  <si>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</si>
  <si>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</si>
  <si>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</si>
  <si>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</si>
  <si>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</si>
  <si>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</si>
  <si>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</si>
  <si>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</si>
  <si>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</si>
  <si>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</si>
  <si>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</si>
  <si>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</si>
  <si>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</si>
  <si>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</si>
  <si>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</si>
  <si>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</si>
  <si>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</si>
  <si>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</si>
  <si>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</si>
  <si>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</si>
  <si>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</si>
  <si>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</si>
  <si>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</si>
  <si>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</si>
  <si>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</si>
  <si>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</si>
  <si>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</si>
  <si>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</si>
  <si>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</si>
  <si>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</si>
  <si>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</si>
  <si>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</si>
  <si>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</si>
  <si>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</si>
  <si>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</si>
  <si>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</si>
  <si>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</si>
  <si>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</si>
  <si>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</si>
  <si>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</si>
  <si>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</si>
  <si>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</si>
  <si>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</si>
  <si>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</si>
  <si>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</si>
  <si>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</si>
  <si>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</si>
  <si>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</si>
  <si>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</si>
  <si>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</si>
  <si>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</si>
  <si>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</si>
  <si>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</si>
  <si>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</si>
  <si>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</si>
  <si>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</si>
  <si>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</si>
  <si>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</si>
  <si>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</si>
  <si>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</si>
  <si>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</si>
  <si>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</si>
  <si>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</si>
  <si>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</si>
  <si>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</si>
  <si>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</si>
  <si>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</si>
  <si>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</si>
  <si>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</si>
  <si>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</si>
  <si>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</si>
  <si>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</si>
  <si>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</si>
  <si>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</si>
  <si>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</si>
  <si>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</si>
  <si>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</si>
  <si>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</si>
  <si>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</si>
  <si>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</si>
  <si>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</si>
  <si>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</si>
  <si>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</si>
  <si>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</si>
  <si>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</si>
  <si>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</si>
  <si>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</si>
  <si>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</si>
  <si>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</si>
  <si>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</si>
  <si>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</si>
  <si>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</si>
  <si>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</si>
  <si>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</si>
  <si>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</si>
  <si>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</si>
  <si>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</si>
  <si>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</si>
  <si>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</si>
  <si>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</si>
  <si>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</si>
  <si>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</si>
  <si>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</si>
  <si>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</si>
  <si>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</si>
  <si>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</si>
  <si>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</si>
  <si>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</si>
  <si>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</si>
  <si>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</si>
  <si>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</si>
  <si>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</si>
  <si>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</si>
  <si>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</si>
  <si>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</si>
  <si>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</si>
  <si>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</si>
  <si>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</si>
  <si>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</si>
  <si>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</si>
  <si>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</si>
  <si>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</si>
  <si>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</si>
  <si>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</si>
  <si>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</si>
  <si>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</si>
  <si>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</si>
  <si>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</si>
  <si>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</si>
  <si>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</si>
  <si>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</si>
  <si>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</si>
  <si>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</si>
  <si>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</si>
  <si>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</si>
  <si>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</si>
  <si>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</si>
  <si>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</si>
  <si>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</si>
  <si>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</si>
  <si>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</si>
  <si>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</si>
  <si>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</si>
  <si>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</si>
  <si>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</si>
  <si>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</si>
  <si>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</si>
  <si>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</si>
  <si>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</si>
  <si>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</si>
  <si>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</si>
  <si>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</si>
  <si>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</si>
  <si>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</si>
  <si>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</si>
  <si>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</si>
  <si>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</si>
  <si>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</si>
  <si>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</si>
  <si>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</si>
  <si>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</si>
  <si>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</si>
  <si>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</si>
  <si>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</si>
  <si>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</si>
  <si>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</si>
  <si>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</si>
  <si>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</si>
  <si>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</si>
  <si>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</si>
  <si>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</si>
  <si>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</si>
  <si>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</si>
  <si>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</si>
  <si>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</si>
  <si>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</si>
  <si>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</si>
  <si>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</si>
  <si>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</si>
  <si>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</si>
  <si>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</si>
  <si>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</si>
  <si>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</si>
  <si>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</si>
  <si>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</si>
  <si>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</si>
  <si>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</si>
  <si>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</si>
  <si>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</si>
  <si>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</si>
  <si>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</si>
  <si>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</si>
  <si>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</si>
  <si>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</si>
  <si>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</si>
  <si>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</si>
  <si>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</si>
  <si>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</si>
  <si>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</si>
  <si>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</si>
  <si>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</si>
  <si>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</si>
  <si>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</si>
  <si>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</si>
  <si>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</si>
  <si>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</si>
  <si>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</si>
  <si>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</si>
  <si>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</si>
  <si>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</si>
  <si>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</si>
  <si>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</si>
  <si>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</si>
  <si>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</si>
  <si>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</si>
  <si>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</si>
  <si>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</si>
  <si>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</si>
  <si>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</si>
  <si>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</si>
  <si>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</si>
  <si>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</si>
  <si>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</si>
  <si>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</si>
  <si>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</si>
  <si>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</si>
  <si>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</si>
  <si>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</si>
  <si>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</si>
  <si>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</si>
  <si>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</si>
  <si>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</si>
  <si>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</si>
  <si>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</si>
  <si>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</si>
  <si>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</si>
  <si>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</si>
  <si>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</si>
  <si>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</si>
  <si>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</si>
  <si>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</si>
  <si>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</si>
  <si>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</si>
  <si>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</si>
  <si>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</si>
  <si>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</si>
  <si>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</si>
  <si>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</si>
  <si>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</si>
  <si>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</si>
  <si>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</si>
  <si>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</si>
  <si>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</si>
  <si>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</si>
  <si>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</si>
  <si>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</si>
  <si>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</si>
  <si>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</si>
  <si>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</si>
  <si>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</si>
  <si>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</si>
  <si>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</si>
  <si>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</si>
  <si>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</si>
  <si>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</si>
  <si>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</si>
  <si>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</si>
  <si>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</si>
  <si>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</si>
  <si>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</si>
  <si>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</si>
  <si>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</si>
  <si>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</si>
  <si>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</si>
  <si>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</si>
  <si>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</si>
  <si>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</si>
  <si>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</si>
  <si>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</si>
  <si>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</si>
  <si>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</si>
  <si>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</si>
  <si>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</si>
  <si>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</si>
  <si>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</si>
  <si>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</si>
  <si>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</si>
  <si>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</si>
  <si>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</si>
  <si>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</si>
  <si>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</si>
  <si>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</si>
  <si>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</si>
  <si>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</si>
  <si>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</si>
  <si>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</si>
  <si>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</si>
  <si>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</si>
  <si>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</si>
  <si>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</si>
  <si>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</si>
  <si>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</si>
  <si>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</si>
  <si>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</si>
  <si>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</si>
  <si>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</si>
  <si>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</si>
  <si>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</si>
  <si>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</si>
  <si>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</si>
  <si>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</si>
  <si>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</si>
  <si>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</si>
  <si>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</si>
  <si>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</si>
  <si>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</si>
  <si>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</si>
  <si>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</si>
  <si>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</si>
  <si>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</si>
  <si>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</si>
  <si>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</si>
  <si>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</si>
  <si>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</si>
  <si>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</si>
  <si>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</si>
  <si>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</si>
  <si>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</si>
  <si>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</si>
  <si>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</si>
  <si>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</si>
  <si>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</si>
  <si>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</si>
  <si>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</si>
  <si>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</si>
  <si>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</si>
  <si>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</si>
  <si>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</si>
  <si>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</si>
  <si>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</si>
  <si>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</si>
  <si>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</si>
  <si>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</si>
  <si>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</si>
  <si>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</si>
  <si>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</si>
  <si>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</si>
  <si>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</si>
  <si>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</si>
  <si>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</si>
  <si>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</si>
  <si>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</si>
  <si>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</si>
  <si>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</si>
  <si>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</si>
  <si>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</si>
  <si>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</si>
  <si>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</si>
  <si>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</si>
  <si>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</si>
  <si>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</si>
  <si>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</si>
  <si>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</si>
  <si>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</si>
  <si>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</si>
  <si>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</si>
  <si>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</si>
  <si>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</si>
  <si>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</si>
  <si>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</si>
  <si>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</si>
  <si>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</si>
  <si>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</si>
  <si>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</si>
  <si>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</si>
  <si>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</si>
  <si>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</si>
  <si>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</si>
  <si>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</si>
  <si>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</si>
  <si>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</si>
  <si>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</si>
  <si>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</si>
  <si>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</si>
  <si>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</si>
  <si>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</si>
  <si>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</si>
  <si>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</si>
  <si>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</si>
  <si>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</si>
  <si>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</si>
  <si>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</si>
  <si>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</si>
  <si>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</si>
  <si>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</si>
  <si>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</si>
  <si>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</si>
  <si>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</si>
  <si>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</si>
  <si>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</si>
  <si>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</si>
  <si>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</si>
  <si>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</si>
  <si>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</si>
  <si>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</si>
  <si>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</si>
  <si>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</si>
  <si>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</si>
  <si>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</si>
  <si>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</si>
  <si>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</si>
  <si>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</si>
  <si>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</si>
  <si>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</si>
  <si>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</si>
  <si>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</si>
  <si>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</si>
  <si>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</si>
  <si>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</si>
  <si>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</si>
  <si>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</si>
  <si>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</si>
  <si>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</si>
  <si>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</si>
  <si>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</si>
  <si>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</si>
  <si>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</si>
  <si>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</si>
  <si>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</si>
  <si>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</si>
  <si>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</si>
  <si>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</si>
  <si>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</si>
  <si>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</si>
  <si>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</si>
  <si>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</si>
  <si>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</si>
  <si>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</si>
  <si>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</si>
  <si>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</si>
  <si>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</si>
  <si>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</si>
  <si>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</si>
  <si>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</si>
  <si>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</si>
  <si>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</si>
  <si>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</si>
  <si>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</si>
  <si>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</si>
  <si>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</si>
  <si>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</si>
  <si>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</si>
  <si>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</si>
  <si>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</si>
  <si>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</si>
  <si>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</si>
  <si>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</si>
  <si>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</si>
  <si>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</si>
  <si>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</si>
  <si>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</si>
  <si>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</si>
  <si>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</si>
  <si>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</si>
  <si>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</si>
  <si>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</si>
  <si>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</si>
  <si>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</si>
  <si>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</si>
  <si>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</si>
  <si>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</si>
  <si>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</si>
  <si>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</si>
  <si>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</si>
  <si>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</si>
  <si>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</si>
  <si>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</si>
  <si>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</si>
  <si>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</si>
  <si>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</si>
  <si>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</si>
  <si>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</si>
  <si>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</si>
  <si>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</si>
  <si>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</si>
  <si>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</si>
  <si>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</si>
  <si>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</si>
  <si>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</si>
  <si>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</si>
  <si>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</si>
  <si>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</si>
  <si>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</si>
  <si>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</si>
  <si>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</si>
  <si>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</si>
  <si>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</si>
  <si>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</si>
  <si>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</si>
  <si>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</si>
  <si>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</si>
  <si>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</si>
  <si>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</si>
  <si>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</si>
  <si>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</si>
  <si>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</si>
  <si>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</si>
  <si>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</si>
  <si>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</si>
  <si>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</si>
  <si>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</si>
  <si>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</si>
  <si>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</si>
  <si>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</si>
  <si>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</si>
  <si>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</si>
  <si>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</si>
  <si>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</si>
  <si>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</si>
  <si>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</si>
  <si>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</si>
  <si>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</si>
  <si>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</si>
  <si>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</si>
  <si>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</si>
  <si>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</si>
  <si>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</si>
  <si>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</si>
  <si>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</si>
  <si>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</si>
  <si>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</si>
  <si>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</si>
  <si>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</si>
  <si>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</si>
  <si>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</si>
  <si>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</si>
  <si>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</si>
  <si>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</si>
  <si>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</si>
  <si>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</si>
  <si>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</si>
  <si>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</si>
  <si>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</si>
  <si>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</si>
  <si>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</si>
  <si>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</si>
  <si>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</si>
  <si>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</si>
  <si>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</si>
  <si>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</si>
  <si>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</si>
  <si>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</si>
  <si>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</si>
  <si>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</si>
  <si>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</si>
  <si>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</si>
  <si>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</si>
  <si>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</si>
  <si>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</si>
  <si>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</si>
  <si>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</si>
  <si>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</si>
  <si>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</si>
  <si>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</si>
  <si>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</si>
  <si>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</si>
  <si>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</si>
  <si>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</si>
  <si>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</si>
  <si>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</si>
  <si>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</si>
  <si>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</si>
  <si>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</si>
  <si>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</si>
  <si>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</si>
  <si>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</si>
  <si>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</si>
  <si>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</si>
  <si>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</si>
  <si>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</si>
  <si>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</si>
  <si>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</si>
  <si>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</si>
  <si>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</si>
  <si>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</si>
  <si>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</si>
  <si>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</si>
  <si>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</si>
  <si>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</si>
  <si>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</si>
  <si>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</si>
  <si>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</si>
  <si>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</si>
  <si>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puerto piña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</si>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</sst>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0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38" borderId="0" xfId="0" applyNumberFormat="1" applyFill="1"/>
    <xf numFmtId="0" fontId="0" fillId="38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7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69" totalsRowShown="0">
  <autoFilter ref="B1:CA669" xr:uid="{43A4EA99-D30C-4593-B4E9-BC228D6A71B3}"/>
  <tableColumns count="78">
    <tableColumn id="1" xr3:uid="{B43CE6CF-A682-4EDB-9879-C83EE5B60C32}" name="Fecha" dataDxfId="744"/>
    <tableColumn id="2" xr3:uid="{973902F0-2D6C-40A2-BFE7-09B21A33165E}" name="Confirmados Acumulados" dataDxfId="743"/>
    <tableColumn id="3" xr3:uid="{40A6486D-313D-495E-B390-825D23DB0A59}" name="Nuevos Confirmados"/>
    <tableColumn id="4" xr3:uid="{40D3D6E3-850F-4C5A-B130-A86751451D00}" name="Fallecidos Acumulados" dataDxfId="742"/>
    <tableColumn id="5" xr3:uid="{B7E20309-518B-468C-A592-39469F86B5D6}" name="Nuevos Fallecidos"/>
    <tableColumn id="6" xr3:uid="{F2FD374F-A063-484D-A17D-CE2074ED1517}" name="Recuperados Acumulados" dataDxfId="741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40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39">
      <calculatedColumnFormula>+IFERROR(C2/3.974,"")</calculatedColumnFormula>
    </tableColumn>
    <tableColumn id="18" xr3:uid="{C5C9CF84-1193-446D-A50A-629502575AA8}" name="Fallecidos/1MM hab" dataDxfId="738">
      <calculatedColumnFormula>+IFERROR(E2/3.974,"")</calculatedColumnFormula>
    </tableColumn>
    <tableColumn id="19" xr3:uid="{5653A491-563D-4A51-9E51-434E50B0C11C}" name="Recuperados/1 MM hab" dataDxfId="737">
      <calculatedColumnFormula>+IFERROR(G2/3.974,"")</calculatedColumnFormula>
    </tableColumn>
    <tableColumn id="20" xr3:uid="{1087D488-7D9C-4D7D-A189-4EB560CA2E3B}" name="Activos/1MM hab" dataDxfId="736">
      <calculatedColumnFormula>+IFERROR(I2/3.974,"")</calculatedColumnFormula>
    </tableColumn>
    <tableColumn id="21" xr3:uid="{5D7DE319-4187-4EA4-B571-D2695154EE4A}" name="Pruebas Realizadas" dataDxfId="735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34">
      <calculatedColumnFormula>IFERROR(W2-W1,0)</calculatedColumnFormula>
    </tableColumn>
    <tableColumn id="64" xr3:uid="{28C993C8-E8F5-4F99-B9F6-92E744E1DC2E}" name="Pruebas Realizadas/1MM hab" dataDxfId="733">
      <calculatedColumnFormula>IFERROR(V2/3.974,0)</calculatedColumnFormula>
    </tableColumn>
    <tableColumn id="23" xr3:uid="{42A45A33-4E21-48F2-A8AE-E198D98F66C3}" name="Pruebas Negativas" dataDxfId="732"/>
    <tableColumn id="24" xr3:uid="{BA3C3DC5-E194-4738-BE0D-9C065CE37FC0}" name="Pruebas Negativas Diarias" dataDxfId="731">
      <calculatedColumnFormula>Z2-Z1</calculatedColumnFormula>
    </tableColumn>
    <tableColumn id="55" xr3:uid="{969B6342-94BE-4968-955F-55616C0B80F9}" name="% Pruebas Negativas" dataDxfId="730">
      <calculatedColumnFormula>IFERROR(Z2/V2,0)</calculatedColumnFormula>
    </tableColumn>
    <tableColumn id="58" xr3:uid="{DCF2DC84-6E8B-433D-8BEE-4F9909314B95}" name="Variación Pruebas Negativas Diarias" dataDxfId="729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28">
      <calculatedColumnFormula>IFERROR(AD2/V2,0)</calculatedColumnFormula>
    </tableColumn>
    <tableColumn id="59" xr3:uid="{879AC419-6349-4CF2-ABE6-2CAB27EB4896}" name="Variación Pruebas Positivas Diarias" dataDxfId="727">
      <calculatedColumnFormula>IFERROR(AE2-AE1,0)</calculatedColumnFormula>
    </tableColumn>
    <tableColumn id="74" xr3:uid="{766B1DB5-FDE4-4BD7-BF8F-4B01095F7E3F}" name="%Variación Pruebas Positivas Diarias" dataDxfId="726">
      <calculatedColumnFormula>IFERROR(AE2/W2,0)</calculatedColumnFormula>
    </tableColumn>
    <tableColumn id="65" xr3:uid="{7C3592F6-C716-42D3-A5A1-47E150686978}" name="Pruebas Positivas/1MM hab" dataDxfId="725">
      <calculatedColumnFormula>IFERROR(AD2/3.974,0)</calculatedColumnFormula>
    </tableColumn>
    <tableColumn id="27" xr3:uid="{D8610871-ABDD-4D27-8EF9-5CB022075A3B}" name="Aislamiento Domiciliario" dataDxfId="724"/>
    <tableColumn id="28" xr3:uid="{C675257E-C6CD-4E20-B674-42EE821FE46A}" name="Variación Aislamiento Domiciliario" dataDxfId="723">
      <calculatedColumnFormula>AJ2-AJ1</calculatedColumnFormula>
    </tableColumn>
    <tableColumn id="60" xr3:uid="{0AA8EE78-AA2C-434E-B362-741D9FFB5ECC}" name="%Variación Aislamiento Domiciliario" dataDxfId="722">
      <calculatedColumnFormula>IFERROR(AJ2/AJ1,0)-1</calculatedColumnFormula>
    </tableColumn>
    <tableColumn id="66" xr3:uid="{625EE28F-4964-4F45-905B-130058A50F50}" name="Aislamiento Domiciliario/1MM hab" dataDxfId="721">
      <calculatedColumnFormula>IFERROR(AJ2/3.974,0)</calculatedColumnFormula>
    </tableColumn>
    <tableColumn id="75" xr3:uid="{1B2C3CAE-97BE-4952-B951-5007AB5414DD}" name="%Aislamiento Domiciliario de Confirmados" dataDxfId="720">
      <calculatedColumnFormula>IFERROR(AJ2/C2," ")</calculatedColumnFormula>
    </tableColumn>
    <tableColumn id="29" xr3:uid="{DC317B66-599C-42F1-AA24-36DEE1345EB4}" name="Aislamiento en Hoteles" dataDxfId="719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18">
      <calculatedColumnFormula>IFERROR(AO2/3.974,0)</calculatedColumnFormula>
    </tableColumn>
    <tableColumn id="31" xr3:uid="{E736287B-0930-4006-9282-9CA033399912}" name="Hospitalizados en Sala" dataDxfId="717"/>
    <tableColumn id="32" xr3:uid="{BF98C05B-A67B-4900-B05E-627F032DC39A}" name="Variación Hospitalizados en Sala" dataDxfId="716">
      <calculatedColumnFormula>AS2-AS1</calculatedColumnFormula>
    </tableColumn>
    <tableColumn id="62" xr3:uid="{7C747F0E-AA13-4E3C-9C50-8538E30CAC79}" name="%Variación Hospitalizados en Sala" dataDxfId="715">
      <calculatedColumnFormula>IFERROR(AS2/AS1,0)-1</calculatedColumnFormula>
    </tableColumn>
    <tableColumn id="68" xr3:uid="{7DBCF1EA-926B-4AAD-A90A-BB75D656AD64}" name="Hospitalizados en Sala/1MM hab" dataDxfId="714">
      <calculatedColumnFormula>IFERROR(AS2/3.974,0)</calculatedColumnFormula>
    </tableColumn>
    <tableColumn id="76" xr3:uid="{48762F93-20F9-4E34-8048-CC45B397DC24}" name="%Hospitalizados en Sala de Confirmados" dataDxfId="713">
      <calculatedColumnFormula>IFERROR(AS2/C2," ")</calculatedColumnFormula>
    </tableColumn>
    <tableColumn id="33" xr3:uid="{71350F5A-09D2-45C4-9CCF-A9A5B2880119}" name="Hospitalizados en UCI" dataDxfId="712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711">
      <calculatedColumnFormula>IFERROR(AX2/AX1,0)-1</calculatedColumnFormula>
    </tableColumn>
    <tableColumn id="69" xr3:uid="{BB3ED07D-4978-4E45-9048-715100C1C4CE}" name="Hospitalización en UCI/1MM hab" dataDxfId="710">
      <calculatedColumnFormula>IFERROR(AX2/3.974,0)</calculatedColumnFormula>
    </tableColumn>
    <tableColumn id="77" xr3:uid="{3689B571-2CEF-4D6C-80EA-D42E9AFA4249}" name="%Hospitalizados en UCI de Confirmados" dataDxfId="709">
      <calculatedColumnFormula>IFERROR(AX2/C2," ")</calculatedColumnFormula>
    </tableColumn>
    <tableColumn id="70" xr3:uid="{D4D326CA-71CB-4808-8398-2DF20427ACD9}" name="Personas con Medidas Sanitarias" dataDxfId="708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707">
      <calculatedColumnFormula>IFERROR(BC2-BC1,0)</calculatedColumnFormula>
    </tableColumn>
    <tableColumn id="73" xr3:uid="{FEEEA9CC-4A2C-4532-89AC-8AEE99F07A1C}" name="%Variación Personas con Medidas Sanitarias" dataDxfId="706">
      <calculatedColumnFormula>IFERROR(BC2/BC1,0)-1</calculatedColumnFormula>
    </tableColumn>
    <tableColumn id="71" xr3:uid="{76D989EB-1454-4A9F-BCC9-9DBAAC8EC62A}" name="Personas con Medidas Sanitarias/1MM hab" dataDxfId="705">
      <calculatedColumnFormula>IFERROR(BC2/3.974,0)</calculatedColumnFormula>
    </tableColumn>
    <tableColumn id="78" xr3:uid="{B0368274-1320-4455-B61E-287DF6AFDB6B}" name="%Personas con Medidas Sanitarias de Confirmados" dataDxfId="704">
      <calculatedColumnFormula>IFERROR(BC2/C2," ")</calculatedColumnFormula>
    </tableColumn>
    <tableColumn id="35" xr3:uid="{812A1327-1CEB-4F00-A13E-00131E30B078}" name="Casos 0-19 años" dataDxfId="703"/>
    <tableColumn id="45" xr3:uid="{D49F4BCD-7029-445D-AC3D-4C3AEC95E978}" name="Variación Casos 0-19 años" dataDxfId="702">
      <calculatedColumnFormula>IFERROR((BH2-BH1), 0)</calculatedColumnFormula>
    </tableColumn>
    <tableColumn id="36" xr3:uid="{8F490D8C-4F99-4584-94BF-093E46E47157}" name="Casos 20-39 años" dataDxfId="701"/>
    <tableColumn id="46" xr3:uid="{9C4B1D6F-5802-43AD-98C0-AEA0FDA3361D}" name="Variación Casos 20-39 años" dataDxfId="700">
      <calculatedColumnFormula>IFERROR((BJ2-BJ1),0)</calculatedColumnFormula>
    </tableColumn>
    <tableColumn id="37" xr3:uid="{DF499F72-1046-478E-9D20-9E9A85F8F2A0}" name="Casos 40-59 años" dataDxfId="699"/>
    <tableColumn id="47" xr3:uid="{22260EC0-BDDF-44F7-B25B-AFAE05653A98}" name="Variación Casos 40-59 años" dataDxfId="698">
      <calculatedColumnFormula>IFERROR((BL2-BL1),0)</calculatedColumnFormula>
    </tableColumn>
    <tableColumn id="38" xr3:uid="{B47F6D70-7358-41E8-BBF0-59C40B173663}" name="Casos 60-79 años" dataDxfId="697"/>
    <tableColumn id="48" xr3:uid="{4065D1A3-12CB-4A14-940C-EB27E5C02B72}" name="Variación Casos 60-79 años" dataDxfId="696">
      <calculatedColumnFormula>IFERROR((BN2-BN1),0)</calculatedColumnFormula>
    </tableColumn>
    <tableColumn id="39" xr3:uid="{38A3E542-9026-45A2-AA92-EA50BF06321F}" name="Casos &gt;80 años" dataDxfId="695"/>
    <tableColumn id="49" xr3:uid="{BFA963DD-6022-44F5-9960-C736B4C44A1A}" name="Variación Casos &gt;80 años" dataDxfId="694">
      <calculatedColumnFormula>IFERROR((BP2-BP1),0)</calculatedColumnFormula>
    </tableColumn>
    <tableColumn id="40" xr3:uid="{1917D601-1805-47AD-9379-0623CBEC8677}" name="Defunciones 0-19 años" dataDxfId="693"/>
    <tableColumn id="50" xr3:uid="{8744BA87-2371-4F50-83CA-FB01532B438D}" name="Variación Defunciones 0-19 años" dataDxfId="692">
      <calculatedColumnFormula>IFERROR((BR2-BR1),0)</calculatedColumnFormula>
    </tableColumn>
    <tableColumn id="41" xr3:uid="{E100BA7E-AC43-4F84-BB57-F3B1C999E447}" name="Defunciones 20-39 años" dataDxfId="691"/>
    <tableColumn id="51" xr3:uid="{5ADE2D23-1839-4D7C-BC42-D37F14B85BCE}" name="Variación Defunciones 20-39 años" dataDxfId="690">
      <calculatedColumnFormula>IFERROR((BT2-BT1),0)</calculatedColumnFormula>
    </tableColumn>
    <tableColumn id="42" xr3:uid="{6D91C00A-6C34-4D4A-A359-17834D08F9AC}" name="Defunciones 40-59 años" dataDxfId="689"/>
    <tableColumn id="52" xr3:uid="{D3AA20D4-C41F-4432-8393-B25AEC78A2DB}" name="Variación Defunciones 40-59 años" dataDxfId="688">
      <calculatedColumnFormula>IFERROR((BV2-BV1),0)</calculatedColumnFormula>
    </tableColumn>
    <tableColumn id="43" xr3:uid="{2CA0667B-9C43-4BBC-86DB-8FAB27AFB550}" name="Defunciones 60-79 años" dataDxfId="687"/>
    <tableColumn id="53" xr3:uid="{843753A8-D098-4442-9CE7-4D0740DBFC73}" name="Variación Defunciones 60-79 años" dataDxfId="686">
      <calculatedColumnFormula>IFERROR((BX2-BX1),0)</calculatedColumnFormula>
    </tableColumn>
    <tableColumn id="44" xr3:uid="{D016D264-D612-4CEE-90C5-04781F606E63}" name="Defunciones &gt;80 años" dataDxfId="685"/>
    <tableColumn id="54" xr3:uid="{6F890B89-015E-4A8B-A0DA-D93D3532FA3C}" name="Variación Defunciones &gt;80 años" dataDxfId="684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ZB14" totalsRowShown="0" headerRowDxfId="683" dataDxfId="682" tableBorderDxfId="681">
  <autoFilter ref="A2:ZB14" xr:uid="{C6EF20C8-2E87-478F-A58D-DE695835A216}"/>
  <tableColumns count="678">
    <tableColumn id="4" xr3:uid="{765879BA-8DCF-4052-AB89-2B4AD27A001D}" name="Provincia" dataDxfId="680"/>
    <tableColumn id="5" xr3:uid="{3352C9CB-4127-4F58-90A8-1453E6CF0C56}" name="43899" dataDxfId="679"/>
    <tableColumn id="6" xr3:uid="{12F0C70E-F5C7-4266-A274-FD10149CCC98}" name="43900" dataDxfId="678"/>
    <tableColumn id="7" xr3:uid="{A64E4841-B026-4073-AFB2-C5F030FBB5F5}" name="43901" dataDxfId="677"/>
    <tableColumn id="8" xr3:uid="{ADE55176-02C2-4C38-897D-CF5227D91B9F}" name="43902" dataDxfId="676"/>
    <tableColumn id="9" xr3:uid="{648D9B7C-6DE4-42DF-9F27-46E3989BEA07}" name="43903" dataDxfId="675"/>
    <tableColumn id="10" xr3:uid="{EB2B3D53-6117-4902-B2DC-C83B6B53F389}" name="43904" dataDxfId="674"/>
    <tableColumn id="11" xr3:uid="{D8E1C440-D35C-423B-A4D1-C8C39C19D486}" name="43905" dataDxfId="673"/>
    <tableColumn id="12" xr3:uid="{4ADF750C-28B5-413F-87BE-18902C3D8E69}" name="43906" dataDxfId="672"/>
    <tableColumn id="13" xr3:uid="{FE35E118-C52A-4173-9B27-88BD311B49B5}" name="43907" dataDxfId="671"/>
    <tableColumn id="14" xr3:uid="{401F7E16-4F4E-48E5-9245-649D6E1A0EB0}" name="43908" dataDxfId="670"/>
    <tableColumn id="15" xr3:uid="{B7196AD3-9D8B-4C62-859D-94FED122F589}" name="43909" dataDxfId="669"/>
    <tableColumn id="16" xr3:uid="{344E20C9-0BBC-4DFB-BBBD-FF5F38CBCB54}" name="43910" dataDxfId="668"/>
    <tableColumn id="17" xr3:uid="{38F09500-7345-4789-B4EC-0FA21D486420}" name="43911" dataDxfId="667"/>
    <tableColumn id="18" xr3:uid="{12C1E6E5-9422-4A04-BB6B-D3A059A27CE8}" name="43912" dataDxfId="666"/>
    <tableColumn id="19" xr3:uid="{FF307B3F-3AEC-4E43-9CC2-3CBAE276FA01}" name="43913" dataDxfId="665"/>
    <tableColumn id="20" xr3:uid="{1E28C10A-0681-4B2C-9A41-CB807206FC47}" name="43914" dataDxfId="664"/>
    <tableColumn id="21" xr3:uid="{B113954B-16E0-4E35-B266-0D8B6189EA44}" name="43915" dataDxfId="663"/>
    <tableColumn id="22" xr3:uid="{2B7B0AFF-A682-45F2-A9AE-84A940E5B632}" name="43916" dataDxfId="662"/>
    <tableColumn id="23" xr3:uid="{E9577EC4-FDD1-4B6C-9E0F-5C569E84FC36}" name="43917" dataDxfId="661"/>
    <tableColumn id="24" xr3:uid="{2A843D44-5106-4B42-BFB1-3C362429700D}" name="43918" dataDxfId="660"/>
    <tableColumn id="25" xr3:uid="{1FE91CC7-6160-44D3-9CC2-F1A694FAE757}" name="43919" dataDxfId="659"/>
    <tableColumn id="26" xr3:uid="{D0EDC143-D30C-4E84-BD3F-387107DCF908}" name="43920" dataDxfId="658"/>
    <tableColumn id="27" xr3:uid="{AE349E1B-4915-4305-B4E3-EF97F5E00296}" name="43921" dataDxfId="657"/>
    <tableColumn id="28" xr3:uid="{307EA066-0890-4442-9F04-2BF581405480}" name="43922" dataDxfId="656"/>
    <tableColumn id="29" xr3:uid="{D9500029-8168-46E3-BEA9-A5B3E69C6B1B}" name="43923" dataDxfId="655"/>
    <tableColumn id="30" xr3:uid="{8B80B088-FF2D-4A56-B03A-851737F1DEF1}" name="43924" dataDxfId="654"/>
    <tableColumn id="31" xr3:uid="{42EBA189-80C8-4669-BF70-5FAD0FA59FFD}" name="43925" dataDxfId="653"/>
    <tableColumn id="32" xr3:uid="{5A0217B6-EE4F-4DFB-AA5D-D2AA7890684E}" name="43926" dataDxfId="652"/>
    <tableColumn id="33" xr3:uid="{80494473-B83C-4E6F-ACF3-6D67B08FA829}" name="43927" dataDxfId="651"/>
    <tableColumn id="34" xr3:uid="{A2CD0341-AF6B-478A-9413-1E78EF8A20D2}" name="43928" dataDxfId="650"/>
    <tableColumn id="35" xr3:uid="{E784049B-97F2-474E-8B9F-D1566704CD9A}" name="43929" dataDxfId="649"/>
    <tableColumn id="36" xr3:uid="{AB499987-B5F7-4605-A19F-C195D6CCBD35}" name="43930" dataDxfId="648"/>
    <tableColumn id="37" xr3:uid="{675C6505-C25C-474B-899D-930181F7D671}" name="43931" dataDxfId="647"/>
    <tableColumn id="38" xr3:uid="{A81C6677-2130-43E9-8AEB-0C9B69DADA0C}" name="43932" dataDxfId="646"/>
    <tableColumn id="39" xr3:uid="{2731D843-1630-4EFF-A68B-65FDD105A5E7}" name="43933" dataDxfId="645"/>
    <tableColumn id="40" xr3:uid="{92B8791A-E4B5-4B8F-AE8E-F866FD79AEDD}" name="43934" dataDxfId="644"/>
    <tableColumn id="41" xr3:uid="{2AD5A25E-D86C-4D4E-9F91-59AE7EF946A6}" name="43935" dataDxfId="643"/>
    <tableColumn id="42" xr3:uid="{E013F3C7-5054-48AC-851F-D814AB8AC3A2}" name="43936" dataDxfId="642"/>
    <tableColumn id="43" xr3:uid="{D5F5111C-467D-4244-AD59-5F39FD19070D}" name="43937" dataDxfId="641"/>
    <tableColumn id="44" xr3:uid="{030EE634-9664-4982-AA90-7887AAECFD10}" name="43938" dataDxfId="640"/>
    <tableColumn id="45" xr3:uid="{3DE40F66-F985-4993-9118-043168F5D70F}" name="43939" dataDxfId="639"/>
    <tableColumn id="46" xr3:uid="{A8CF25CA-F267-4FAD-9D1B-C67EA6F6BE00}" name="43940" dataDxfId="638"/>
    <tableColumn id="47" xr3:uid="{E459BD59-2606-4083-B6A9-20DD2CDD32F4}" name="43941" dataDxfId="637"/>
    <tableColumn id="48" xr3:uid="{A6767933-3394-48D8-89AA-8321B2AEF72B}" name="43942" dataDxfId="636"/>
    <tableColumn id="49" xr3:uid="{05C1EFE0-CBE3-44AB-923F-5185432A7360}" name="43943" dataDxfId="635"/>
    <tableColumn id="50" xr3:uid="{D210EDBE-9657-4479-9054-2D45110C64AA}" name="43944" dataDxfId="634"/>
    <tableColumn id="51" xr3:uid="{51F03E10-85F7-4679-B802-1462DAF7213E}" name="43945" dataDxfId="633"/>
    <tableColumn id="52" xr3:uid="{72170D7C-E14B-4D44-9E35-EAAA3DD04A15}" name="43946" dataDxfId="632"/>
    <tableColumn id="53" xr3:uid="{0661233D-9ED5-4DCB-93F3-57B6E3CFDC78}" name="43947" dataDxfId="631"/>
    <tableColumn id="54" xr3:uid="{DD48C584-311E-42DA-9F5E-05C6D9FBC6AF}" name="43948" dataDxfId="630"/>
    <tableColumn id="55" xr3:uid="{7A75BAF7-F93E-4084-B112-4615040CF046}" name="43949" dataDxfId="629"/>
    <tableColumn id="56" xr3:uid="{49FB2C18-6CBB-4A65-917C-52D228A80A10}" name="43950" dataDxfId="628"/>
    <tableColumn id="57" xr3:uid="{35E5240A-AE8D-498B-B25D-872E35182C68}" name="43951" dataDxfId="627"/>
    <tableColumn id="58" xr3:uid="{AF61700D-11E4-42D5-BE75-5574AADBADC5}" name="43952" dataDxfId="626"/>
    <tableColumn id="59" xr3:uid="{A9F4E0A7-B26E-45DA-886D-DF969D82C4DD}" name="43953" dataDxfId="625"/>
    <tableColumn id="60" xr3:uid="{49E48378-4D7E-4189-9B29-25A72E3C6B7C}" name="43954" dataDxfId="624"/>
    <tableColumn id="61" xr3:uid="{6ECB12D6-C283-4255-AF54-C51C23AFEBEE}" name="43955" dataDxfId="623"/>
    <tableColumn id="62" xr3:uid="{6EA1A9E5-52F5-454B-9AF5-53733F9701BB}" name="43956" dataDxfId="622"/>
    <tableColumn id="63" xr3:uid="{6B3788C8-B163-4BE0-9C4F-AA69E0837300}" name="43957" dataDxfId="621"/>
    <tableColumn id="64" xr3:uid="{02F91992-11A2-49A3-B948-E48134CE6C24}" name="43958" dataDxfId="620"/>
    <tableColumn id="65" xr3:uid="{89BFB68D-150B-4F96-B470-C36455B39688}" name="43959" dataDxfId="619"/>
    <tableColumn id="66" xr3:uid="{B5DD6847-EE60-4E8D-BEF3-35A6D0E2A8DC}" name="43960" dataDxfId="618"/>
    <tableColumn id="67" xr3:uid="{A94E4EA2-EA8B-4015-8894-3991B05ED12D}" name="43961" dataDxfId="617"/>
    <tableColumn id="68" xr3:uid="{2960B632-CF28-4D60-951C-CBF837F1575D}" name="43962" dataDxfId="616"/>
    <tableColumn id="69" xr3:uid="{D87D9C09-7A3B-40BA-92A7-8E7F2869AC17}" name="43963" dataDxfId="615"/>
    <tableColumn id="70" xr3:uid="{1C8C04A9-0FFD-44FE-8D14-8B1B8AAD7EA8}" name="43964" dataDxfId="614"/>
    <tableColumn id="71" xr3:uid="{F58A3117-8F44-4931-85D7-4F5A827482CD}" name="43965" dataDxfId="613"/>
    <tableColumn id="72" xr3:uid="{E404BFE0-6B00-4798-9736-F9FF43BAAAFA}" name="43966" dataDxfId="612"/>
    <tableColumn id="73" xr3:uid="{981520FD-4CDD-47ED-9112-CF639B1F1EAC}" name="43967" dataDxfId="611"/>
    <tableColumn id="74" xr3:uid="{34A95A8B-4CF0-46DB-A572-C70E62067A08}" name="43968" dataDxfId="610"/>
    <tableColumn id="75" xr3:uid="{636DC1A9-8668-44AE-8E02-A5605314E91B}" name="43969" dataDxfId="609"/>
    <tableColumn id="76" xr3:uid="{B3CA1D35-3870-437E-B50B-3C60017B47BF}" name="43970" dataDxfId="608"/>
    <tableColumn id="77" xr3:uid="{A7AF76A8-DFDE-4EB8-99A7-6DBE6190A703}" name="43971" dataDxfId="607"/>
    <tableColumn id="78" xr3:uid="{90563A05-7C7F-4A99-8CDB-30ABD4271123}" name="43972" dataDxfId="606"/>
    <tableColumn id="79" xr3:uid="{27454170-895A-4840-9B3B-D0BAC0B00483}" name="43973" dataDxfId="605"/>
    <tableColumn id="80" xr3:uid="{8E7F9C15-4775-4617-860B-EE07392F3C5D}" name="43974" dataDxfId="604"/>
    <tableColumn id="81" xr3:uid="{F50989AD-B6F0-4D75-8E57-105403B4F4E1}" name="43975" dataDxfId="603"/>
    <tableColumn id="82" xr3:uid="{589D105B-836F-4457-9C37-D817568D146B}" name="43976" dataDxfId="602"/>
    <tableColumn id="83" xr3:uid="{0E63692A-1082-4D14-A038-E215FFA7FD0E}" name="43977" dataDxfId="601"/>
    <tableColumn id="84" xr3:uid="{D8F9E4E5-FA69-4BD2-B785-D095EA74ECA2}" name="43978" dataDxfId="600"/>
    <tableColumn id="85" xr3:uid="{2DBC02C5-0642-4BCF-8137-FE911EDE0238}" name="43979" dataDxfId="599"/>
    <tableColumn id="86" xr3:uid="{9C1EA665-A323-40F2-B85B-28BE5A1DCCB8}" name="43980" dataDxfId="598"/>
    <tableColumn id="87" xr3:uid="{80E926DE-5668-4563-B2A9-676A0E195748}" name="43981" dataDxfId="597"/>
    <tableColumn id="88" xr3:uid="{AA8BB0A7-BD4C-4A1F-968A-899652AC1ACF}" name="43982" dataDxfId="596"/>
    <tableColumn id="89" xr3:uid="{8A039DDA-A2A8-48DE-937C-A56FCFF5B38E}" name="43983" dataDxfId="595"/>
    <tableColumn id="90" xr3:uid="{109758CC-9275-4E84-A5A7-81EB347FB692}" name="43984" dataDxfId="594"/>
    <tableColumn id="91" xr3:uid="{63EA52FE-FB8F-4FCE-8252-22966BBB2B73}" name="43985" dataDxfId="593"/>
    <tableColumn id="92" xr3:uid="{B24B0EE3-4C0E-43F0-A0A5-5160D7E5ACF2}" name="43986" dataDxfId="592"/>
    <tableColumn id="93" xr3:uid="{8AE86E07-A86F-441D-BA17-F52EFD96FAA5}" name="43987" dataDxfId="591"/>
    <tableColumn id="94" xr3:uid="{ACB1187F-0F0D-4FF3-9FC0-F37F7CE98A5E}" name="43988" dataDxfId="590"/>
    <tableColumn id="95" xr3:uid="{CB2A8B46-F9C9-4CE0-9F35-0675533C9B27}" name="43989" dataDxfId="589"/>
    <tableColumn id="96" xr3:uid="{B9DEA2FA-E110-4F4A-BD5E-48E2C9490E4F}" name="43990" dataDxfId="588"/>
    <tableColumn id="97" xr3:uid="{903A0E62-65D9-4FB8-B083-E10A526F6C84}" name="43991" dataDxfId="587"/>
    <tableColumn id="98" xr3:uid="{0DA3417A-7674-4801-A4B7-0AD3B18D0335}" name="43992" dataDxfId="586"/>
    <tableColumn id="99" xr3:uid="{452AA6E9-28EC-434E-9887-44A6C6D30340}" name="43993" dataDxfId="585"/>
    <tableColumn id="100" xr3:uid="{16A17C20-1BE0-424B-AD32-63A037A11257}" name="43994" dataDxfId="584"/>
    <tableColumn id="101" xr3:uid="{8380B275-05C0-45E0-BFF0-2952B12B0CC8}" name="43995" dataDxfId="583"/>
    <tableColumn id="102" xr3:uid="{E6EFCBA1-932B-4234-BCAA-32D061081919}" name="43996" dataDxfId="582"/>
    <tableColumn id="103" xr3:uid="{186FA354-F09B-481B-AE23-CD182D2260AE}" name="43997" dataDxfId="581"/>
    <tableColumn id="104" xr3:uid="{B81D7363-781B-4B4C-900C-EA2068BC9C69}" name="43998" dataDxfId="580"/>
    <tableColumn id="105" xr3:uid="{12E8750B-9E3C-419A-B519-6F4366AA212D}" name="43999" dataDxfId="579"/>
    <tableColumn id="106" xr3:uid="{5AF274F4-85D8-4121-91EE-54BED9F1115A}" name="44000" dataDxfId="578"/>
    <tableColumn id="107" xr3:uid="{21ACDF8D-988A-40B5-9DA3-0148353689F5}" name="44001" dataDxfId="577"/>
    <tableColumn id="108" xr3:uid="{8134B091-7382-4DC4-B7DA-C968F6E65EE9}" name="44002" dataDxfId="576"/>
    <tableColumn id="109" xr3:uid="{633D7104-449D-496B-9CD5-0E6C6851AF00}" name="44003" dataDxfId="575"/>
    <tableColumn id="110" xr3:uid="{77CA0D62-98B9-448E-9C7C-56A5EE36903E}" name="44004" dataDxfId="574"/>
    <tableColumn id="111" xr3:uid="{5DC58669-8AC3-43CB-9145-7AD9AFE11850}" name="44005" dataDxfId="573"/>
    <tableColumn id="112" xr3:uid="{5A7A4144-4751-4F1F-A783-2AF6390AFE28}" name="44006" dataDxfId="572"/>
    <tableColumn id="113" xr3:uid="{09604F3F-5A34-46FE-B61F-4A115A711D32}" name="44007" dataDxfId="571"/>
    <tableColumn id="114" xr3:uid="{FDC8376D-CAD9-4C76-9DD4-B0DC95B75C52}" name="44008" dataDxfId="570"/>
    <tableColumn id="115" xr3:uid="{A93D1144-5AFC-4BE2-8497-FC756E8F4120}" name="44009" dataDxfId="569"/>
    <tableColumn id="116" xr3:uid="{EB17E1E9-D330-48BE-A410-ED1357EE78E7}" name="44010" dataDxfId="568"/>
    <tableColumn id="117" xr3:uid="{70FD402F-57A0-48CE-8841-324FBEE75D35}" name="44011" dataDxfId="567"/>
    <tableColumn id="118" xr3:uid="{13DFC9EB-DFC7-42E4-9055-399B58EC62F8}" name="44012" dataDxfId="566"/>
    <tableColumn id="119" xr3:uid="{D412C252-9E59-4301-A89B-28A91B642AC8}" name="44013" dataDxfId="565"/>
    <tableColumn id="120" xr3:uid="{27E82679-5A30-4871-B3C7-DEB2B15AABF0}" name="44014" dataDxfId="564"/>
    <tableColumn id="121" xr3:uid="{8712E876-BEB3-491F-B6E9-2BD2DADF40C3}" name="44015" dataDxfId="563"/>
    <tableColumn id="122" xr3:uid="{709545DA-9410-4C81-8E1D-5DC4E9F8C5D3}" name="44016" dataDxfId="562"/>
    <tableColumn id="123" xr3:uid="{A5FF5756-320E-4E86-B38E-38789C387875}" name="44017" dataDxfId="561"/>
    <tableColumn id="124" xr3:uid="{D43E697B-7643-460F-822F-0B0A650DC391}" name="44018" dataDxfId="560"/>
    <tableColumn id="125" xr3:uid="{3F90FC21-DBB6-40CB-9874-BADF37894490}" name="44019" dataDxfId="559"/>
    <tableColumn id="126" xr3:uid="{036A8BBC-876A-4801-9081-70944EA60135}" name="44020" dataDxfId="558"/>
    <tableColumn id="127" xr3:uid="{84980FA4-19AE-48E9-A02D-B8302A473CB4}" name="44021" dataDxfId="557"/>
    <tableColumn id="128" xr3:uid="{9B52A0BB-E46A-4673-9B40-3AD990871E07}" name="44022" dataDxfId="556"/>
    <tableColumn id="129" xr3:uid="{3A17CE50-7DDE-4B5E-870F-69BC9E3F2B31}" name="44023" dataDxfId="555"/>
    <tableColumn id="130" xr3:uid="{4A86EADD-A232-4C45-8C36-C001F3BCEEA0}" name="44024" dataDxfId="554"/>
    <tableColumn id="131" xr3:uid="{83544ADC-60DF-401A-8310-55F31D33D854}" name="44025" dataDxfId="553"/>
    <tableColumn id="132" xr3:uid="{A51AA602-D95A-4EA2-9A7F-14402E25400D}" name="44026" dataDxfId="552"/>
    <tableColumn id="133" xr3:uid="{0AC45394-B747-4993-AB2D-C4DE46364FED}" name="44027" dataDxfId="551"/>
    <tableColumn id="134" xr3:uid="{2DA3B3DE-74EF-4284-A62F-849689A4C6C1}" name="44028" dataDxfId="550"/>
    <tableColumn id="135" xr3:uid="{A04B5DF0-C21F-44C3-8FA2-1D5BDA6239AE}" name="44029" dataDxfId="549"/>
    <tableColumn id="136" xr3:uid="{A5CC02F0-87D1-4572-89FF-EBCCCB7A8137}" name="44030" dataDxfId="548"/>
    <tableColumn id="137" xr3:uid="{B10A5404-7767-40FF-84F9-8F602FE7D7A2}" name="44031" dataDxfId="547"/>
    <tableColumn id="138" xr3:uid="{1758C88B-5245-4DD6-90D8-54AD0B769AD4}" name="44032" dataDxfId="546"/>
    <tableColumn id="139" xr3:uid="{A7F7B92F-8EB5-47EE-9111-9120D259B8B5}" name="44033" dataDxfId="545"/>
    <tableColumn id="140" xr3:uid="{D22C163B-A029-4932-8C2C-7FDF0346720C}" name="44034" dataDxfId="544"/>
    <tableColumn id="141" xr3:uid="{137AB19F-292F-46A9-B7A3-DAC519AB1416}" name="44035" dataDxfId="543"/>
    <tableColumn id="142" xr3:uid="{C5E219BA-C934-4D8C-8EF8-740A83ACAA4F}" name="44036" dataDxfId="542"/>
    <tableColumn id="143" xr3:uid="{9AB2EED9-1352-4996-B8D5-2412F57A7745}" name="44037" dataDxfId="541"/>
    <tableColumn id="144" xr3:uid="{1DB7B06B-06D2-45C4-B75B-BE6A7DAD7385}" name="44038" dataDxfId="540"/>
    <tableColumn id="145" xr3:uid="{7C7002D7-F285-4D23-8F5A-EE2BF3794382}" name="44039" dataDxfId="539"/>
    <tableColumn id="146" xr3:uid="{44744CAA-2BA4-4BDF-AEE9-23A0382918C6}" name="44040" dataDxfId="538"/>
    <tableColumn id="147" xr3:uid="{AE31D33D-BB29-43D8-8229-4D89E6EF6FCC}" name="44041" dataDxfId="537"/>
    <tableColumn id="148" xr3:uid="{C09E4008-BF46-4CF6-9F9F-7B9BBA37957A}" name="44042" dataDxfId="536"/>
    <tableColumn id="149" xr3:uid="{8FFE82AA-C8C9-44F0-9161-478FA927327D}" name="44043" dataDxfId="535"/>
    <tableColumn id="150" xr3:uid="{FE0F7B35-FBD7-4E19-9D96-FB0804EB0672}" name="44044" dataDxfId="534"/>
    <tableColumn id="151" xr3:uid="{9C96F92C-872D-4BD1-A896-D2394DC21CD7}" name="44045" dataDxfId="533"/>
    <tableColumn id="152" xr3:uid="{02AC61DF-3849-4D30-959C-F5D7DD540E02}" name="44046" dataDxfId="532"/>
    <tableColumn id="153" xr3:uid="{C026A73A-902E-4FF4-9609-ECAAAA25CFDE}" name="44047" dataDxfId="531"/>
    <tableColumn id="154" xr3:uid="{DE38D4B5-2995-4E9D-A635-F9AB58987498}" name="44048" dataDxfId="530"/>
    <tableColumn id="155" xr3:uid="{B92AF093-13B4-491F-B1C6-A282587962C8}" name="44049" dataDxfId="529"/>
    <tableColumn id="156" xr3:uid="{C841ADB9-A25C-47B5-9C27-4AD28ADCEDEB}" name="44050" dataDxfId="528"/>
    <tableColumn id="157" xr3:uid="{5ECC8921-55F2-4107-B47E-6826E5029067}" name="44051" dataDxfId="527"/>
    <tableColumn id="158" xr3:uid="{89FBAEF2-8E18-41C5-9023-8A3D0D3C43DE}" name="44052" dataDxfId="526"/>
    <tableColumn id="159" xr3:uid="{4E5AB9FA-1C76-4AD6-8CEC-4789FA2DFCAE}" name="44053" dataDxfId="525"/>
    <tableColumn id="160" xr3:uid="{69012237-1C46-471E-BC75-FB3D1F5DC42D}" name="44054" dataDxfId="524"/>
    <tableColumn id="161" xr3:uid="{C8D66799-6DD1-4073-9093-3B727046E7FB}" name="44055" dataDxfId="523"/>
    <tableColumn id="162" xr3:uid="{4CB5CF89-F7E6-49BC-8128-FA3C5037B006}" name="44056" dataDxfId="522"/>
    <tableColumn id="163" xr3:uid="{36B87738-8901-45CC-8BEE-0A46472DDB27}" name="44057" dataDxfId="521"/>
    <tableColumn id="164" xr3:uid="{2275C0F9-6725-4EE3-9A91-B560CF4C8FF0}" name="44058" dataDxfId="520"/>
    <tableColumn id="165" xr3:uid="{035DC266-7E7E-400B-9751-ED5CA9D98DFC}" name="44059" dataDxfId="519"/>
    <tableColumn id="166" xr3:uid="{7FA9FF86-8EEE-423B-A8DD-159979899E39}" name="44060" dataDxfId="518"/>
    <tableColumn id="167" xr3:uid="{63D830AE-3C04-4E1E-A971-525FD5B27A04}" name="44061" dataDxfId="517"/>
    <tableColumn id="168" xr3:uid="{5D5A69E7-DF23-4FC3-90C8-143FD342BD8D}" name="44062" dataDxfId="516"/>
    <tableColumn id="169" xr3:uid="{2EDBF94A-3197-4141-A5DA-CDCFB8577700}" name="44063" dataDxfId="515"/>
    <tableColumn id="170" xr3:uid="{F35D6674-9424-4CF0-BB5B-537CC073B22C}" name="44064" dataDxfId="514"/>
    <tableColumn id="171" xr3:uid="{65DEC438-4D19-44E1-85C0-82372E86EB00}" name="44065" dataDxfId="513"/>
    <tableColumn id="172" xr3:uid="{E0CD3592-C7F8-49A0-B573-E4F80BB3B223}" name="44066" dataDxfId="512"/>
    <tableColumn id="173" xr3:uid="{317CE59D-1EA7-4F5E-9573-1079B84117DD}" name="44067" dataDxfId="511"/>
    <tableColumn id="174" xr3:uid="{EA35E843-60EB-41CA-B4A5-B52CAF85107A}" name="44068" dataDxfId="510"/>
    <tableColumn id="175" xr3:uid="{4165FDFD-BEAA-4DCF-9AE3-2D945A046F15}" name="44069" dataDxfId="509"/>
    <tableColumn id="176" xr3:uid="{947CB599-64D4-403C-A5F8-D6D8447BA9EC}" name="44070" dataDxfId="508"/>
    <tableColumn id="177" xr3:uid="{2EF04D7B-B47B-4179-84BA-784DE2784892}" name="44071" dataDxfId="507"/>
    <tableColumn id="178" xr3:uid="{FA089EE9-CE93-4BD8-8907-9F8E04A38A22}" name="44072" dataDxfId="506"/>
    <tableColumn id="179" xr3:uid="{B03B1FCC-1D6C-4815-B5FD-897B60618B88}" name="44073" dataDxfId="505"/>
    <tableColumn id="180" xr3:uid="{D22632EB-4CE6-4740-A0D6-CFA68EAF31C5}" name="44074" dataDxfId="504"/>
    <tableColumn id="181" xr3:uid="{82AAFFC5-C250-42BA-A39F-AC5FDCC641C0}" name="44075" dataDxfId="503"/>
    <tableColumn id="182" xr3:uid="{E3B98EA1-FA1F-4849-A91A-5F5770BDBB6E}" name="44076" dataDxfId="502"/>
    <tableColumn id="183" xr3:uid="{5E61F58B-A7C4-469F-87B6-DA3EFD891CFB}" name="44077" dataDxfId="501"/>
    <tableColumn id="184" xr3:uid="{6FAD3218-60EA-4F4C-A758-53B71EC6128B}" name="44078" dataDxfId="500"/>
    <tableColumn id="185" xr3:uid="{FAF73161-03CB-4AA0-B09F-AB145E6FA615}" name="44079" dataDxfId="499"/>
    <tableColumn id="186" xr3:uid="{45477FFF-F0E1-425B-92FF-51D648BFF458}" name="44080" dataDxfId="498"/>
    <tableColumn id="187" xr3:uid="{3385A166-1718-4DCC-B023-03F957986C0D}" name="44081" dataDxfId="497"/>
    <tableColumn id="188" xr3:uid="{B9D98FEB-07D4-4C62-AFE6-A84D8403AE7B}" name="44082" dataDxfId="496"/>
    <tableColumn id="189" xr3:uid="{C8F8C83C-95C9-4C10-B7A6-4B65792C4A62}" name="44083" dataDxfId="495"/>
    <tableColumn id="190" xr3:uid="{1BA108FD-2F40-4E3A-8D84-309CF8111B81}" name="44084" dataDxfId="494"/>
    <tableColumn id="191" xr3:uid="{C3886F77-9195-49F0-929C-0BF45E7133CE}" name="44085" dataDxfId="493"/>
    <tableColumn id="192" xr3:uid="{0AB49ACA-5775-49D8-AD26-6D02200C3C57}" name="44086" dataDxfId="492"/>
    <tableColumn id="193" xr3:uid="{F9CAD974-E9BE-49FE-BA57-45D96B796768}" name="44087" dataDxfId="491"/>
    <tableColumn id="194" xr3:uid="{8AE7E330-C506-4B18-9B2D-38514187D4FE}" name="44088" dataDxfId="490"/>
    <tableColumn id="195" xr3:uid="{87183E15-B18C-42C7-97A9-4B18B5617F4C}" name="44089" dataDxfId="489"/>
    <tableColumn id="196" xr3:uid="{24627689-53EB-4BC9-9171-1A348D40E3C5}" name="44090" dataDxfId="488"/>
    <tableColumn id="197" xr3:uid="{E8CF8478-40FF-4D6C-9EAF-5A1E8A42FAB4}" name="44091" dataDxfId="487"/>
    <tableColumn id="198" xr3:uid="{6589DA74-34D2-4A4F-8103-00107A1FB676}" name="44092" dataDxfId="486"/>
    <tableColumn id="199" xr3:uid="{180C5CDE-810C-4B4B-8E92-0A571A1B864A}" name="44093" dataDxfId="485"/>
    <tableColumn id="200" xr3:uid="{DF794FF4-CA27-4077-9E82-78FA11A378B6}" name="44094" dataDxfId="484"/>
    <tableColumn id="201" xr3:uid="{90878D0C-D326-426E-BD9B-DF8717C3BE0B}" name="44095" dataDxfId="483"/>
    <tableColumn id="202" xr3:uid="{0E6082AD-0D09-491F-AAE9-61510D62A4C7}" name="44096" dataDxfId="482"/>
    <tableColumn id="203" xr3:uid="{47B3FDBB-A2AE-4476-AA1F-88A75EB97938}" name="44097" dataDxfId="481"/>
    <tableColumn id="204" xr3:uid="{647EBDCD-81C6-4805-98BF-426DEA8841ED}" name="44098" dataDxfId="480"/>
    <tableColumn id="205" xr3:uid="{B7B23B8D-E2F5-4C9B-B59F-80D271D8C87C}" name="44099" dataDxfId="479"/>
    <tableColumn id="206" xr3:uid="{4920E81B-A5A6-491F-8F22-7C785E1893C2}" name="44100" dataDxfId="478"/>
    <tableColumn id="207" xr3:uid="{7795BC8E-3A89-483F-985B-C8B3215B5970}" name="44101" dataDxfId="477"/>
    <tableColumn id="208" xr3:uid="{F10DC2EA-8F3F-4EBF-BFD2-582FCB7D1D1C}" name="44102" dataDxfId="476"/>
    <tableColumn id="209" xr3:uid="{BE07EF4B-1F09-4465-9FC5-A1E25ECD2552}" name="44103" dataDxfId="475"/>
    <tableColumn id="210" xr3:uid="{46869880-41E5-4242-8DF8-9891185C565B}" name="44104" dataDxfId="474"/>
    <tableColumn id="211" xr3:uid="{338F0C7F-D1B5-4F0F-969B-4D5ABAA5B298}" name="44105" dataDxfId="473"/>
    <tableColumn id="212" xr3:uid="{2E72EDF3-1FA7-4817-AD8A-5627B47F3DBD}" name="44106" dataDxfId="472"/>
    <tableColumn id="213" xr3:uid="{9B6598D1-E259-48E0-85CB-EE1D7FD13BDD}" name="44107" dataDxfId="471"/>
    <tableColumn id="214" xr3:uid="{53A57368-7F54-4F31-B90F-EDA34542B5B6}" name="44108" dataDxfId="470"/>
    <tableColumn id="215" xr3:uid="{42AFF287-8BA4-4B02-A0BE-5EA4B0C9BA88}" name="44109" dataDxfId="469"/>
    <tableColumn id="216" xr3:uid="{E6B8179E-4C90-4B7E-9E3F-B61CAF2A9B8C}" name="44110" dataDxfId="468"/>
    <tableColumn id="217" xr3:uid="{DC202B46-9E7D-4BD5-B769-33EF4DD24705}" name="44111" dataDxfId="467"/>
    <tableColumn id="218" xr3:uid="{D9ED2812-BB4C-4FEB-8DB8-0528A71B0DAC}" name="44112" dataDxfId="466"/>
    <tableColumn id="219" xr3:uid="{8D248EB5-0267-4450-96D2-CB04AA3E6EC5}" name="44113" dataDxfId="465"/>
    <tableColumn id="220" xr3:uid="{99E99312-F8D6-4342-BF86-8D65C74888F9}" name="44114" dataDxfId="464"/>
    <tableColumn id="221" xr3:uid="{A0CFFBDF-4733-4457-8732-58C2D5586C5F}" name="44115" dataDxfId="463"/>
    <tableColumn id="222" xr3:uid="{7E21824E-30BC-46FD-9F24-1CD63911EEB6}" name="44116" dataDxfId="462"/>
    <tableColumn id="223" xr3:uid="{DE2DFAA2-3E11-40B0-B68D-B884E2B11AF3}" name="44117" dataDxfId="461"/>
    <tableColumn id="224" xr3:uid="{6636652E-0D03-42AF-B9B0-B985D4B98D27}" name="44118" dataDxfId="460"/>
    <tableColumn id="225" xr3:uid="{0FEE27AD-9A77-412A-A934-6B3641075BE8}" name="44119" dataDxfId="459"/>
    <tableColumn id="226" xr3:uid="{C1F01C7D-1655-4A28-A309-4B804EEEC466}" name="44120" dataDxfId="458"/>
    <tableColumn id="227" xr3:uid="{48E1BA72-E835-427B-9784-32CB81A51BB7}" name="44121" dataDxfId="457"/>
    <tableColumn id="228" xr3:uid="{9F569C04-A5F2-47C1-9BDE-519EFF856AF0}" name="44122" dataDxfId="456"/>
    <tableColumn id="229" xr3:uid="{53C09D44-0B33-4249-83C0-3655EB81E380}" name="44123" dataDxfId="455"/>
    <tableColumn id="230" xr3:uid="{E7700B3E-6A9E-48ED-AEA4-4E04F769E726}" name="44124" dataDxfId="454"/>
    <tableColumn id="231" xr3:uid="{31B035F5-6E98-42DF-B385-A97CF4EDDAEC}" name="44125" dataDxfId="453"/>
    <tableColumn id="232" xr3:uid="{A45BE5E8-E96A-40D7-AE30-260B8D169F67}" name="44126" dataDxfId="452"/>
    <tableColumn id="233" xr3:uid="{BF487A99-FDC1-43D8-9336-57EE88F5397A}" name="44127" dataDxfId="451"/>
    <tableColumn id="234" xr3:uid="{7032611B-0EDF-4340-AD6C-9B4559C31D04}" name="44128" dataDxfId="450"/>
    <tableColumn id="235" xr3:uid="{CD10FDA4-5321-4CDF-B896-B7A05DA0CDDE}" name="44129" dataDxfId="449"/>
    <tableColumn id="236" xr3:uid="{CF17BC4E-A8B6-45BC-9B73-2863A08D88BC}" name="44130" dataDxfId="448"/>
    <tableColumn id="237" xr3:uid="{21B37EAE-0612-4714-9EC2-4BAC766B7CBE}" name="44131" dataDxfId="447"/>
    <tableColumn id="238" xr3:uid="{CCD9C04D-C660-4F94-969D-009D7E25CDB6}" name="44132" dataDxfId="446"/>
    <tableColumn id="239" xr3:uid="{4CB09411-FC84-4879-80C0-14A6E2F7DF3E}" name="44133" dataDxfId="445"/>
    <tableColumn id="240" xr3:uid="{F5D5760A-1055-4ADD-89F7-CA998AE1DFA3}" name="44134" dataDxfId="444"/>
    <tableColumn id="241" xr3:uid="{B930BFED-B0BA-4A9D-A61A-7B4A966FB3D0}" name="44135" dataDxfId="443"/>
    <tableColumn id="242" xr3:uid="{6352B3B1-82E2-44BE-BE4D-D9488B93D7D2}" name="44136" dataDxfId="442"/>
    <tableColumn id="243" xr3:uid="{51FB7FE6-E32F-4F74-89FD-E18C215A2644}" name="44137" dataDxfId="441"/>
    <tableColumn id="244" xr3:uid="{760C45B1-D707-4816-843A-903E1CEDFC3D}" name="44138" dataDxfId="440"/>
    <tableColumn id="245" xr3:uid="{7A00C61E-1D87-46B4-9DFC-41D0B875FDAF}" name="44139" dataDxfId="439"/>
    <tableColumn id="246" xr3:uid="{8282CF60-789B-491A-9480-F144AA93190A}" name="44140" dataDxfId="438"/>
    <tableColumn id="247" xr3:uid="{167CF8ED-A1B3-44DE-898B-765DCC73628A}" name="44141" dataDxfId="437"/>
    <tableColumn id="248" xr3:uid="{6C0DA59F-FC7A-4232-A0EA-655C7E87C2E0}" name="44142" dataDxfId="436"/>
    <tableColumn id="249" xr3:uid="{1294122E-6B8A-4CE0-AEEE-DD2EBEF0369D}" name="44143" dataDxfId="435"/>
    <tableColumn id="250" xr3:uid="{7FB89233-5768-4089-A5F4-5BAE2D6A47DE}" name="44144" dataDxfId="434"/>
    <tableColumn id="251" xr3:uid="{A479F95C-6057-402F-AE5B-916BED09365A}" name="44145" dataDxfId="433"/>
    <tableColumn id="252" xr3:uid="{FB7B6D03-7320-4CD8-BDAF-21ACAC473E8A}" name="44146" dataDxfId="432"/>
    <tableColumn id="253" xr3:uid="{56B541BA-38A4-4FE7-B6F3-CEDB916F850B}" name="44147" dataDxfId="431"/>
    <tableColumn id="254" xr3:uid="{F5094021-DD4B-4754-B969-3405BF99C052}" name="44148" dataDxfId="430"/>
    <tableColumn id="255" xr3:uid="{88E5E757-5D4F-4D11-B997-BC1CD1DA34AD}" name="44149" dataDxfId="429"/>
    <tableColumn id="256" xr3:uid="{E6C1211F-DDF6-4DB6-B27B-B7BB539E381C}" name="44150" dataDxfId="428"/>
    <tableColumn id="257" xr3:uid="{2051A244-986F-441F-AA4C-07AE88D766CD}" name="44151" dataDxfId="427"/>
    <tableColumn id="258" xr3:uid="{E5936442-0A54-4C32-85C0-330B98D64C08}" name="44152" dataDxfId="426"/>
    <tableColumn id="259" xr3:uid="{E07652FC-EAA5-4CA9-BC74-E9B663C501F3}" name="44153" dataDxfId="425"/>
    <tableColumn id="260" xr3:uid="{BE147590-B224-43D6-AEC1-F4BD6592DFFD}" name="44154" dataDxfId="424"/>
    <tableColumn id="261" xr3:uid="{3E681CE4-DBEB-4EAC-9E2C-1AD0CC368638}" name="44155" dataDxfId="423"/>
    <tableColumn id="262" xr3:uid="{42E41D65-434D-4911-ADE3-70D4B1D3CEEA}" name="44156" dataDxfId="422"/>
    <tableColumn id="263" xr3:uid="{1F14E9F2-B3E5-44C4-9F73-3D1E20CDF221}" name="44157" dataDxfId="421"/>
    <tableColumn id="264" xr3:uid="{B3B52C70-7DFF-47E2-824D-7AF875A64A09}" name="44158" dataDxfId="420"/>
    <tableColumn id="265" xr3:uid="{FA995C75-5F2F-4797-BB85-37F3B6A18FE4}" name="44159" dataDxfId="419"/>
    <tableColumn id="266" xr3:uid="{80D64DFD-7791-4DA3-B77F-C315381A4ECA}" name="44160" dataDxfId="418"/>
    <tableColumn id="267" xr3:uid="{C1E4B89C-08C3-428F-9C15-A4EECD21E5EB}" name="44161" dataDxfId="417"/>
    <tableColumn id="268" xr3:uid="{34E26DDB-70CA-4648-B19A-986704120CA3}" name="44162" dataDxfId="416"/>
    <tableColumn id="269" xr3:uid="{1108C098-D8AF-4E6D-9525-673A1EFFBEBD}" name="44163" dataDxfId="415"/>
    <tableColumn id="270" xr3:uid="{4F256555-6157-4E69-BA4E-A53728CA2E3F}" name="44164" dataDxfId="414"/>
    <tableColumn id="271" xr3:uid="{700F6088-2377-424C-810D-D729BB0315EF}" name="44165" dataDxfId="413"/>
    <tableColumn id="272" xr3:uid="{CFAEC19B-76F2-4CFC-A3CD-267F426126FD}" name="44166" dataDxfId="412"/>
    <tableColumn id="273" xr3:uid="{F34BC7E7-E68C-49F2-84C2-44CA2F0EB0F5}" name="44167" dataDxfId="411"/>
    <tableColumn id="274" xr3:uid="{7C9E736C-EA5F-407A-A616-306EF4BCC05C}" name="44168" dataDxfId="410"/>
    <tableColumn id="275" xr3:uid="{478ED317-7024-420E-B2EB-BB1BCC1B00EA}" name="44169" dataDxfId="409"/>
    <tableColumn id="276" xr3:uid="{2CC21428-3FB1-4DA9-A621-EAE8D6904740}" name="44170" dataDxfId="408"/>
    <tableColumn id="277" xr3:uid="{694ED04E-2F1E-4978-A072-F0B5A786E37F}" name="44171" dataDxfId="407"/>
    <tableColumn id="278" xr3:uid="{6511DF19-4DDA-49C2-8FCA-6EDBDB9C2E3C}" name="44172" dataDxfId="406"/>
    <tableColumn id="279" xr3:uid="{A7BFFC74-6BA3-4C97-BC4D-E4E9E42F2B62}" name="44173" dataDxfId="405"/>
    <tableColumn id="280" xr3:uid="{1EC71897-BC8B-453A-8671-F559E0E445BB}" name="44174" dataDxfId="404"/>
    <tableColumn id="281" xr3:uid="{3A9D7D2A-3FCF-4CD9-B6CA-5744C386BDA9}" name="44175" dataDxfId="403"/>
    <tableColumn id="282" xr3:uid="{FEBAFE9D-0CD0-4F29-B765-F39C4730CDEE}" name="44176" dataDxfId="402"/>
    <tableColumn id="283" xr3:uid="{AAE9D40F-1295-4A10-891B-04F7E341EA84}" name="44177" dataDxfId="401"/>
    <tableColumn id="284" xr3:uid="{83C6E478-DEB7-46E4-AB2E-D6F214F7AA08}" name="44178" dataDxfId="400"/>
    <tableColumn id="285" xr3:uid="{8DD5E8E3-D02C-4333-A020-1C888A8376B4}" name="44179" dataDxfId="399"/>
    <tableColumn id="286" xr3:uid="{2698AA87-4DE0-46AC-8A3F-C9993CE723B0}" name="44180" dataDxfId="398"/>
    <tableColumn id="287" xr3:uid="{DB31470F-35D0-4FDE-8DF3-E803F5ED29D9}" name="44181" dataDxfId="397"/>
    <tableColumn id="288" xr3:uid="{D6753642-81D2-483B-AA5D-A9153FE21BBD}" name="44182" dataDxfId="396"/>
    <tableColumn id="289" xr3:uid="{3C9CB348-ACA4-457C-A3C8-67B60BD52B68}" name="44183" dataDxfId="395"/>
    <tableColumn id="290" xr3:uid="{9AC7152E-0504-418C-98BE-9FF860E5EE46}" name="44184" dataDxfId="394"/>
    <tableColumn id="291" xr3:uid="{EC269969-A651-45B3-A33B-D519AB3BF3DE}" name="44185" dataDxfId="393"/>
    <tableColumn id="292" xr3:uid="{D4D8A410-D644-442C-888E-7ABC0E56351A}" name="44186" dataDxfId="392"/>
    <tableColumn id="293" xr3:uid="{EE760CF5-9A78-40E1-A1AD-B4133C68D4B7}" name="44187" dataDxfId="391"/>
    <tableColumn id="294" xr3:uid="{5FB3D989-08C9-4A81-9CC5-1FF1CB39C2CB}" name="44188" dataDxfId="390"/>
    <tableColumn id="295" xr3:uid="{8E5FFC6B-2371-4503-978B-04F56F3BB8CF}" name="44189" dataDxfId="389"/>
    <tableColumn id="296" xr3:uid="{F60C0C67-89B6-4952-A7A7-CB02033800D8}" name="44190" dataDxfId="388"/>
    <tableColumn id="297" xr3:uid="{F16C7CE9-2CE2-4CD4-AEAD-9B88FD909D0E}" name="44191" dataDxfId="387"/>
    <tableColumn id="298" xr3:uid="{FF4B5761-3855-4489-8C1D-870CB75F6762}" name="44192" dataDxfId="386"/>
    <tableColumn id="299" xr3:uid="{877F3C3B-7784-4D20-83C4-387032E63D24}" name="44193" dataDxfId="385"/>
    <tableColumn id="300" xr3:uid="{C218EE99-3308-4EF6-B206-D10F20E60001}" name="44194" dataDxfId="384"/>
    <tableColumn id="301" xr3:uid="{D2838AC2-0C2C-4530-A31B-9C14BD210040}" name="44195" dataDxfId="383"/>
    <tableColumn id="302" xr3:uid="{B7B140A0-1B73-4B46-8EC1-D608439B8EE8}" name="44196" dataDxfId="382"/>
    <tableColumn id="303" xr3:uid="{585D6CF5-BCE3-4896-8C96-AF4DC5C1A46E}" name="44197" dataDxfId="381"/>
    <tableColumn id="304" xr3:uid="{6A44B3BD-923F-47F1-A9FA-1DA6FC215A19}" name="44198" dataDxfId="380"/>
    <tableColumn id="305" xr3:uid="{30F9BC4F-BE4F-4A1E-A178-900011D994F3}" name="44199" dataDxfId="379"/>
    <tableColumn id="306" xr3:uid="{A72CA44D-69B8-4695-A75B-0AA0654F577F}" name="44200" dataDxfId="378"/>
    <tableColumn id="307" xr3:uid="{6A9CE4CE-6591-4862-BA02-007F2169CC80}" name="44201" dataDxfId="377"/>
    <tableColumn id="308" xr3:uid="{D44DF3A1-B712-4DD1-8D5D-EE7DFE3368D7}" name="44202" dataDxfId="376"/>
    <tableColumn id="309" xr3:uid="{72A23075-5393-484D-BED5-44A8A67E857E}" name="44203" dataDxfId="375"/>
    <tableColumn id="310" xr3:uid="{089B8010-8C42-4F2B-80E0-38107221BAE4}" name="44204" dataDxfId="374"/>
    <tableColumn id="311" xr3:uid="{1CACCF8C-CDAC-4D2C-BCC3-8CA7489B12B1}" name="44205" dataDxfId="373"/>
    <tableColumn id="312" xr3:uid="{6896C412-F45D-42D8-9D2D-7DFDC4129B19}" name="44206" dataDxfId="372"/>
    <tableColumn id="313" xr3:uid="{208F7961-4D13-4370-A661-B9F22DE003D6}" name="44207" dataDxfId="371"/>
    <tableColumn id="314" xr3:uid="{B84FFA3F-B0B2-4535-B04C-573FB4519BA4}" name="44208" dataDxfId="370"/>
    <tableColumn id="315" xr3:uid="{8369E129-CB8D-4B55-A128-D7BDC88F10E0}" name="44209" dataDxfId="369"/>
    <tableColumn id="316" xr3:uid="{82591A2A-47DA-4D6E-8985-34D662D5E427}" name="44210" dataDxfId="368"/>
    <tableColumn id="317" xr3:uid="{BE729CC0-8FB9-4A12-A221-F117585C9F17}" name="44211" dataDxfId="367"/>
    <tableColumn id="318" xr3:uid="{CB8CE732-6616-4909-A3A4-2B2493A5A35F}" name="44212" dataDxfId="366"/>
    <tableColumn id="319" xr3:uid="{F0B7D594-1085-43BE-8E20-26A3B238E838}" name="44213" dataDxfId="365"/>
    <tableColumn id="320" xr3:uid="{70428F99-E0E6-498C-8C4D-BA9095CB0B04}" name="44214" dataDxfId="364"/>
    <tableColumn id="321" xr3:uid="{8F1AFA7F-CCAC-444E-89F3-6B5601A1CBBC}" name="44215" dataDxfId="363"/>
    <tableColumn id="322" xr3:uid="{501845FE-AC67-46F8-B852-A438AF015CD9}" name="44216" dataDxfId="362"/>
    <tableColumn id="323" xr3:uid="{E786236E-6E96-4E60-ABC8-3FF7F66799CC}" name="44217" dataDxfId="361"/>
    <tableColumn id="324" xr3:uid="{E3AD3DD8-7D3A-4062-9E96-11964C9D388B}" name="44218" dataDxfId="360"/>
    <tableColumn id="325" xr3:uid="{FB386008-1C52-40CE-B069-AFF540217463}" name="44219" dataDxfId="359"/>
    <tableColumn id="326" xr3:uid="{52E0E669-9759-4865-A655-8847E409920F}" name="44220" dataDxfId="358"/>
    <tableColumn id="327" xr3:uid="{640F6AEA-124B-4166-A20C-47F0A43E39D9}" name="44221" dataDxfId="357"/>
    <tableColumn id="328" xr3:uid="{E1AAB617-4D91-4316-94E2-1F0D57EE0980}" name="44222" dataDxfId="356"/>
    <tableColumn id="329" xr3:uid="{F71EF41E-A2D7-4CAD-9141-36E55B6910C4}" name="44223" dataDxfId="355"/>
    <tableColumn id="330" xr3:uid="{551927FF-1F89-4856-B56C-737132B75EEE}" name="44224" dataDxfId="354"/>
    <tableColumn id="331" xr3:uid="{E93378DE-97BD-4C6E-8C2E-6D0176EA440A}" name="44225" dataDxfId="353"/>
    <tableColumn id="332" xr3:uid="{C4712DF3-6EFC-41EF-8AC5-4A492BD8FEB0}" name="44226" dataDxfId="352"/>
    <tableColumn id="333" xr3:uid="{E57B0C0A-A0AA-49D6-8541-A82DE7C9C1E5}" name="44227" dataDxfId="351"/>
    <tableColumn id="334" xr3:uid="{153DE979-CFA8-4FBB-8294-0495676E6711}" name="44228" dataDxfId="350"/>
    <tableColumn id="335" xr3:uid="{7E742C8F-2FFC-422D-B020-24351CDABAB1}" name="44229" dataDxfId="349"/>
    <tableColumn id="336" xr3:uid="{A2D64B70-1986-4C38-8670-FA2C8EBD480F}" name="44230" dataDxfId="348"/>
    <tableColumn id="337" xr3:uid="{EB42681B-146B-47F3-ACD3-303928FB3091}" name="44231" dataDxfId="347"/>
    <tableColumn id="338" xr3:uid="{2D0B795D-64A0-4341-826A-5934DB6B9867}" name="44232" dataDxfId="346"/>
    <tableColumn id="339" xr3:uid="{468B3C9D-D606-4771-A8CE-8AA96DA7CDFF}" name="44233" dataDxfId="345"/>
    <tableColumn id="340" xr3:uid="{849C6A14-16D3-4E4B-93B3-43684FD0DB67}" name="44234" dataDxfId="344"/>
    <tableColumn id="341" xr3:uid="{CBB94492-F281-41C1-9ADE-D960861D4888}" name="44235" dataDxfId="343"/>
    <tableColumn id="342" xr3:uid="{5CE405C7-D817-43C8-9E7B-3860F505F4C9}" name="44236" dataDxfId="342"/>
    <tableColumn id="343" xr3:uid="{138FE790-8644-4187-BA24-7576B2CA1DA1}" name="44237" dataDxfId="341"/>
    <tableColumn id="344" xr3:uid="{72EC98F8-3AC9-47CF-8336-2750217E19AE}" name="44238" dataDxfId="340"/>
    <tableColumn id="345" xr3:uid="{35B0C247-AF36-4016-85C1-392F1DEE232C}" name="44239" dataDxfId="339"/>
    <tableColumn id="346" xr3:uid="{AA05DB00-7305-4139-A000-C689CE6B7D31}" name="44240" dataDxfId="338"/>
    <tableColumn id="347" xr3:uid="{EE1F0821-8659-4B65-B5CF-82C8D38A489A}" name="44241" dataDxfId="337"/>
    <tableColumn id="348" xr3:uid="{6EBAB1CB-5477-4080-A918-D7A1554CD060}" name="44242" dataDxfId="336"/>
    <tableColumn id="349" xr3:uid="{F7F81CEF-402E-4191-86BD-A454C25221E1}" name="44243" dataDxfId="335"/>
    <tableColumn id="350" xr3:uid="{E1E19A9F-7D01-409A-9F60-4265BE543E26}" name="44244" dataDxfId="334"/>
    <tableColumn id="351" xr3:uid="{99178DE1-6428-463F-AA9E-55F3C0E51A1D}" name="44245" dataDxfId="333"/>
    <tableColumn id="352" xr3:uid="{A1C2A9C9-AB4A-42B7-AC27-BBA2F84F5968}" name="44246" dataDxfId="332"/>
    <tableColumn id="353" xr3:uid="{E14199D9-F352-4E9F-8EFC-169F30245D01}" name="44247" dataDxfId="331"/>
    <tableColumn id="354" xr3:uid="{5981E3B6-FD51-4998-8982-76C89A3E14EB}" name="44248" dataDxfId="330"/>
    <tableColumn id="355" xr3:uid="{C6495249-AD77-48E7-8093-64E95CB3F7FA}" name="44249" dataDxfId="329"/>
    <tableColumn id="356" xr3:uid="{7E4B5719-7D4B-407B-81BC-F2E9FFE54927}" name="44250" dataDxfId="328"/>
    <tableColumn id="357" xr3:uid="{38502289-F2BA-4685-A72D-EFF557E2C806}" name="44251" dataDxfId="327"/>
    <tableColumn id="358" xr3:uid="{2FD0C156-8C2B-4D54-AE7C-00F4342DBB47}" name="44252" dataDxfId="326"/>
    <tableColumn id="359" xr3:uid="{197F1802-EBD2-4511-AAA3-1D512F78D864}" name="44253" dataDxfId="325"/>
    <tableColumn id="360" xr3:uid="{6B60041C-52D8-4CD4-ABFE-C36F7E4AA8E9}" name="44254" dataDxfId="324"/>
    <tableColumn id="361" xr3:uid="{C4DF5A5D-8A88-4294-94B6-C6AEEE45F91F}" name="44255" dataDxfId="323"/>
    <tableColumn id="362" xr3:uid="{E0897AB0-3A5F-41BC-ACCD-6B15C59A15D2}" name="44256" dataDxfId="322"/>
    <tableColumn id="363" xr3:uid="{9EE8AFF8-B541-47C1-A69C-6D838675D8D6}" name="44257" dataDxfId="321"/>
    <tableColumn id="364" xr3:uid="{E6BCAC20-C0B4-4621-8747-F3339A7EBCC4}" name="44258" dataDxfId="320"/>
    <tableColumn id="365" xr3:uid="{02F1BC85-8964-4C1D-A435-71546E67EF77}" name="44259" dataDxfId="319"/>
    <tableColumn id="366" xr3:uid="{2FC77AA9-6C86-4679-9426-A7827DD29F90}" name="44260" dataDxfId="318"/>
    <tableColumn id="367" xr3:uid="{B7A85B9A-0C3C-41CF-96C8-33A0B2D791CA}" name="44261" dataDxfId="317"/>
    <tableColumn id="368" xr3:uid="{9E3EF0E9-56DE-4224-A9BF-640C6365443A}" name="44262" dataDxfId="316"/>
    <tableColumn id="369" xr3:uid="{F795B1DE-6707-4BC0-B580-C26865F968B4}" name="44263" dataDxfId="315"/>
    <tableColumn id="370" xr3:uid="{6B3AA100-BE82-4799-BBF1-6F059F495B89}" name="44264" dataDxfId="314"/>
    <tableColumn id="371" xr3:uid="{57F049EE-81F8-40DE-8FC7-F9C37655394C}" name="44265" dataDxfId="313"/>
    <tableColumn id="372" xr3:uid="{2645A210-9429-4701-85CB-A102FB5B9113}" name="44266" dataDxfId="312"/>
    <tableColumn id="373" xr3:uid="{B9B0D768-3E17-44F6-8921-A07F228979B0}" name="44267" dataDxfId="311"/>
    <tableColumn id="374" xr3:uid="{CA434886-0E33-4DF7-B2C8-430616F8251D}" name="44268" dataDxfId="310"/>
    <tableColumn id="375" xr3:uid="{246E38F3-9F62-4EA5-9E1C-BD8F7A0FBB49}" name="44269" dataDxfId="309"/>
    <tableColumn id="376" xr3:uid="{23B10D48-2A84-4234-A509-BF7F12499B35}" name="44270" dataDxfId="308"/>
    <tableColumn id="377" xr3:uid="{E493352F-39DF-471C-B344-7D8C01768678}" name="44271" dataDxfId="307"/>
    <tableColumn id="378" xr3:uid="{21C4A636-F56F-4425-AEA8-6D061B983A24}" name="44272" dataDxfId="306"/>
    <tableColumn id="379" xr3:uid="{13B214DE-499F-47D3-A9E1-39804C57D6B1}" name="44273" dataDxfId="305"/>
    <tableColumn id="380" xr3:uid="{8550154F-3DF3-44AF-A88B-E7CD1AB48A73}" name="44274" dataDxfId="304"/>
    <tableColumn id="381" xr3:uid="{9E2E0BE9-B2FD-4E9B-86CC-280FAC4D6244}" name="44275" dataDxfId="303"/>
    <tableColumn id="382" xr3:uid="{3FF32CF0-5830-47D7-8544-D0E1C3BD3A52}" name="44276" dataDxfId="302"/>
    <tableColumn id="383" xr3:uid="{EEA09618-9C9C-4C37-B75A-B00FA1079AF0}" name="44277" dataDxfId="301"/>
    <tableColumn id="384" xr3:uid="{B1BD2F0A-EC36-4DBA-B4FA-D4C263119AA5}" name="44278" dataDxfId="300"/>
    <tableColumn id="385" xr3:uid="{95AF8D9F-727F-4C26-88A7-9B47645E2F68}" name="44279" dataDxfId="299"/>
    <tableColumn id="386" xr3:uid="{C7DC5D7A-3B88-46F2-8205-364DF5B0AF5F}" name="44280" dataDxfId="298"/>
    <tableColumn id="387" xr3:uid="{4F2C5C05-6FE8-48D5-AE57-39C3EDA6E1D4}" name="44281" dataDxfId="297"/>
    <tableColumn id="388" xr3:uid="{3D742AC7-ADB8-4B7A-BF7E-BEF2406138E1}" name="44282" dataDxfId="296"/>
    <tableColumn id="389" xr3:uid="{AB8FB7A1-919C-484A-982E-1E6CCD56BADA}" name="44283" dataDxfId="295"/>
    <tableColumn id="390" xr3:uid="{8FA4A279-26E6-4ECB-8C2D-82F548E0D3E0}" name="44284" dataDxfId="294"/>
    <tableColumn id="391" xr3:uid="{700769E3-CC4E-4AA3-809B-C2450B42EFE7}" name="44285" dataDxfId="293"/>
    <tableColumn id="392" xr3:uid="{9B67468B-45A2-4093-A173-D7ECE2A5AE2D}" name="44286" dataDxfId="292"/>
    <tableColumn id="393" xr3:uid="{4CCE3B1C-DFBA-49E6-B31B-AD3F1F922C2B}" name="44287" dataDxfId="291"/>
    <tableColumn id="394" xr3:uid="{997C6696-3835-4947-8128-F70CDD33AEF8}" name="44288" dataDxfId="290"/>
    <tableColumn id="395" xr3:uid="{0C68BB0D-2FA8-4A2D-8C5A-4193D5540452}" name="44289" dataDxfId="289"/>
    <tableColumn id="396" xr3:uid="{FE407B8C-5053-480B-BE83-6B36E215DB97}" name="44290" dataDxfId="288"/>
    <tableColumn id="397" xr3:uid="{D59CF6AF-B227-4439-859A-D84D6C39CAE7}" name="44291" dataDxfId="287"/>
    <tableColumn id="398" xr3:uid="{DEE9D0C7-7854-4FF0-8BE7-55EC25DA0DE4}" name="44292" dataDxfId="286"/>
    <tableColumn id="399" xr3:uid="{E644C895-B179-47DF-B2B8-55AEA6F0AFF0}" name="44293" dataDxfId="285"/>
    <tableColumn id="400" xr3:uid="{7469D56C-9629-4516-B483-8BCDC65516FC}" name="44294" dataDxfId="284"/>
    <tableColumn id="401" xr3:uid="{E53E0327-9795-4ED8-862F-F5FD030BE1E5}" name="44295" dataDxfId="283"/>
    <tableColumn id="402" xr3:uid="{4B6E1E96-A61D-4E92-A383-7E2C1319B017}" name="44296" dataDxfId="282"/>
    <tableColumn id="403" xr3:uid="{D75959A3-BD81-4612-B984-41E2023CB440}" name="44297" dataDxfId="281"/>
    <tableColumn id="404" xr3:uid="{0A868F4C-CDC2-4452-8906-CC61D6BEE63F}" name="44298" dataDxfId="280"/>
    <tableColumn id="405" xr3:uid="{A9E25D46-7FAE-4E81-ABF8-63B339F923C7}" name="44299" dataDxfId="279"/>
    <tableColumn id="406" xr3:uid="{101266DF-AB05-4BF5-B163-790347FD755C}" name="44300" dataDxfId="278"/>
    <tableColumn id="407" xr3:uid="{6FEE6624-3E57-4C86-9714-69DF315BEA3A}" name="44301" dataDxfId="277"/>
    <tableColumn id="408" xr3:uid="{CC9DF33C-CB41-4561-8F49-607F131A6386}" name="44302" dataDxfId="276"/>
    <tableColumn id="409" xr3:uid="{8F5C9B7C-8246-4C29-A297-F6A8EE1E50D2}" name="44303" dataDxfId="275"/>
    <tableColumn id="410" xr3:uid="{C9DA4D59-8632-4AA2-B772-1B5E06071D48}" name="44304" dataDxfId="274"/>
    <tableColumn id="411" xr3:uid="{978BC9CB-8752-41EB-A5C8-4775BE5CBC91}" name="44305" dataDxfId="273"/>
    <tableColumn id="412" xr3:uid="{D784658E-7445-4BFE-B78C-E3314ED77211}" name="44306" dataDxfId="272"/>
    <tableColumn id="413" xr3:uid="{170AE33D-AE3C-4026-ADD3-41256D5A7054}" name="44307" dataDxfId="271"/>
    <tableColumn id="414" xr3:uid="{116C6DD2-F63A-4A36-8430-C12FFBA9673D}" name="44308" dataDxfId="270"/>
    <tableColumn id="415" xr3:uid="{7CE86100-8F45-4EBE-86F1-E755C32B2F29}" name="44309" dataDxfId="269"/>
    <tableColumn id="416" xr3:uid="{AC6A3A9A-2328-48FA-9C48-823BBB5F20BD}" name="44310" dataDxfId="268"/>
    <tableColumn id="417" xr3:uid="{28469A98-E885-473C-8001-CE0AA1A46A3E}" name="44311" dataDxfId="267"/>
    <tableColumn id="418" xr3:uid="{CD923802-8567-4150-97A2-452A818DCD68}" name="44312" dataDxfId="266"/>
    <tableColumn id="419" xr3:uid="{44CEEB9B-B507-4E27-83ED-CC4E30991849}" name="44313" dataDxfId="265"/>
    <tableColumn id="420" xr3:uid="{57485253-90EA-4354-AD53-FB635D60085D}" name="44314" dataDxfId="264"/>
    <tableColumn id="421" xr3:uid="{5825FC43-5767-4586-8743-5FBA8FAE4000}" name="44315" dataDxfId="263"/>
    <tableColumn id="422" xr3:uid="{5E51F846-CA1A-46E5-9B1D-A0F74FC9928B}" name="44316" dataDxfId="262"/>
    <tableColumn id="423" xr3:uid="{7A6F0942-E971-4A14-905B-7173990216CC}" name="44317" dataDxfId="261"/>
    <tableColumn id="424" xr3:uid="{B4D41CE2-9C2B-4296-B227-337ADDA00440}" name="44318" dataDxfId="260"/>
    <tableColumn id="425" xr3:uid="{0B0451EB-AD38-467F-B4C7-19EACFB36F7A}" name="44319" dataDxfId="259"/>
    <tableColumn id="426" xr3:uid="{BC7A2E56-C305-46F3-B729-BA3CDB826969}" name="44320" dataDxfId="258"/>
    <tableColumn id="427" xr3:uid="{2F8D8B6D-A258-40AD-B5EC-56C42F845146}" name="44321" dataDxfId="257"/>
    <tableColumn id="428" xr3:uid="{E86AC641-2929-4AEC-9C52-EDDC17696A13}" name="44322" dataDxfId="256"/>
    <tableColumn id="429" xr3:uid="{96A85F1C-33C1-4093-A768-7800E16AE59A}" name="44323" dataDxfId="255"/>
    <tableColumn id="430" xr3:uid="{076933C9-5B52-4BEB-8E06-74370BD25311}" name="44324" dataDxfId="254"/>
    <tableColumn id="431" xr3:uid="{B62A3404-0978-4CFA-81DC-C7D95EDFD587}" name="44325" dataDxfId="253"/>
    <tableColumn id="432" xr3:uid="{D4360CDB-1989-4166-8433-13D26782DD53}" name="44326" dataDxfId="252"/>
    <tableColumn id="433" xr3:uid="{64FF9822-2EBD-45E5-96BC-C28033D984BC}" name="44327" dataDxfId="251"/>
    <tableColumn id="434" xr3:uid="{8587A483-6E94-4303-9766-C234E2F0DF9F}" name="44328" dataDxfId="250"/>
    <tableColumn id="435" xr3:uid="{F6908600-D137-45CF-96BE-BFECBE5226F5}" name="44329" dataDxfId="249"/>
    <tableColumn id="436" xr3:uid="{8165D425-A0FA-438F-AEC8-AC822CDC6230}" name="44330" dataDxfId="248"/>
    <tableColumn id="437" xr3:uid="{F4324886-8025-4EB5-BCAE-E196F53A4E64}" name="44331" dataDxfId="247"/>
    <tableColumn id="438" xr3:uid="{98A4A256-556E-4F38-B11C-F36D9FA5BB24}" name="44332" dataDxfId="246"/>
    <tableColumn id="439" xr3:uid="{DE441905-0EBA-4217-9E15-626415136F15}" name="44333" dataDxfId="245"/>
    <tableColumn id="440" xr3:uid="{006B86E1-3C2F-4903-9644-5AD7C7966DA1}" name="44334" dataDxfId="244"/>
    <tableColumn id="441" xr3:uid="{5AF24115-CF2F-4A7F-9CD5-1683ABF6B5AA}" name="44335" dataDxfId="243"/>
    <tableColumn id="442" xr3:uid="{B631DA99-C75B-4E1D-BC29-C08BD86592B5}" name="44336" dataDxfId="242"/>
    <tableColumn id="443" xr3:uid="{889D00C7-550B-457C-B13A-5C08A033DDEB}" name="44337" dataDxfId="241"/>
    <tableColumn id="444" xr3:uid="{F9D5FA70-D0D9-45D9-A8E9-9FCA60414B99}" name="44338" dataDxfId="240"/>
    <tableColumn id="445" xr3:uid="{13B2E188-F66A-4A5F-948D-35BE84EEBB95}" name="44339" dataDxfId="239"/>
    <tableColumn id="446" xr3:uid="{7615CA21-0463-4945-816B-477AF9BD2983}" name="44340" dataDxfId="238"/>
    <tableColumn id="447" xr3:uid="{DFD55CC3-21F6-43AE-BE4E-978716F4BB5E}" name="44341" dataDxfId="237"/>
    <tableColumn id="448" xr3:uid="{D764A311-79F5-43F5-8A31-D6C50F15E9C1}" name="44342" dataDxfId="236"/>
    <tableColumn id="449" xr3:uid="{74FE909D-43AB-417C-9CBB-42109C88E336}" name="44343" dataDxfId="235"/>
    <tableColumn id="450" xr3:uid="{8A1C2852-7C44-483A-9E6F-457DF391D379}" name="44344" dataDxfId="234"/>
    <tableColumn id="451" xr3:uid="{F2264125-ACE5-4203-A0CB-C70F1977E45F}" name="44345" dataDxfId="233"/>
    <tableColumn id="452" xr3:uid="{5A9741FF-C75B-4BE2-8AE3-106A0601AF92}" name="44346" dataDxfId="232"/>
    <tableColumn id="453" xr3:uid="{25B745BC-0FE2-4EAF-A195-0FB125361A4B}" name="44347" dataDxfId="231"/>
    <tableColumn id="454" xr3:uid="{ACEDC73E-EC94-4A3F-9573-08970FF6EF34}" name="44348" dataDxfId="230"/>
    <tableColumn id="455" xr3:uid="{C39203D8-E7D0-436A-A197-27593B549E1B}" name="44349" dataDxfId="229"/>
    <tableColumn id="456" xr3:uid="{8BB71634-32EE-4361-87ED-D1307CD664B0}" name="44350" dataDxfId="228"/>
    <tableColumn id="457" xr3:uid="{54B4BC4E-A39F-4360-AA1D-DC8E0DDF1EE6}" name="44351" dataDxfId="227"/>
    <tableColumn id="458" xr3:uid="{E158E35D-9552-4D6C-8189-2E02023DFD3E}" name="44352" dataDxfId="226"/>
    <tableColumn id="459" xr3:uid="{DAA058E5-6F1B-4CB7-A59E-0624B789A099}" name="44353" dataDxfId="225"/>
    <tableColumn id="460" xr3:uid="{0BB48C28-6C72-41D8-AA67-1E92835AC85C}" name="44354" dataDxfId="224"/>
    <tableColumn id="461" xr3:uid="{8E02F6A2-5BE5-4621-A033-06BA6EC09BF6}" name="44355" dataDxfId="223"/>
    <tableColumn id="462" xr3:uid="{6C5F5386-20D1-4FFF-8427-0E41C5B6E792}" name="44356" dataDxfId="222"/>
    <tableColumn id="463" xr3:uid="{562614E0-FB1D-4462-8F26-925BE9C494FB}" name="44357" dataDxfId="221"/>
    <tableColumn id="464" xr3:uid="{E09CF35E-846A-4CA1-8661-C475B6A241C9}" name="44358" dataDxfId="220"/>
    <tableColumn id="465" xr3:uid="{A1AE9053-01A3-4C4D-BFE3-D4A81D50AA17}" name="44359" dataDxfId="219"/>
    <tableColumn id="466" xr3:uid="{6556BD91-6634-48D1-AB0C-FBA92EF1B9AE}" name="44360" dataDxfId="218"/>
    <tableColumn id="467" xr3:uid="{71E310A1-E49D-4DF2-85F1-F75EBCCB1E03}" name="44361" dataDxfId="217"/>
    <tableColumn id="468" xr3:uid="{BA1C6A4E-F082-477C-8283-356D21EB193C}" name="44362" dataDxfId="216"/>
    <tableColumn id="469" xr3:uid="{2D819747-85D1-465F-80AC-D30506C951D7}" name="44363" dataDxfId="215"/>
    <tableColumn id="470" xr3:uid="{6BDAB379-17D7-452C-926D-BB9A33A6CA0A}" name="44364" dataDxfId="214"/>
    <tableColumn id="471" xr3:uid="{DF119340-835A-4BBB-8A0F-4AC9D205BFE4}" name="44365" dataDxfId="213"/>
    <tableColumn id="472" xr3:uid="{F3021B82-4228-4DDD-BC1A-7EC98AF45C73}" name="44366" dataDxfId="212"/>
    <tableColumn id="473" xr3:uid="{5A27AE99-DB1A-4AE4-9C52-1B23CDECCE62}" name="44367" dataDxfId="211"/>
    <tableColumn id="474" xr3:uid="{EA8ADF7A-A91C-46CB-8EE6-93CF68F84BA5}" name="44368" dataDxfId="210"/>
    <tableColumn id="475" xr3:uid="{17F62E87-978E-4AA3-BF71-78102B54F03B}" name="44369" dataDxfId="209"/>
    <tableColumn id="476" xr3:uid="{7BCC91FE-B7D0-4022-9C73-E37C29C68630}" name="44370" dataDxfId="208"/>
    <tableColumn id="477" xr3:uid="{12AE2B51-3036-425D-9B5A-60305158E171}" name="44371" dataDxfId="207"/>
    <tableColumn id="478" xr3:uid="{2D41B619-89D5-477D-95AD-211FDA26EC5E}" name="44372" dataDxfId="206"/>
    <tableColumn id="479" xr3:uid="{63B8F530-BF4E-48CE-B14A-CF7782AC8D13}" name="44373" dataDxfId="205"/>
    <tableColumn id="480" xr3:uid="{458F2AD1-B5CA-4AF4-B67D-ED57E9E694D1}" name="44374" dataDxfId="204"/>
    <tableColumn id="481" xr3:uid="{191BB0E4-A237-4A7B-9B10-ABBC08E8DAAE}" name="44375" dataDxfId="203"/>
    <tableColumn id="521" xr3:uid="{CD916E83-7296-42EB-846C-C677EAF1169B}" name="44376" dataDxfId="202"/>
    <tableColumn id="523" xr3:uid="{196F44AD-CD99-4A68-BE07-EF6170F0C96D}" name="44377" dataDxfId="201"/>
    <tableColumn id="524" xr3:uid="{E857AD02-655B-4B7E-9E41-A3CE7A4B44F7}" name="44378" dataDxfId="200"/>
    <tableColumn id="482" xr3:uid="{E80F7ED5-B479-4CF9-A27E-B00290FCFD8F}" name="44379" dataDxfId="199"/>
    <tableColumn id="483" xr3:uid="{2ABA25A5-4EA2-4F22-8601-CFE74C319E35}" name="44380" dataDxfId="198"/>
    <tableColumn id="484" xr3:uid="{D9916D70-B627-4C8E-AFCB-451684A4F760}" name="44381" dataDxfId="197"/>
    <tableColumn id="485" xr3:uid="{A60340FB-FC74-4A8B-83FE-22C72721AC0F}" name="44382" dataDxfId="196"/>
    <tableColumn id="486" xr3:uid="{5CE294DA-C2CA-444A-ADD3-069704F78312}" name="44383" dataDxfId="195"/>
    <tableColumn id="487" xr3:uid="{7BB07A52-7C51-478C-B232-BF382FDF3D3F}" name="44384" dataDxfId="194"/>
    <tableColumn id="488" xr3:uid="{E1033F00-55F4-43B1-9428-7A267CC675D8}" name="44385" dataDxfId="193"/>
    <tableColumn id="489" xr3:uid="{FD981683-7548-41EC-BC22-639E5FBA39E1}" name="44386" dataDxfId="192"/>
    <tableColumn id="490" xr3:uid="{A868EB07-8B9D-4361-8528-9A9A7A2E676F}" name="44387" dataDxfId="191"/>
    <tableColumn id="491" xr3:uid="{55A8BF02-9A49-4A53-B3F6-B5A766FD8E05}" name="44388" dataDxfId="190"/>
    <tableColumn id="492" xr3:uid="{9E70F988-33B0-438A-BB47-FE3CE6CF2A1D}" name="44389" dataDxfId="189"/>
    <tableColumn id="493" xr3:uid="{C3CA0DBE-CE97-4939-9D5B-58636D9C6C16}" name="44390" dataDxfId="188"/>
    <tableColumn id="494" xr3:uid="{BC16DD22-1807-46B4-B19F-C64DB78F34C3}" name="44391" dataDxfId="187"/>
    <tableColumn id="495" xr3:uid="{FF246013-9EF6-4C24-90CC-4E144BE17A71}" name="44392" dataDxfId="186"/>
    <tableColumn id="496" xr3:uid="{F5A35EDC-1892-4FA9-B24E-BC2047D363C4}" name="44393" dataDxfId="185"/>
    <tableColumn id="497" xr3:uid="{771440BE-A91B-4D5F-926D-B99A9458D5B4}" name="44394" dataDxfId="184"/>
    <tableColumn id="498" xr3:uid="{1181FC4B-6734-4566-8299-CA27635F24AA}" name="44395" dataDxfId="183"/>
    <tableColumn id="499" xr3:uid="{A2D5AA6B-4C57-405E-B7C5-1BE6803292A9}" name="44396" dataDxfId="182"/>
    <tableColumn id="500" xr3:uid="{0B08F909-DE1D-45FE-B4F6-CDCCEB23C2C4}" name="44397" dataDxfId="181"/>
    <tableColumn id="501" xr3:uid="{DC2B95D6-97CB-4146-8ABA-8E9CC38AB76C}" name="44398" dataDxfId="180"/>
    <tableColumn id="502" xr3:uid="{D2AF2A54-33DE-4BF6-A382-82EC6392CAF9}" name="44399" dataDxfId="179"/>
    <tableColumn id="503" xr3:uid="{DB16C7E9-9C5F-4712-A550-33CD59D1037E}" name="44400" dataDxfId="178"/>
    <tableColumn id="504" xr3:uid="{E49C1B7A-F3FF-418E-BE1C-AB92E56D3195}" name="44401" dataDxfId="177"/>
    <tableColumn id="505" xr3:uid="{31B9C49C-67B4-4EF6-BC9C-793FAE3B4D1E}" name="44402" dataDxfId="176"/>
    <tableColumn id="506" xr3:uid="{B39A5ABA-BAF5-4CC5-8DCB-F08E2BCE8C1A}" name="44403" dataDxfId="175"/>
    <tableColumn id="507" xr3:uid="{1E62A0A4-CDBC-42CC-9217-BC128AA8F19E}" name="44404" dataDxfId="174"/>
    <tableColumn id="508" xr3:uid="{2310E136-5E9A-425B-8899-5EE6137D707D}" name="44405" dataDxfId="173"/>
    <tableColumn id="509" xr3:uid="{6EB42F01-3E5C-47CD-A59C-391DDAC11CBB}" name="44406" dataDxfId="172"/>
    <tableColumn id="510" xr3:uid="{382DED7A-3638-442C-9DB1-3A0B749265CF}" name="44407" dataDxfId="171"/>
    <tableColumn id="511" xr3:uid="{FF99C58B-82F6-4208-AA49-26006C6B03E1}" name="44408" dataDxfId="170"/>
    <tableColumn id="512" xr3:uid="{8EF62AD7-FDB5-4652-B8D5-8A4C9E3D834F}" name="44409" dataDxfId="169"/>
    <tableColumn id="513" xr3:uid="{F13511E0-CDA8-4A48-B6AC-CFA6C92BA247}" name="44410" dataDxfId="168"/>
    <tableColumn id="514" xr3:uid="{445AACE1-D830-411E-9712-265A00B3F307}" name="44411" dataDxfId="167"/>
    <tableColumn id="515" xr3:uid="{A95AFC89-A8D3-47FB-891B-B3C6CCC6F5AC}" name="44412" dataDxfId="166"/>
    <tableColumn id="516" xr3:uid="{0CF7E3A9-082F-4389-9725-0B0713EC1891}" name="44413" dataDxfId="165"/>
    <tableColumn id="517" xr3:uid="{EB06FC32-60D1-4064-9803-FFDA3D800FD8}" name="44414" dataDxfId="164"/>
    <tableColumn id="518" xr3:uid="{81D8A973-B2E2-4D0B-BFCE-A77EF35A70CC}" name="44415" dataDxfId="163"/>
    <tableColumn id="519" xr3:uid="{1C64F648-EE44-4D5C-BFB4-1EC953F08332}" name="44416" dataDxfId="162"/>
    <tableColumn id="520" xr3:uid="{CE57AA63-F03E-4741-AFF1-F1E536D7A321}" name="44417" dataDxfId="161"/>
    <tableColumn id="1" xr3:uid="{E9379B82-0EB4-4382-9787-02C1FAB0FF29}" name="44418" dataDxfId="160"/>
    <tableColumn id="522" xr3:uid="{7358692F-E0D9-428A-A4ED-E6E72F782843}" name="44419" dataDxfId="159"/>
    <tableColumn id="2" xr3:uid="{872293F9-56F2-48AF-A039-A70B70A4B546}" name="44420" dataDxfId="158"/>
    <tableColumn id="3" xr3:uid="{E462AB1B-1472-4973-B094-13D137E6B66E}" name="44421" dataDxfId="157"/>
    <tableColumn id="525" xr3:uid="{B1811284-47D5-4533-95C8-B148A75E7D10}" name="44422" dataDxfId="156"/>
    <tableColumn id="526" xr3:uid="{187D09A1-08E7-4098-9C7E-C7C78B0B7E70}" name="44423" dataDxfId="155"/>
    <tableColumn id="527" xr3:uid="{4FB62F00-7C1F-4638-A347-C26276A52488}" name="44424" dataDxfId="154"/>
    <tableColumn id="528" xr3:uid="{38319CBB-BE32-4394-91AF-16225050F484}" name="44425" dataDxfId="153"/>
    <tableColumn id="529" xr3:uid="{2CE142C9-AFFB-4CCE-AEB1-782E39F4ECA0}" name="44426" dataDxfId="152"/>
    <tableColumn id="530" xr3:uid="{8F703CCA-B8BC-433E-A0C2-3FAAED2A1F98}" name="44427" dataDxfId="151"/>
    <tableColumn id="531" xr3:uid="{F1B341F0-ADB5-4CF2-A62A-BCD17ED43E84}" name="44428" dataDxfId="150"/>
    <tableColumn id="532" xr3:uid="{7A764A6D-6F78-45BA-9E96-0CFDB855178A}" name="44429" dataDxfId="149"/>
    <tableColumn id="533" xr3:uid="{D01F2D1E-57FA-4AEB-BAA8-E86CB04D3A59}" name="44430" dataDxfId="148"/>
    <tableColumn id="534" xr3:uid="{44A7D644-2A92-466A-940A-7EC2A21F965A}" name="44431" dataDxfId="147"/>
    <tableColumn id="535" xr3:uid="{9B683F6B-4617-4E9E-A58D-861D65679061}" name="44432" dataDxfId="146"/>
    <tableColumn id="536" xr3:uid="{A121DC36-4B79-4652-A61C-3B16EC8BAAC3}" name="44433" dataDxfId="145"/>
    <tableColumn id="537" xr3:uid="{5E24E0E8-D360-4498-893C-3079B34E46B6}" name="44434" dataDxfId="144"/>
    <tableColumn id="538" xr3:uid="{AFC5FB64-6C9B-4D94-B271-215ED5B86505}" name="44435" dataDxfId="143"/>
    <tableColumn id="539" xr3:uid="{C67FAEFC-5974-4220-8E62-3A19F7E94873}" name="44436" dataDxfId="142"/>
    <tableColumn id="540" xr3:uid="{E714CF8E-4A1E-459B-9CF8-E9B536D68AA5}" name="44437" dataDxfId="141"/>
    <tableColumn id="541" xr3:uid="{53A284EE-6C92-457B-A971-2EE7387034E3}" name="44438" dataDxfId="140"/>
    <tableColumn id="542" xr3:uid="{134CC82B-8CFA-4958-8671-BFF0BAFB974F}" name="44439" dataDxfId="139"/>
    <tableColumn id="543" xr3:uid="{5E4E997D-63C4-4E5E-A692-9A8C78C0ED95}" name="44440" dataDxfId="138"/>
    <tableColumn id="544" xr3:uid="{98186328-24C8-4230-8A62-1C2C93ACE221}" name="44441" dataDxfId="137"/>
    <tableColumn id="545" xr3:uid="{6673A11B-02B5-45BC-B178-A78C5E23EEFE}" name="44442" dataDxfId="136"/>
    <tableColumn id="546" xr3:uid="{92D17758-56AC-4ED0-9CFF-23BE724B4D28}" name="44443" dataDxfId="135"/>
    <tableColumn id="547" xr3:uid="{841A6B1E-6AD6-47A3-B3A9-FDA9D88E2D0B}" name="44444" dataDxfId="134"/>
    <tableColumn id="548" xr3:uid="{D6F3BDA8-B412-4151-9AFF-6A97AC4DB04D}" name="44445" dataDxfId="133"/>
    <tableColumn id="549" xr3:uid="{E6D93AE8-6B06-472E-AC9B-28EBD62CDC93}" name="44446" dataDxfId="132"/>
    <tableColumn id="550" xr3:uid="{443A5FDD-28E5-4490-9DC5-AA07BCBCEB5F}" name="44447" dataDxfId="131"/>
    <tableColumn id="551" xr3:uid="{6B38ACC5-17A4-4F8B-BCCE-D2B07F84C41E}" name="44448" dataDxfId="130"/>
    <tableColumn id="552" xr3:uid="{F4FBF73E-0D47-4B4C-8DBB-73CB0183B560}" name="44449" dataDxfId="129"/>
    <tableColumn id="553" xr3:uid="{729F0AF7-AE7B-466D-B6BA-C029E30324AD}" name="44450" dataDxfId="128"/>
    <tableColumn id="554" xr3:uid="{885A3604-BDE6-4950-A943-64AB35484952}" name="44451" dataDxfId="127"/>
    <tableColumn id="555" xr3:uid="{70527694-97CD-4C31-B6A8-51E2831778CE}" name="44452" dataDxfId="126"/>
    <tableColumn id="556" xr3:uid="{D41E7C99-939A-49F6-8E65-72ABC659C639}" name="44453" dataDxfId="125"/>
    <tableColumn id="557" xr3:uid="{2B850F92-6B91-40DC-9C19-0B02C676C0BE}" name="44454" dataDxfId="124"/>
    <tableColumn id="558" xr3:uid="{7ADA2D7F-0181-440F-85EE-EE9FB7D97A4F}" name="44455" dataDxfId="123"/>
    <tableColumn id="559" xr3:uid="{A9AB971F-7F6C-4897-87AE-79DC8CC31461}" name="44456" dataDxfId="122"/>
    <tableColumn id="560" xr3:uid="{D907FC84-07AE-44F1-B47D-77EF6F7BCC77}" name="44457" dataDxfId="121"/>
    <tableColumn id="561" xr3:uid="{5F4FCBD2-C1C6-4568-8C31-D0B8CC6E3476}" name="44458" dataDxfId="120"/>
    <tableColumn id="562" xr3:uid="{85A97816-86E2-4816-889B-5ACDEA8A277B}" name="44459" dataDxfId="119"/>
    <tableColumn id="563" xr3:uid="{A73233F1-DFA1-4802-BBC6-F66E153ADAC3}" name="44460" dataDxfId="118"/>
    <tableColumn id="564" xr3:uid="{702CD2DF-6C15-40A7-84FF-63CE636CF9E7}" name="44461" dataDxfId="117"/>
    <tableColumn id="565" xr3:uid="{80038373-CC36-4BB6-B36B-51077A997F9F}" name="44462" dataDxfId="116"/>
    <tableColumn id="566" xr3:uid="{057B14E4-0A2A-4234-AEC7-A90911D429E3}" name="44463" dataDxfId="115"/>
    <tableColumn id="567" xr3:uid="{7A250DD2-95B7-484F-BDF0-E66B57B4922D}" name="44464" dataDxfId="114"/>
    <tableColumn id="568" xr3:uid="{D2415461-46D3-4DD0-8FE5-691530866BE4}" name="44465" dataDxfId="113"/>
    <tableColumn id="569" xr3:uid="{FD8076F0-DFA4-4D59-BC4A-1CABE6865C2A}" name="44466" dataDxfId="112"/>
    <tableColumn id="570" xr3:uid="{9B6BC372-349B-4EE1-B3B3-78934DDD13FE}" name="44467" dataDxfId="111"/>
    <tableColumn id="571" xr3:uid="{A9B42492-FA0F-4161-8037-5378AA8F11A2}" name="44468" dataDxfId="110"/>
    <tableColumn id="572" xr3:uid="{B2592E23-29B7-45FA-B2AE-A1B7ABEFB75A}" name="44469" dataDxfId="109"/>
    <tableColumn id="573" xr3:uid="{22E6291D-7152-4A02-A0E0-8F7622290923}" name="44470" dataDxfId="108"/>
    <tableColumn id="574" xr3:uid="{AC22EF16-E37D-4E4E-A5FF-85B89A4CD04B}" name="44471" dataDxfId="107"/>
    <tableColumn id="575" xr3:uid="{00435663-EC5A-47D9-BA10-43CC7572A676}" name="44472" dataDxfId="106"/>
    <tableColumn id="576" xr3:uid="{FB20DEAC-FF9D-4365-BC66-3128D4F40295}" name="44473" dataDxfId="105"/>
    <tableColumn id="577" xr3:uid="{8BADE02D-1AA5-41CA-B152-790964AFE682}" name="44474" dataDxfId="104"/>
    <tableColumn id="578" xr3:uid="{FE87F7F0-D207-445A-B8D7-006EB6B55338}" name="44475" dataDxfId="103"/>
    <tableColumn id="579" xr3:uid="{69448ACB-5B9F-46CD-9572-66D7847A03EB}" name="44476" dataDxfId="102"/>
    <tableColumn id="580" xr3:uid="{2FF789CD-5119-4547-AD15-7F26EAECA219}" name="44477" dataDxfId="101"/>
    <tableColumn id="581" xr3:uid="{63D367BF-23C2-41D0-9E7B-A09554D06300}" name="44478" dataDxfId="100"/>
    <tableColumn id="582" xr3:uid="{500CFC77-EC33-442B-87EC-D82B68B164BB}" name="44479" dataDxfId="99"/>
    <tableColumn id="583" xr3:uid="{B4AB2425-1BD3-42B0-9208-DA6266DEB597}" name="44480" dataDxfId="98"/>
    <tableColumn id="584" xr3:uid="{79CA9336-DE48-42DC-9365-BB8AF618DEC7}" name="44481" dataDxfId="97"/>
    <tableColumn id="585" xr3:uid="{C3392ECF-1811-4DCF-9D8C-F5607864B445}" name="44482" dataDxfId="96"/>
    <tableColumn id="586" xr3:uid="{CE83E085-5420-4568-A12E-81A69157FC64}" name="44483" dataDxfId="95"/>
    <tableColumn id="587" xr3:uid="{41FFA58C-7437-4555-BCB2-1B5258EEBB36}" name="44484" dataDxfId="94"/>
    <tableColumn id="588" xr3:uid="{6EEE6D49-FE16-4A3A-BE44-ECD344C96A0C}" name="44485" dataDxfId="93"/>
    <tableColumn id="589" xr3:uid="{F48A55BB-BCDD-494D-AB1E-33D1745D33A3}" name="44486" dataDxfId="92"/>
    <tableColumn id="590" xr3:uid="{6599F6FE-1829-489A-805A-A88A2E106177}" name="44487" dataDxfId="91"/>
    <tableColumn id="591" xr3:uid="{6CBD275B-7A48-4C81-8A3F-C05C424A6127}" name="44488" dataDxfId="90"/>
    <tableColumn id="592" xr3:uid="{10A907D2-4D66-4CD4-B9E2-93370C2637D3}" name="44489" dataDxfId="89"/>
    <tableColumn id="593" xr3:uid="{86D11AD8-78F2-4962-8095-1B50FB55E829}" name="44490" dataDxfId="88"/>
    <tableColumn id="594" xr3:uid="{231A9981-EAEE-4ADA-858F-0BC05FB432D6}" name="44491" dataDxfId="87"/>
    <tableColumn id="595" xr3:uid="{040C8FAF-EFF9-4B03-B495-BD98B35E25AF}" name="44492" dataDxfId="86"/>
    <tableColumn id="596" xr3:uid="{5ED4779E-2A18-4A2C-AF1E-A353534EC22A}" name="44493" dataDxfId="85"/>
    <tableColumn id="597" xr3:uid="{FB3057DB-F3E3-445D-A586-90E232DE119D}" name="44494" dataDxfId="84"/>
    <tableColumn id="598" xr3:uid="{8C72BC8C-91FA-40B0-92B5-FE3573022648}" name="44495" dataDxfId="83"/>
    <tableColumn id="599" xr3:uid="{4AF8160C-D844-4C50-940B-777E4B9FB716}" name="44496" dataDxfId="82"/>
    <tableColumn id="600" xr3:uid="{2F1F437B-5A2E-4F4C-A058-1C1FA78EDC10}" name="44497" dataDxfId="81"/>
    <tableColumn id="601" xr3:uid="{ED8B57B9-4535-4864-919B-66DC6EE0E32A}" name="44498" dataDxfId="80"/>
    <tableColumn id="602" xr3:uid="{BC89D111-9B3A-4045-AE4B-73EA46A33AA3}" name="44499" dataDxfId="79"/>
    <tableColumn id="603" xr3:uid="{F61ABBF5-D0C3-4D23-8067-2C32E3BC7B9D}" name="44500" dataDxfId="78"/>
    <tableColumn id="604" xr3:uid="{C2C2A2B7-1287-4A6D-B22D-132EF3FD3E13}" name="44501" dataDxfId="77"/>
    <tableColumn id="605" xr3:uid="{FE1E2E83-2EDF-40C4-9AA2-53780AD67E31}" name="44502" dataDxfId="76"/>
    <tableColumn id="606" xr3:uid="{61FA9F31-ABA2-4C3F-827E-9D2702225DF0}" name="44503" dataDxfId="75"/>
    <tableColumn id="607" xr3:uid="{4D772565-30F2-4889-9879-2F3BCCAA4273}" name="44504" dataDxfId="74"/>
    <tableColumn id="608" xr3:uid="{C875B4B2-C84D-46D5-AC03-796768A55768}" name="44505" dataDxfId="73"/>
    <tableColumn id="609" xr3:uid="{E4ABEF58-B985-42AB-9CF9-3E69F3957374}" name="44506" dataDxfId="72"/>
    <tableColumn id="610" xr3:uid="{A37BA392-167B-4F44-8164-31B698454CB5}" name="44507" dataDxfId="71"/>
    <tableColumn id="611" xr3:uid="{9E10A91C-164B-4F0C-9497-3DACC25F8F32}" name="44508" dataDxfId="70"/>
    <tableColumn id="612" xr3:uid="{C2496DEA-FC0E-4A39-8F6F-F1592783226A}" name="44509" dataDxfId="69"/>
    <tableColumn id="613" xr3:uid="{AF17CB22-6EE4-43A8-8855-14CF71353A43}" name="44510" dataDxfId="68"/>
    <tableColumn id="614" xr3:uid="{5D15F929-1E7E-4C47-B8EB-A8603701D3B8}" name="44511" dataDxfId="67"/>
    <tableColumn id="615" xr3:uid="{7A5335C4-50F6-409F-9015-CC349EA91673}" name="44512" dataDxfId="66"/>
    <tableColumn id="616" xr3:uid="{52BE57EE-4C22-4F4F-A9E7-505925B79C1C}" name="44513" dataDxfId="65"/>
    <tableColumn id="617" xr3:uid="{590C6706-D924-409C-BDA7-5639303B0C74}" name="44514" dataDxfId="64"/>
    <tableColumn id="618" xr3:uid="{C58A8D02-0272-4F45-B021-F1264418FCE1}" name="44515" dataDxfId="63"/>
    <tableColumn id="619" xr3:uid="{BC646E84-AF72-4B46-BC5B-BAEEF75B22AC}" name="44516" dataDxfId="62"/>
    <tableColumn id="620" xr3:uid="{613DE64E-543B-4B42-95BA-1A3C9A33DA69}" name="44517" dataDxfId="61"/>
    <tableColumn id="621" xr3:uid="{B0E58B21-D471-46DB-A421-8FB10224D244}" name="44518" dataDxfId="60"/>
    <tableColumn id="622" xr3:uid="{90AACC3F-ED36-48BE-971B-2892AB6C7104}" name="44519" dataDxfId="59"/>
    <tableColumn id="623" xr3:uid="{AE5DA8EE-7A86-4ECC-A851-9114008AB9CE}" name="44520" dataDxfId="58"/>
    <tableColumn id="624" xr3:uid="{83DF18E0-DC48-4BF6-82DA-D3FCD3F40332}" name="44521" dataDxfId="57"/>
    <tableColumn id="625" xr3:uid="{3C7C843B-00D4-4893-9C94-5874C9B9DFE6}" name="44522" dataDxfId="56"/>
    <tableColumn id="626" xr3:uid="{9B25E487-1F8C-4F0B-9979-E5CA2EE8CEF8}" name="44523" dataDxfId="55"/>
    <tableColumn id="627" xr3:uid="{5FEC3A45-FC36-456B-82D9-B86ADD19F8D6}" name="44524" dataDxfId="54"/>
    <tableColumn id="628" xr3:uid="{F11BB778-559B-4297-B4B0-1DCEA259F9E9}" name="44525" dataDxfId="53"/>
    <tableColumn id="629" xr3:uid="{E6925C15-6206-42C2-90BF-1CDB8A8C2AC4}" name="44526" dataDxfId="52"/>
    <tableColumn id="630" xr3:uid="{25CBD251-3C40-4C9E-8CA6-97FE92114225}" name="44527" dataDxfId="51"/>
    <tableColumn id="631" xr3:uid="{30916352-C845-4A3A-B71A-87873CA7F39F}" name="44528" dataDxfId="50"/>
    <tableColumn id="632" xr3:uid="{67B49905-DD39-4729-ACD3-3174BFD73CE0}" name="44529" dataDxfId="49"/>
    <tableColumn id="633" xr3:uid="{ABDCF387-EA36-482F-8197-ED688F478A13}" name="44530" dataDxfId="48"/>
    <tableColumn id="634" xr3:uid="{EC5CCFCC-168A-4C83-A8D0-C3B5E75D9B0D}" name="44531" dataDxfId="47"/>
    <tableColumn id="635" xr3:uid="{BFDEA1DE-EAB1-4FDE-AF07-1DDA32CE9CC6}" name="44532" dataDxfId="46"/>
    <tableColumn id="636" xr3:uid="{EB28BDD7-6E16-404C-8A3E-160A0E66E381}" name="44533" dataDxfId="45"/>
    <tableColumn id="637" xr3:uid="{4E49388E-489D-46B5-A583-A0660F2AE0CC}" name="44534" dataDxfId="44"/>
    <tableColumn id="638" xr3:uid="{43BB53B1-5A1E-42EA-804A-7EEA6AF23A46}" name="44535" dataDxfId="43"/>
    <tableColumn id="639" xr3:uid="{A33EBC3A-B497-449D-88C2-B6BAB9E54F8C}" name="44536" dataDxfId="42"/>
    <tableColumn id="640" xr3:uid="{6DAAF656-09D2-4392-81BD-C564C9FE66A3}" name="44537" dataDxfId="41"/>
    <tableColumn id="641" xr3:uid="{EC83129E-B843-40D9-A588-E266B3D6EFFD}" name="44538" dataDxfId="40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39"/>
    <tableColumn id="645" xr3:uid="{C445367E-BE22-4AF2-B3AE-EE2C1E227803}" name="44542" dataDxfId="38"/>
    <tableColumn id="646" xr3:uid="{A808A0D3-E590-4769-91AE-5879D7536CE1}" name="44543" dataDxfId="37"/>
    <tableColumn id="647" xr3:uid="{02E7499A-EB5B-43E4-B2FF-16D97DF7C750}" name="44544" dataDxfId="36"/>
    <tableColumn id="648" xr3:uid="{32A681EA-2865-449A-AFA8-FEE45E73C962}" name="44545" dataDxfId="35"/>
    <tableColumn id="649" xr3:uid="{FFFF1666-23CE-4BA0-B4F5-404D068C6F63}" name="44546" dataDxfId="34"/>
    <tableColumn id="650" xr3:uid="{00450876-F9C0-483E-947B-65461213792C}" name="44547" dataDxfId="33"/>
    <tableColumn id="651" xr3:uid="{BB656DC5-F188-46A8-A088-35675CAC7925}" name="44548" dataDxfId="32"/>
    <tableColumn id="652" xr3:uid="{1786D1A3-2D9A-415B-8FB6-C1930B098C50}" name="44549" dataDxfId="31"/>
    <tableColumn id="653" xr3:uid="{D50D59C5-12CB-41B1-8333-1031A9AC7B98}" name="44550" dataDxfId="30"/>
    <tableColumn id="654" xr3:uid="{789A003D-F847-4466-A3B4-D7EC1121AA46}" name="44551" dataDxfId="29"/>
    <tableColumn id="655" xr3:uid="{2701CCCB-4DB5-4365-89EB-97C59DF01C67}" name="44552" dataDxfId="28"/>
    <tableColumn id="656" xr3:uid="{2FD33E94-8847-4CCA-A572-F27A0A4CFEF5}" name="44553" dataDxfId="27"/>
    <tableColumn id="657" xr3:uid="{CBFB093A-0AD8-4BCC-8B5D-938341D57E7A}" name="44554" dataDxfId="26"/>
    <tableColumn id="658" xr3:uid="{2A3CBF82-9860-4261-8761-B76B544ADA80}" name="44555" dataDxfId="25"/>
    <tableColumn id="659" xr3:uid="{A78F5E13-ED21-4C1A-B0B8-7ED954A34631}" name="44556" dataDxfId="24"/>
    <tableColumn id="660" xr3:uid="{739A866E-804D-4642-82F1-9097AF61F441}" name="44557" dataDxfId="23"/>
    <tableColumn id="661" xr3:uid="{06E1010E-AF6B-42F2-9228-CDFEE1465FCE}" name="44558" dataDxfId="22"/>
    <tableColumn id="662" xr3:uid="{6ECF45F0-BBE7-42C4-91B1-AFD1CC5EBDFA}" name="44559" dataDxfId="21"/>
    <tableColumn id="663" xr3:uid="{B58F0B69-5B10-4018-8E7B-D58EBB64B336}" name="44560" dataDxfId="20"/>
    <tableColumn id="664" xr3:uid="{0FCCF427-34CE-4F91-8C1A-1D30F24105EC}" name="44561" dataDxfId="19"/>
    <tableColumn id="665" xr3:uid="{7B517270-74BD-4C85-ABB6-0B65370B3A8B}" name="44562" dataDxfId="18"/>
    <tableColumn id="666" xr3:uid="{85129708-CDF6-4D0B-8B9C-B85971D96061}" name="44563" dataDxfId="17"/>
    <tableColumn id="667" xr3:uid="{6F5BC602-D7B6-43CB-981B-2131BA3AB66E}" name="44564" dataDxfId="16"/>
    <tableColumn id="668" xr3:uid="{3B16A8DD-CB52-48AF-A1F1-ECE821D5CF22}" name="44565" dataDxfId="15"/>
    <tableColumn id="669" xr3:uid="{87E40A5E-8544-437E-800D-02B745056E35}" name="44566" dataDxfId="14"/>
    <tableColumn id="670" xr3:uid="{5F34E1B0-C33C-4A0D-84B3-083314D18E87}" name="44567" dataDxfId="13"/>
    <tableColumn id="671" xr3:uid="{925EB974-F663-4E3D-BF61-A16E5AA6D8ED}" name="44568" dataDxfId="12"/>
    <tableColumn id="672" xr3:uid="{F0367057-C0BC-4B92-A844-A42C0220DF98}" name="44569" dataDxfId="11"/>
    <tableColumn id="673" xr3:uid="{AC66E897-FC5B-42B8-863D-3C7982395D47}" name="44570" dataDxfId="10"/>
    <tableColumn id="674" xr3:uid="{BD55D366-DA1D-4B17-B290-60EE9DA22FFA}" name="44571" dataDxfId="9"/>
    <tableColumn id="675" xr3:uid="{364BFA0A-630A-4CCA-A5D2-0F03F8A04D96}" name="44572" dataDxfId="8"/>
    <tableColumn id="676" xr3:uid="{0DF7E842-89E9-4745-875D-625CFDBC8CF5}" name="44573" dataDxfId="7"/>
    <tableColumn id="677" xr3:uid="{92AADE36-02E5-41A8-9FA8-56F48627D489}" name="44574" dataDxfId="6"/>
    <tableColumn id="678" xr3:uid="{A2F2BB40-AE2A-4C2E-8C6C-26984FDFDBC5}" name="44575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883" totalsRowShown="0" headerRowDxfId="4">
  <autoFilter ref="B1:E1388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69"/>
  <sheetViews>
    <sheetView workbookViewId="0">
      <pane xSplit="1" ySplit="1" topLeftCell="BS666" activePane="bottomRight" state="frozen"/>
      <selection pane="bottomLeft" activeCell="A2" sqref="A2"/>
      <selection pane="topRight" activeCell="B1" sqref="B1"/>
      <selection pane="bottomRight" activeCell="B1" sqref="B1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 x14ac:dyDescent="0.2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 x14ac:dyDescent="0.2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 x14ac:dyDescent="0.2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 x14ac:dyDescent="0.2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 x14ac:dyDescent="0.2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 x14ac:dyDescent="0.2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 x14ac:dyDescent="0.2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 x14ac:dyDescent="0.2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 x14ac:dyDescent="0.2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 x14ac:dyDescent="0.2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 x14ac:dyDescent="0.2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 x14ac:dyDescent="0.2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 x14ac:dyDescent="0.2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 x14ac:dyDescent="0.2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 x14ac:dyDescent="0.2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 x14ac:dyDescent="0.2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 x14ac:dyDescent="0.2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 x14ac:dyDescent="0.2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 x14ac:dyDescent="0.2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 x14ac:dyDescent="0.2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 x14ac:dyDescent="0.2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 x14ac:dyDescent="0.2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 x14ac:dyDescent="0.2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 x14ac:dyDescent="0.2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 x14ac:dyDescent="0.2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 x14ac:dyDescent="0.2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 x14ac:dyDescent="0.2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 x14ac:dyDescent="0.2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 x14ac:dyDescent="0.2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 x14ac:dyDescent="0.2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 x14ac:dyDescent="0.2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 x14ac:dyDescent="0.2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 x14ac:dyDescent="0.2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 x14ac:dyDescent="0.2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 x14ac:dyDescent="0.2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 x14ac:dyDescent="0.2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 x14ac:dyDescent="0.2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 x14ac:dyDescent="0.2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 x14ac:dyDescent="0.2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 x14ac:dyDescent="0.2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 x14ac:dyDescent="0.2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 x14ac:dyDescent="0.2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 x14ac:dyDescent="0.2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 x14ac:dyDescent="0.2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 x14ac:dyDescent="0.2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 x14ac:dyDescent="0.2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 x14ac:dyDescent="0.2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 x14ac:dyDescent="0.2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 x14ac:dyDescent="0.2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 x14ac:dyDescent="0.2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 x14ac:dyDescent="0.2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 x14ac:dyDescent="0.2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 x14ac:dyDescent="0.2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 x14ac:dyDescent="0.2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 x14ac:dyDescent="0.2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 x14ac:dyDescent="0.2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 x14ac:dyDescent="0.2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 x14ac:dyDescent="0.2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 x14ac:dyDescent="0.2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 x14ac:dyDescent="0.2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 x14ac:dyDescent="0.2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 x14ac:dyDescent="0.2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 x14ac:dyDescent="0.2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 x14ac:dyDescent="0.2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 x14ac:dyDescent="0.2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 x14ac:dyDescent="0.2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 x14ac:dyDescent="0.2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 x14ac:dyDescent="0.2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 x14ac:dyDescent="0.2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 x14ac:dyDescent="0.2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 x14ac:dyDescent="0.2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 x14ac:dyDescent="0.2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 x14ac:dyDescent="0.2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 x14ac:dyDescent="0.2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 x14ac:dyDescent="0.2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 x14ac:dyDescent="0.2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 x14ac:dyDescent="0.2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 x14ac:dyDescent="0.2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 x14ac:dyDescent="0.2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 x14ac:dyDescent="0.2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 x14ac:dyDescent="0.2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 x14ac:dyDescent="0.2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 x14ac:dyDescent="0.2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 x14ac:dyDescent="0.2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 x14ac:dyDescent="0.2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 x14ac:dyDescent="0.2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 x14ac:dyDescent="0.2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 x14ac:dyDescent="0.2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 x14ac:dyDescent="0.2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 x14ac:dyDescent="0.2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 x14ac:dyDescent="0.2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 x14ac:dyDescent="0.2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 x14ac:dyDescent="0.2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 x14ac:dyDescent="0.2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 x14ac:dyDescent="0.2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 x14ac:dyDescent="0.2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 x14ac:dyDescent="0.2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 x14ac:dyDescent="0.2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 x14ac:dyDescent="0.2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 x14ac:dyDescent="0.2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 x14ac:dyDescent="0.2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 x14ac:dyDescent="0.2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 x14ac:dyDescent="0.2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 x14ac:dyDescent="0.2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 x14ac:dyDescent="0.2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 x14ac:dyDescent="0.2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 x14ac:dyDescent="0.2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 x14ac:dyDescent="0.2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  <row r="638" spans="1:79" x14ac:dyDescent="0.2">
      <c r="A638" s="1">
        <v>44535</v>
      </c>
      <c r="B638">
        <v>44536</v>
      </c>
      <c r="C638" s="4">
        <v>479053</v>
      </c>
      <c r="D638">
        <f>IFERROR(C638-C637,"")</f>
        <v>222</v>
      </c>
      <c r="E638" s="4">
        <v>7374</v>
      </c>
      <c r="F638">
        <f>E638-E637</f>
        <v>1</v>
      </c>
      <c r="G638" s="4">
        <v>468838</v>
      </c>
      <c r="H638">
        <f>G638-G637</f>
        <v>177</v>
      </c>
      <c r="I638">
        <f>+IFERROR(C638-E638-G638,"")</f>
        <v>2841</v>
      </c>
      <c r="J638">
        <f>+IFERROR(D638-F638-H638,"")</f>
        <v>44</v>
      </c>
      <c r="K638">
        <f>+IFERROR(E638/C638,"")</f>
        <v>1.5392868847497042E-2</v>
      </c>
      <c r="L638">
        <f>+IFERROR(G638/C638,"")</f>
        <v>0.9786766808682964</v>
      </c>
      <c r="M638">
        <f>+IFERROR(I638/C638,"")</f>
        <v>5.9304502842065492E-3</v>
      </c>
      <c r="N638">
        <f>+IFERROR(D638/C638,"")</f>
        <v>4.6341427775214853E-4</v>
      </c>
      <c r="O638">
        <f>+IFERROR(F638/E638,"")</f>
        <v>1.3561160835367508E-4</v>
      </c>
      <c r="P638">
        <f>+IFERROR(H638/G638,"")</f>
        <v>3.7752912519889599E-4</v>
      </c>
      <c r="Q638">
        <f>+IFERROR(J638/I638,"")</f>
        <v>1.5487504399859204E-2</v>
      </c>
      <c r="R638">
        <f>+IFERROR(C638/3.974,"")</f>
        <v>120546.8042274786</v>
      </c>
      <c r="S638">
        <f>+IFERROR(E638/3.974,"")</f>
        <v>1855.56114745848</v>
      </c>
      <c r="T638">
        <f>+IFERROR(G638/3.974,"")</f>
        <v>117976.34625062908</v>
      </c>
      <c r="U638">
        <f>+IFERROR(I638/3.974,"")</f>
        <v>714.89682939104171</v>
      </c>
      <c r="V638" s="4">
        <v>4270313</v>
      </c>
      <c r="W638">
        <f>V638-V637</f>
        <v>4864</v>
      </c>
      <c r="X638">
        <f>IFERROR(W638-W637,0)</f>
        <v>-2224</v>
      </c>
      <c r="Y638" s="20">
        <f>IFERROR(V638/3.974,0)</f>
        <v>1074562.9089079013</v>
      </c>
      <c r="Z638" s="4">
        <v>3787711</v>
      </c>
      <c r="AA638">
        <f>Z638-Z637</f>
        <v>4642</v>
      </c>
      <c r="AB638" s="17">
        <f>IFERROR(Z638/V638,0)</f>
        <v>0.88698673844282605</v>
      </c>
      <c r="AC638" s="16">
        <f>IFERROR(AA638-AA637,0)</f>
        <v>-2158</v>
      </c>
      <c r="AD638">
        <f>V638-Z638</f>
        <v>482602</v>
      </c>
      <c r="AE638">
        <f>AD638-AD637</f>
        <v>222</v>
      </c>
      <c r="AF638" s="17">
        <f>IFERROR(AD638/V638,0)</f>
        <v>0.11301326155717391</v>
      </c>
      <c r="AG638" s="16">
        <f>IFERROR(AE638-AE637,0)</f>
        <v>-66</v>
      </c>
      <c r="AH638" s="20">
        <f>IFERROR(AE638/W638,0)</f>
        <v>4.5641447368421052E-2</v>
      </c>
      <c r="AI638" s="20">
        <f>IFERROR(AD638/3.974,0)</f>
        <v>121439.8590840463</v>
      </c>
      <c r="AJ638" s="4">
        <v>2639</v>
      </c>
      <c r="AK638">
        <f>AJ638-AJ637</f>
        <v>44</v>
      </c>
      <c r="AL638">
        <f>IFERROR(AJ638/AJ637,0)-1</f>
        <v>1.6955684007707195E-2</v>
      </c>
      <c r="AM638" s="20">
        <f>IFERROR(AJ638/3.974,0)</f>
        <v>664.06643180674382</v>
      </c>
      <c r="AN638" s="20">
        <f>IFERROR(AJ638/C638," ")</f>
        <v>5.5087850404861262E-3</v>
      </c>
      <c r="AO638" s="4">
        <v>90</v>
      </c>
      <c r="AP638">
        <f>AO638-AO637</f>
        <v>4</v>
      </c>
      <c r="AQ638">
        <f>IFERROR(AO638/AO637,0)-1</f>
        <v>4.6511627906976827E-2</v>
      </c>
      <c r="AR638" s="20">
        <f>IFERROR(AO638/3.974,0)</f>
        <v>22.64720684448918</v>
      </c>
      <c r="AS638" s="4">
        <v>95</v>
      </c>
      <c r="AT638">
        <f>AS638-AS637</f>
        <v>-3</v>
      </c>
      <c r="AU638">
        <f>IFERROR(AS638/AS637,0)-1</f>
        <v>-3.0612244897959218E-2</v>
      </c>
      <c r="AV638" s="20">
        <f>IFERROR(AS638/3.974,0)</f>
        <v>23.905385002516354</v>
      </c>
      <c r="AW638" s="30">
        <f>IFERROR(AS638/C638," ")</f>
        <v>1.9830791165069417E-4</v>
      </c>
      <c r="AX638" s="4">
        <v>17</v>
      </c>
      <c r="AY638">
        <f>AX638-AX637</f>
        <v>-1</v>
      </c>
      <c r="AZ638">
        <f>IFERROR(AX638/AX637,0)-1</f>
        <v>-5.555555555555558E-2</v>
      </c>
      <c r="BA638" s="20">
        <f>IFERROR(AX638/3.974,0)</f>
        <v>4.2778057372924003</v>
      </c>
      <c r="BB638" s="30">
        <f>IFERROR(AX638/C638," ")</f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>IFERROR(BC638-BC637,0)</f>
        <v>44</v>
      </c>
      <c r="BE638" s="30">
        <f>IFERROR(BC638/BC637,0)-1</f>
        <v>1.5731140507686758E-2</v>
      </c>
      <c r="BF638" s="20">
        <f>IFERROR(BC638/3.974,0)</f>
        <v>714.89682939104171</v>
      </c>
      <c r="BG638" s="20">
        <f>IFERROR(BC638/C638," ")</f>
        <v>5.9304502842065492E-3</v>
      </c>
      <c r="BH638" s="26">
        <v>88921</v>
      </c>
      <c r="BI638">
        <f>IFERROR((BH638-BH637), 0)</f>
        <v>60</v>
      </c>
      <c r="BJ638" s="4">
        <v>180620</v>
      </c>
      <c r="BK638">
        <f>IFERROR((BJ638-BJ637),0)</f>
        <v>61</v>
      </c>
      <c r="BL638" s="4">
        <v>134793</v>
      </c>
      <c r="BM638">
        <f>IFERROR((BL638-BL637),0)</f>
        <v>69</v>
      </c>
      <c r="BN638" s="4">
        <v>52602</v>
      </c>
      <c r="BO638">
        <f>IFERROR((BN638-BN637),0)</f>
        <v>28</v>
      </c>
      <c r="BP638" s="4">
        <v>22117</v>
      </c>
      <c r="BQ638">
        <f>IFERROR((BP638-BP637),0)</f>
        <v>4</v>
      </c>
      <c r="BR638" s="8">
        <v>35</v>
      </c>
      <c r="BS638" s="15">
        <f>IFERROR((BR638-BR637),0)</f>
        <v>0</v>
      </c>
      <c r="BT638" s="8">
        <v>335</v>
      </c>
      <c r="BU638" s="15">
        <f>IFERROR((BT638-BT637),0)</f>
        <v>0</v>
      </c>
      <c r="BV638" s="8">
        <v>1551</v>
      </c>
      <c r="BW638" s="15">
        <f>IFERROR((BV638-BV637),0)</f>
        <v>0</v>
      </c>
      <c r="BX638" s="8">
        <v>3472</v>
      </c>
      <c r="BY638" s="15">
        <f>IFERROR((BX638-BX637),0)</f>
        <v>0</v>
      </c>
      <c r="BZ638" s="13">
        <v>1981</v>
      </c>
      <c r="CA638" s="16">
        <f>IFERROR((BZ638-BZ637),0)</f>
        <v>1</v>
      </c>
    </row>
    <row r="639" spans="1:79" x14ac:dyDescent="0.2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>+IFERROR(E639/C639,"")</f>
        <v>1.539791701038571E-2</v>
      </c>
      <c r="L639">
        <f>+IFERROR(G639/C639,"")</f>
        <v>0.97883804515580652</v>
      </c>
      <c r="M639">
        <f>+IFERROR(I639/C639,"")</f>
        <v>5.7640378338077525E-3</v>
      </c>
      <c r="N639">
        <f>+IFERROR(D639/C639,"")</f>
        <v>-4.6362913011062357E-4</v>
      </c>
      <c r="O639">
        <f>+IFERROR(F639/E639,"")</f>
        <v>-1.356300013563E-4</v>
      </c>
      <c r="P639">
        <f>+IFERROR(H639/G639,"")</f>
        <v>-2.9869980243141638E-4</v>
      </c>
      <c r="Q639">
        <f>+IFERROR(J639/I639,"")</f>
        <v>-2.9347826086956522E-2</v>
      </c>
      <c r="R639">
        <f>+IFERROR(C639/3.974,"")</f>
        <v>120490.94111726219</v>
      </c>
      <c r="S639">
        <f>+IFERROR(E639/3.974,"")</f>
        <v>1855.3095118268745</v>
      </c>
      <c r="T639">
        <f>+IFERROR(G639/3.974,"")</f>
        <v>117941.11726220432</v>
      </c>
      <c r="U639">
        <f>+IFERROR(I639/3.974,"")</f>
        <v>694.51434323100148</v>
      </c>
      <c r="V639" s="4">
        <v>4273876</v>
      </c>
      <c r="W639">
        <f>V639-V638</f>
        <v>3563</v>
      </c>
      <c r="X639">
        <f>IFERROR(W639-W638,0)</f>
        <v>-1301</v>
      </c>
      <c r="Y639" s="20">
        <f>IFERROR(V639/3.974,0)</f>
        <v>1075459.4866633115</v>
      </c>
      <c r="Z639" s="4">
        <v>3791096</v>
      </c>
      <c r="AA639">
        <f>Z639-Z638</f>
        <v>3385</v>
      </c>
      <c r="AB639" s="17">
        <f>IFERROR(Z639/V639,0)</f>
        <v>0.88703930577302659</v>
      </c>
      <c r="AC639" s="16">
        <f>IFERROR(AA639-AA638,0)</f>
        <v>-1257</v>
      </c>
      <c r="AD639">
        <f>V639-Z639</f>
        <v>482780</v>
      </c>
      <c r="AE639">
        <f>AD639-AD638</f>
        <v>178</v>
      </c>
      <c r="AF639" s="17">
        <f>IFERROR(AD639/V639,0)</f>
        <v>0.11296069422697336</v>
      </c>
      <c r="AG639" s="16">
        <f>IFERROR(AE639-AE638,0)</f>
        <v>-44</v>
      </c>
      <c r="AH639" s="20">
        <f>IFERROR(AE639/W639,0)</f>
        <v>4.9957900645523433E-2</v>
      </c>
      <c r="AI639" s="20">
        <f>IFERROR(AD639/3.974,0)</f>
        <v>121484.65022647206</v>
      </c>
      <c r="AJ639" s="4">
        <v>2702</v>
      </c>
      <c r="AK639">
        <f>AJ639-AJ638</f>
        <v>63</v>
      </c>
      <c r="AL639">
        <f>IFERROR(AJ639/AJ638,0)-1</f>
        <v>2.3872679045092937E-2</v>
      </c>
      <c r="AM639" s="20">
        <f>IFERROR(AJ639/3.974,0)</f>
        <v>679.91947659788627</v>
      </c>
      <c r="AN639" s="20">
        <f>IFERROR(AJ639/C639," ")</f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>IFERROR(AO639/3.974,0)</f>
        <v>21.640664318067437</v>
      </c>
      <c r="AS639" s="4">
        <v>87</v>
      </c>
      <c r="AT639">
        <f>AS639-AS638</f>
        <v>-8</v>
      </c>
      <c r="AU639">
        <f>IFERROR(AS639/AS638,0)-1</f>
        <v>-8.4210526315789513E-2</v>
      </c>
      <c r="AV639" s="20">
        <f>IFERROR(AS639/3.974,0)</f>
        <v>21.892299949672871</v>
      </c>
      <c r="AW639" s="30">
        <f>IFERROR(AS639/C639," ")</f>
        <v>1.8169249693524437E-4</v>
      </c>
      <c r="AX639" s="4">
        <v>13</v>
      </c>
      <c r="AY639">
        <f>AX639-AX638</f>
        <v>-4</v>
      </c>
      <c r="AZ639">
        <f>IFERROR(AX639/AX638,0)-1</f>
        <v>-0.23529411764705888</v>
      </c>
      <c r="BA639" s="20">
        <f>IFERROR(AX639/3.974,0)</f>
        <v>3.271263210870659</v>
      </c>
      <c r="BB639" s="30">
        <f>IFERROR(AX639/C639," ")</f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>IFERROR(BC639-BC638,0)</f>
        <v>47</v>
      </c>
      <c r="BE639" s="30">
        <f>IFERROR(BC639/BC638,0)-1</f>
        <v>1.6543470608940458E-2</v>
      </c>
      <c r="BF639" s="20">
        <f>IFERROR(BC639/3.974,0)</f>
        <v>726.72370407649714</v>
      </c>
      <c r="BG639" s="20">
        <f>IFERROR(BC639/C639," ")</f>
        <v>6.031355530448112E-3</v>
      </c>
      <c r="BH639" s="26">
        <v>88958</v>
      </c>
      <c r="BI639">
        <f>IFERROR((BH639-BH638), 0)</f>
        <v>37</v>
      </c>
      <c r="BJ639" s="4">
        <v>180667</v>
      </c>
      <c r="BK639">
        <f>IFERROR((BJ639-BJ638),0)</f>
        <v>47</v>
      </c>
      <c r="BL639" s="4">
        <v>134847</v>
      </c>
      <c r="BM639">
        <f>IFERROR((BL639-BL638),0)</f>
        <v>54</v>
      </c>
      <c r="BN639" s="4">
        <v>52625</v>
      </c>
      <c r="BO639">
        <f>IFERROR((BN639-BN638),0)</f>
        <v>23</v>
      </c>
      <c r="BP639" s="4">
        <v>22124</v>
      </c>
      <c r="BQ639">
        <f>IFERROR((BP639-BP638),0)</f>
        <v>7</v>
      </c>
      <c r="BR639" s="8">
        <v>35</v>
      </c>
      <c r="BS639" s="15">
        <f>IFERROR((BR639-BR638),0)</f>
        <v>0</v>
      </c>
      <c r="BT639" s="8">
        <v>335</v>
      </c>
      <c r="BU639" s="15">
        <f>IFERROR((BT639-BT638),0)</f>
        <v>0</v>
      </c>
      <c r="BV639" s="8">
        <v>1551</v>
      </c>
      <c r="BW639" s="15">
        <f>IFERROR((BV639-BV638),0)</f>
        <v>0</v>
      </c>
      <c r="BX639" s="8">
        <v>3472</v>
      </c>
      <c r="BY639" s="15">
        <f>IFERROR((BX639-BX638),0)</f>
        <v>0</v>
      </c>
      <c r="BZ639" s="13">
        <v>1982</v>
      </c>
      <c r="CA639" s="16">
        <f>IFERROR((BZ639-BZ638),0)</f>
        <v>1</v>
      </c>
    </row>
    <row r="640" spans="1:79" x14ac:dyDescent="0.2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 x14ac:dyDescent="0.2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  <row r="642" spans="1:79" x14ac:dyDescent="0.2">
      <c r="A642" s="1">
        <v>44539</v>
      </c>
      <c r="B642">
        <v>44540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>
        <f>+IFERROR(C642/3.974,"")</f>
        <v>120807.75037745344</v>
      </c>
      <c r="S642">
        <f>+IFERROR(E642/3.974,"")</f>
        <v>1857.5742325113235</v>
      </c>
      <c r="T642">
        <f>+IFERROR(G642/3.974,"")</f>
        <v>118190.73980875692</v>
      </c>
      <c r="U642">
        <f>+IFERROR(I642/3.974,"")</f>
        <v>759.4363361852038</v>
      </c>
      <c r="V642" s="4">
        <v>4293279</v>
      </c>
      <c r="W642">
        <f>V642-V641</f>
        <v>4032</v>
      </c>
      <c r="X642">
        <f>IFERROR(W642-W641,0)</f>
        <v>-3872</v>
      </c>
      <c r="Y642" s="20">
        <f>IFERROR(V642/3.974,0)</f>
        <v>1080341.9728233516</v>
      </c>
      <c r="Z642" s="4">
        <v>3809640</v>
      </c>
      <c r="AA64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>
        <f>AJ642-AJ641</f>
        <v>-76</v>
      </c>
      <c r="AL64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>
        <f>AS642-AS641</f>
        <v>1</v>
      </c>
      <c r="AU64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6">
        <v>89105</v>
      </c>
      <c r="BI642">
        <f>IFERROR((BH642-BH641), 0)</f>
        <v>30</v>
      </c>
      <c r="BJ642" s="4">
        <v>180980</v>
      </c>
      <c r="BK642">
        <f>IFERROR((BJ642-BJ641),0)</f>
        <v>76</v>
      </c>
      <c r="BL642" s="4">
        <v>135136</v>
      </c>
      <c r="BM642">
        <f>IFERROR((BL642-BL641),0)</f>
        <v>59</v>
      </c>
      <c r="BN642" s="4">
        <v>52721</v>
      </c>
      <c r="BO642">
        <f>IFERROR((BN642-BN641),0)</f>
        <v>22</v>
      </c>
      <c r="BP642" s="4">
        <v>22148</v>
      </c>
      <c r="BQ642">
        <f>IFERROR((BP642-BP641),0)</f>
        <v>2</v>
      </c>
      <c r="BR642" s="8">
        <v>35</v>
      </c>
      <c r="BS642" s="15">
        <f>IFERROR((BR642-BR641),0)</f>
        <v>0</v>
      </c>
      <c r="BT642" s="8">
        <v>335</v>
      </c>
      <c r="BU642" s="15">
        <f>IFERROR((BT642-BT641),0)</f>
        <v>0</v>
      </c>
      <c r="BV642" s="8">
        <v>1552</v>
      </c>
      <c r="BW642" s="15">
        <f>IFERROR((BV642-BV641),0)</f>
        <v>0</v>
      </c>
      <c r="BX642" s="8">
        <v>3474</v>
      </c>
      <c r="BY642" s="15">
        <f>IFERROR((BX642-BX641),0)</f>
        <v>1</v>
      </c>
      <c r="BZ642" s="13">
        <v>1986</v>
      </c>
      <c r="CA642" s="16">
        <f>IFERROR((BZ642-BZ641),0)</f>
        <v>0</v>
      </c>
    </row>
    <row r="643" spans="1:79" x14ac:dyDescent="0.2">
      <c r="A643" s="1">
        <v>44540</v>
      </c>
      <c r="B643">
        <v>44541</v>
      </c>
      <c r="C643" s="4">
        <v>480573</v>
      </c>
      <c r="D643">
        <f>IFERROR(C643-C642,"")</f>
        <v>483</v>
      </c>
      <c r="E643" s="4">
        <v>7386</v>
      </c>
      <c r="F643">
        <f>E643-E642</f>
        <v>4</v>
      </c>
      <c r="G643" s="4">
        <v>470109</v>
      </c>
      <c r="H643">
        <f>G643-G642</f>
        <v>419</v>
      </c>
      <c r="I643">
        <f>+IFERROR(C643-E643-G643,"")</f>
        <v>3078</v>
      </c>
      <c r="J643">
        <f>+IFERROR(D643-F643-H643,"")</f>
        <v>60</v>
      </c>
      <c r="K643">
        <f>+IFERROR(E643/C643,"")</f>
        <v>1.5369153073518488E-2</v>
      </c>
      <c r="L643">
        <f>+IFERROR(G643/C643,"")</f>
        <v>0.97822599272118904</v>
      </c>
      <c r="M643">
        <f>+IFERROR(I643/C643,"")</f>
        <v>6.4048542052924321E-3</v>
      </c>
      <c r="N643">
        <f>+IFERROR(D643/C643,"")</f>
        <v>1.0050502212983251E-3</v>
      </c>
      <c r="O643">
        <f>+IFERROR(F643/E643,"")</f>
        <v>5.415651232060655E-4</v>
      </c>
      <c r="P643">
        <f>+IFERROR(H643/G643,"")</f>
        <v>8.9128265997885593E-4</v>
      </c>
      <c r="Q643">
        <f>+IFERROR(J643/I643,"")</f>
        <v>1.9493177387914229E-2</v>
      </c>
      <c r="R643">
        <f>+IFERROR(C643/3.974,"")</f>
        <v>120929.29038751886</v>
      </c>
      <c r="S643">
        <f>+IFERROR(E643/3.974,"")</f>
        <v>1858.5807750377453</v>
      </c>
      <c r="T643">
        <f>+IFERROR(G643/3.974,"")</f>
        <v>118296.17513839959</v>
      </c>
      <c r="U643">
        <f>+IFERROR(I643/3.974,"")</f>
        <v>774.53447408152988</v>
      </c>
      <c r="V643" s="4">
        <v>4304404</v>
      </c>
      <c r="W643">
        <f>V643-V642</f>
        <v>11125</v>
      </c>
      <c r="X643">
        <f>IFERROR(W643-W642,0)</f>
        <v>7093</v>
      </c>
      <c r="Y643" s="20">
        <f>IFERROR(V643/3.974,0)</f>
        <v>1083141.4192249621</v>
      </c>
      <c r="Z643" s="4">
        <v>3820282</v>
      </c>
      <c r="AA643">
        <f>Z643-Z642</f>
        <v>10642</v>
      </c>
      <c r="AB643" s="17">
        <f>IFERROR(Z643/V643,0)</f>
        <v>0.88752867992874274</v>
      </c>
      <c r="AC643" s="16">
        <f>IFERROR(AA643-AA642,0)</f>
        <v>6799</v>
      </c>
      <c r="AD643">
        <f>V643-Z643</f>
        <v>484122</v>
      </c>
      <c r="AE643">
        <f>AD643-AD642</f>
        <v>483</v>
      </c>
      <c r="AF643" s="17">
        <f>IFERROR(AD643/V643,0)</f>
        <v>0.11247132007125725</v>
      </c>
      <c r="AG643" s="16">
        <f>IFERROR(AE643-AE642,0)</f>
        <v>294</v>
      </c>
      <c r="AH643" s="20">
        <f>IFERROR(AE643/W643,0)</f>
        <v>4.3415730337078649E-2</v>
      </c>
      <c r="AI643" s="20">
        <f>IFERROR(AD643/3.974,0)</f>
        <v>121822.34524408655</v>
      </c>
      <c r="AJ643" s="4">
        <v>2866</v>
      </c>
      <c r="AK643">
        <f>AJ643-AJ642</f>
        <v>52</v>
      </c>
      <c r="AL643">
        <f>IFERROR(AJ643/AJ642,0)-1</f>
        <v>1.8479033404406486E-2</v>
      </c>
      <c r="AM643" s="20">
        <f>IFERROR(AJ643/3.974,0)</f>
        <v>721.18772018117761</v>
      </c>
      <c r="AN643" s="20">
        <f>IFERROR(AJ643/C643," ")</f>
        <v>5.9637141495672875E-3</v>
      </c>
      <c r="AO643" s="4">
        <v>97</v>
      </c>
      <c r="AP643">
        <f>AO643-AO642</f>
        <v>4</v>
      </c>
      <c r="AQ643">
        <f>IFERROR(AO643/AO642,0)-1</f>
        <v>4.3010752688172005E-2</v>
      </c>
      <c r="AR643" s="20">
        <f>IFERROR(AO643/3.974,0)</f>
        <v>24.408656265727227</v>
      </c>
      <c r="AS643" s="4">
        <v>101</v>
      </c>
      <c r="AT643">
        <f>AS643-AS642</f>
        <v>5</v>
      </c>
      <c r="AU643">
        <f>IFERROR(AS643/AS642,0)-1</f>
        <v>5.2083333333333259E-2</v>
      </c>
      <c r="AV643" s="20">
        <f>IFERROR(AS643/3.974,0)</f>
        <v>25.415198792148967</v>
      </c>
      <c r="AW643" s="30">
        <f>IFERROR(AS643/C643," ")</f>
        <v>2.1016578126528123E-4</v>
      </c>
      <c r="AX643" s="4">
        <v>14</v>
      </c>
      <c r="AY643">
        <f>AX643-AX642</f>
        <v>-1</v>
      </c>
      <c r="AZ643">
        <f>IFERROR(AX643/AX642,0)-1</f>
        <v>-6.6666666666666652E-2</v>
      </c>
      <c r="BA643" s="20">
        <f>IFERROR(AX643/3.974,0)</f>
        <v>3.5228988424760943</v>
      </c>
      <c r="BB643" s="30">
        <f>IFERROR(AX643/C643," ")</f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>IFERROR(BC643-BC642,0)</f>
        <v>60</v>
      </c>
      <c r="BE643" s="30">
        <f>IFERROR(BC643/BC642,0)-1</f>
        <v>1.9880715705765439E-2</v>
      </c>
      <c r="BF643" s="20">
        <f>IFERROR(BC643/3.974,0)</f>
        <v>774.53447408152988</v>
      </c>
      <c r="BG643" s="20">
        <f>IFERROR(BC643/C643," ")</f>
        <v>6.4048542052924321E-3</v>
      </c>
      <c r="BH643" s="26">
        <v>89181</v>
      </c>
      <c r="BI643">
        <f>IFERROR((BH643-BH642), 0)</f>
        <v>76</v>
      </c>
      <c r="BJ643" s="4">
        <v>181171</v>
      </c>
      <c r="BK643">
        <f>IFERROR((BJ643-BJ642),0)</f>
        <v>191</v>
      </c>
      <c r="BL643" s="4">
        <v>135292</v>
      </c>
      <c r="BM643">
        <f>IFERROR((BL643-BL642),0)</f>
        <v>156</v>
      </c>
      <c r="BN643" s="4">
        <v>52772</v>
      </c>
      <c r="BO643">
        <f>IFERROR((BN643-BN642),0)</f>
        <v>51</v>
      </c>
      <c r="BP643" s="4">
        <v>22157</v>
      </c>
      <c r="BQ643">
        <f>IFERROR((BP643-BP642),0)</f>
        <v>9</v>
      </c>
      <c r="BR643" s="8">
        <v>35</v>
      </c>
      <c r="BS643" s="15">
        <f>IFERROR((BR643-BR642),0)</f>
        <v>0</v>
      </c>
      <c r="BT643" s="8">
        <v>336</v>
      </c>
      <c r="BU643" s="15">
        <f>IFERROR((BT643-BT642),0)</f>
        <v>1</v>
      </c>
      <c r="BV643" s="8">
        <v>1552</v>
      </c>
      <c r="BW643" s="15">
        <f>IFERROR((BV643-BV642),0)</f>
        <v>0</v>
      </c>
      <c r="BX643" s="8">
        <v>3475</v>
      </c>
      <c r="BY643" s="15">
        <f>IFERROR((BX643-BX642),0)</f>
        <v>1</v>
      </c>
      <c r="BZ643" s="13">
        <v>1988</v>
      </c>
      <c r="CA643" s="16">
        <f>IFERROR((BZ643-BZ642),0)</f>
        <v>2</v>
      </c>
    </row>
    <row r="644" spans="1:79" x14ac:dyDescent="0.2">
      <c r="A644" s="1">
        <v>44541</v>
      </c>
      <c r="B644">
        <v>44542</v>
      </c>
      <c r="C644" s="4">
        <v>480573</v>
      </c>
      <c r="D644">
        <f>IFERROR(C644-C643,"")</f>
        <v>0</v>
      </c>
      <c r="E644" s="4">
        <v>7386</v>
      </c>
      <c r="F644">
        <f>E644-E643</f>
        <v>0</v>
      </c>
      <c r="G644" s="4">
        <v>470109</v>
      </c>
      <c r="H644">
        <f>G644-G643</f>
        <v>0</v>
      </c>
      <c r="I644">
        <f>+IFERROR(C644-E644-G644,"")</f>
        <v>3078</v>
      </c>
      <c r="J644">
        <f>+IFERROR(D644-F644-H644,"")</f>
        <v>0</v>
      </c>
      <c r="K644">
        <f>+IFERROR(E644/C644,"")</f>
        <v>1.5369153073518488E-2</v>
      </c>
      <c r="L644">
        <f>+IFERROR(G644/C644,"")</f>
        <v>0.97822599272118904</v>
      </c>
      <c r="M644">
        <f>+IFERROR(I644/C644,"")</f>
        <v>6.4048542052924321E-3</v>
      </c>
      <c r="N644">
        <f>+IFERROR(D644/C644,"")</f>
        <v>0</v>
      </c>
      <c r="O644">
        <f>+IFERROR(F644/E644,"")</f>
        <v>0</v>
      </c>
      <c r="P644">
        <f>+IFERROR(H644/G644,"")</f>
        <v>0</v>
      </c>
      <c r="Q644">
        <f>+IFERROR(J644/I644,"")</f>
        <v>0</v>
      </c>
      <c r="R644">
        <f>+IFERROR(C644/3.974,"")</f>
        <v>120929.29038751886</v>
      </c>
      <c r="S644">
        <f>+IFERROR(E644/3.974,"")</f>
        <v>1858.5807750377453</v>
      </c>
      <c r="T644">
        <f>+IFERROR(G644/3.974,"")</f>
        <v>118296.17513839959</v>
      </c>
      <c r="U644">
        <f>+IFERROR(I644/3.974,"")</f>
        <v>774.53447408152988</v>
      </c>
      <c r="V644" s="4">
        <v>4304404</v>
      </c>
      <c r="W644">
        <f>V644-V643</f>
        <v>0</v>
      </c>
      <c r="X644">
        <f>IFERROR(W644-W643,0)</f>
        <v>-11125</v>
      </c>
      <c r="Y644" s="20">
        <f>IFERROR(V644/3.974,0)</f>
        <v>1083141.4192249621</v>
      </c>
      <c r="Z644" s="4">
        <v>3820282</v>
      </c>
      <c r="AA644">
        <f>Z644-Z643</f>
        <v>0</v>
      </c>
      <c r="AB644" s="17">
        <f>IFERROR(Z644/V644,0)</f>
        <v>0.88752867992874274</v>
      </c>
      <c r="AC644" s="16">
        <f>IFERROR(AA644-AA643,0)</f>
        <v>-10642</v>
      </c>
      <c r="AD644">
        <f>V644-Z644</f>
        <v>484122</v>
      </c>
      <c r="AE644">
        <f>AD644-AD643</f>
        <v>0</v>
      </c>
      <c r="AF644" s="17">
        <f>IFERROR(AD644/V644,0)</f>
        <v>0.11247132007125725</v>
      </c>
      <c r="AG644" s="16">
        <f>IFERROR(AE644-AE643,0)</f>
        <v>-483</v>
      </c>
      <c r="AH644" s="20">
        <f>IFERROR(AE644/W644,0)</f>
        <v>0</v>
      </c>
      <c r="AI644" s="20">
        <f>IFERROR(AD644/3.974,0)</f>
        <v>121822.34524408655</v>
      </c>
      <c r="AJ644" s="4">
        <v>2866</v>
      </c>
      <c r="AK644">
        <f>AJ644-AJ643</f>
        <v>0</v>
      </c>
      <c r="AL644">
        <f>IFERROR(AJ644/AJ643,0)-1</f>
        <v>0</v>
      </c>
      <c r="AM644" s="20">
        <f>IFERROR(AJ644/3.974,0)</f>
        <v>721.18772018117761</v>
      </c>
      <c r="AN644" s="20">
        <f>IFERROR(AJ644/C644," ")</f>
        <v>5.9637141495672875E-3</v>
      </c>
      <c r="AO644" s="4">
        <v>97</v>
      </c>
      <c r="AP644">
        <f>AO644-AO643</f>
        <v>0</v>
      </c>
      <c r="AQ644">
        <f>IFERROR(AO644/AO643,0)-1</f>
        <v>0</v>
      </c>
      <c r="AR644" s="20">
        <f>IFERROR(AO644/3.974,0)</f>
        <v>24.408656265727227</v>
      </c>
      <c r="AS644" s="4">
        <v>101</v>
      </c>
      <c r="AT644">
        <f>AS644-AS643</f>
        <v>0</v>
      </c>
      <c r="AU644">
        <f>IFERROR(AS644/AS643,0)-1</f>
        <v>0</v>
      </c>
      <c r="AV644" s="20">
        <f>IFERROR(AS644/3.974,0)</f>
        <v>25.415198792148967</v>
      </c>
      <c r="AW644" s="30">
        <f>IFERROR(AS644/C644," ")</f>
        <v>2.1016578126528123E-4</v>
      </c>
      <c r="AX644" s="4">
        <v>14</v>
      </c>
      <c r="AY644">
        <f>AX644-AX643</f>
        <v>0</v>
      </c>
      <c r="AZ644">
        <f>IFERROR(AX644/AX643,0)-1</f>
        <v>0</v>
      </c>
      <c r="BA644" s="20">
        <f>IFERROR(AX644/3.974,0)</f>
        <v>3.5228988424760943</v>
      </c>
      <c r="BB644" s="30">
        <f>IFERROR(AX644/C644," ")</f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>IFERROR(BC644-BC643,0)</f>
        <v>0</v>
      </c>
      <c r="BE644" s="30">
        <f>IFERROR(BC644/BC643,0)-1</f>
        <v>0</v>
      </c>
      <c r="BF644" s="20">
        <f>IFERROR(BC644/3.974,0)</f>
        <v>774.53447408152988</v>
      </c>
      <c r="BG644" s="20">
        <f>IFERROR(BC644/C644," ")</f>
        <v>6.4048542052924321E-3</v>
      </c>
      <c r="BH644" s="26">
        <v>89181</v>
      </c>
      <c r="BI644">
        <f>IFERROR((BH644-BH643), 0)</f>
        <v>0</v>
      </c>
      <c r="BJ644" s="4">
        <v>181171</v>
      </c>
      <c r="BK644">
        <f>IFERROR((BJ644-BJ643),0)</f>
        <v>0</v>
      </c>
      <c r="BL644" s="4">
        <v>135292</v>
      </c>
      <c r="BM644">
        <f>IFERROR((BL644-BL643),0)</f>
        <v>0</v>
      </c>
      <c r="BN644" s="4">
        <v>52772</v>
      </c>
      <c r="BO644">
        <f>IFERROR((BN644-BN643),0)</f>
        <v>0</v>
      </c>
      <c r="BP644" s="4">
        <v>22157</v>
      </c>
      <c r="BQ644">
        <f>IFERROR((BP644-BP643),0)</f>
        <v>0</v>
      </c>
      <c r="BR644" s="8">
        <v>35</v>
      </c>
      <c r="BS644" s="15">
        <f>IFERROR((BR644-BR643),0)</f>
        <v>0</v>
      </c>
      <c r="BT644" s="8">
        <v>336</v>
      </c>
      <c r="BU644" s="15">
        <f>IFERROR((BT644-BT643),0)</f>
        <v>0</v>
      </c>
      <c r="BV644" s="8">
        <v>1552</v>
      </c>
      <c r="BW644" s="15">
        <f>IFERROR((BV644-BV643),0)</f>
        <v>0</v>
      </c>
      <c r="BX644" s="8">
        <v>3475</v>
      </c>
      <c r="BY644" s="15">
        <f>IFERROR((BX644-BX643),0)</f>
        <v>0</v>
      </c>
      <c r="BZ644" s="13">
        <v>1988</v>
      </c>
      <c r="CA644" s="16">
        <f>IFERROR((BZ644-BZ643),0)</f>
        <v>0</v>
      </c>
    </row>
    <row r="645" spans="1:79" x14ac:dyDescent="0.2">
      <c r="A645" s="1">
        <v>44542</v>
      </c>
      <c r="B645">
        <v>44543</v>
      </c>
      <c r="C645" s="4">
        <v>480781</v>
      </c>
      <c r="D645">
        <f>IFERROR(C645-C644,"")</f>
        <v>208</v>
      </c>
      <c r="E645" s="4">
        <v>7386</v>
      </c>
      <c r="F645">
        <f>E645-E644</f>
        <v>0</v>
      </c>
      <c r="G645" s="4">
        <v>470285</v>
      </c>
      <c r="H645">
        <f>G645-G644</f>
        <v>176</v>
      </c>
      <c r="I645">
        <f>+IFERROR(C645-E645-G645,"")</f>
        <v>3110</v>
      </c>
      <c r="J645">
        <f>+IFERROR(D645-F645-H645,"")</f>
        <v>32</v>
      </c>
      <c r="K645">
        <f>+IFERROR(E645/C645,"")</f>
        <v>1.5362503925903893E-2</v>
      </c>
      <c r="L645">
        <f>+IFERROR(G645/C645,"")</f>
        <v>0.97816885442644363</v>
      </c>
      <c r="M645">
        <f>+IFERROR(I645/C645,"")</f>
        <v>6.4686416476524653E-3</v>
      </c>
      <c r="N645">
        <f>+IFERROR(D645/C645,"")</f>
        <v>4.32629409232062E-4</v>
      </c>
      <c r="O645">
        <f>+IFERROR(F645/E645,"")</f>
        <v>0</v>
      </c>
      <c r="P645">
        <f>+IFERROR(H645/G645,"")</f>
        <v>3.7424115164208939E-4</v>
      </c>
      <c r="Q645">
        <f>+IFERROR(J645/I645,"")</f>
        <v>1.0289389067524116E-2</v>
      </c>
      <c r="R645">
        <f>+IFERROR(C645/3.974,"")</f>
        <v>120981.63059889279</v>
      </c>
      <c r="S645">
        <f>+IFERROR(E645/3.974,"")</f>
        <v>1858.5807750377453</v>
      </c>
      <c r="T645">
        <f>+IFERROR(G645/3.974,"")</f>
        <v>118340.46300956215</v>
      </c>
      <c r="U645">
        <f>+IFERROR(I645/3.974,"")</f>
        <v>782.5868142929038</v>
      </c>
      <c r="V645" s="4">
        <v>4310101</v>
      </c>
      <c r="W645">
        <f>V645-V644</f>
        <v>5697</v>
      </c>
      <c r="X645">
        <f>IFERROR(W645-W644,0)</f>
        <v>5697</v>
      </c>
      <c r="Y645" s="20">
        <f>IFERROR(V645/3.974,0)</f>
        <v>1084574.9874182183</v>
      </c>
      <c r="Z645" s="4">
        <v>3825771</v>
      </c>
      <c r="AA645">
        <f>Z645-Z644</f>
        <v>5489</v>
      </c>
      <c r="AB645" s="17">
        <f>IFERROR(Z645/V645,0)</f>
        <v>0.88762908340198987</v>
      </c>
      <c r="AC645" s="16">
        <f>IFERROR(AA645-AA644,0)</f>
        <v>5489</v>
      </c>
      <c r="AD645">
        <f>V645-Z645</f>
        <v>484330</v>
      </c>
      <c r="AE645">
        <f>AD645-AD644</f>
        <v>208</v>
      </c>
      <c r="AF645" s="17">
        <f>IFERROR(AD645/V645,0)</f>
        <v>0.11237091659801011</v>
      </c>
      <c r="AG645" s="16">
        <f>IFERROR(AE645-AE644,0)</f>
        <v>208</v>
      </c>
      <c r="AH645" s="20">
        <f>IFERROR(AE645/W645,0)</f>
        <v>3.6510444093382485E-2</v>
      </c>
      <c r="AI645" s="20">
        <f>IFERROR(AD645/3.974,0)</f>
        <v>121874.68545546049</v>
      </c>
      <c r="AJ645" s="4">
        <v>2902</v>
      </c>
      <c r="AK645">
        <f>AJ645-AJ644</f>
        <v>36</v>
      </c>
      <c r="AL645">
        <f>IFERROR(AJ645/AJ644,0)-1</f>
        <v>1.2561060711793415E-2</v>
      </c>
      <c r="AM645" s="20">
        <f>IFERROR(AJ645/3.974,0)</f>
        <v>730.24660291897328</v>
      </c>
      <c r="AN645" s="20">
        <f>IFERROR(AJ645/C645," ")</f>
        <v>6.0360122384204035E-3</v>
      </c>
      <c r="AO645" s="4">
        <v>98</v>
      </c>
      <c r="AP645">
        <f>AO645-AO644</f>
        <v>1</v>
      </c>
      <c r="AQ645">
        <f>IFERROR(AO645/AO644,0)-1</f>
        <v>1.0309278350515427E-2</v>
      </c>
      <c r="AR645" s="20">
        <f>IFERROR(AO645/3.974,0)</f>
        <v>24.660291897332662</v>
      </c>
      <c r="AS645" s="4">
        <v>96</v>
      </c>
      <c r="AT645">
        <f>AS645-AS644</f>
        <v>-5</v>
      </c>
      <c r="AU645">
        <f>IFERROR(AS645/AS644,0)-1</f>
        <v>-4.9504950495049549E-2</v>
      </c>
      <c r="AV645" s="20">
        <f>IFERROR(AS645/3.974,0)</f>
        <v>24.157020634121789</v>
      </c>
      <c r="AW645" s="30">
        <f>IFERROR(AS645/C645," ")</f>
        <v>1.996751119532594E-4</v>
      </c>
      <c r="AX645" s="4">
        <v>14</v>
      </c>
      <c r="AY645">
        <f>AX645-AX644</f>
        <v>0</v>
      </c>
      <c r="AZ645">
        <f>IFERROR(AX645/AX644,0)-1</f>
        <v>0</v>
      </c>
      <c r="BA645" s="20">
        <f>IFERROR(AX645/3.974,0)</f>
        <v>3.5228988424760943</v>
      </c>
      <c r="BB645" s="30">
        <f>IFERROR(AX645/C645," ")</f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>IFERROR(BC645-BC644,0)</f>
        <v>32</v>
      </c>
      <c r="BE645" s="30">
        <f>IFERROR(BC645/BC644,0)-1</f>
        <v>1.0396361273554255E-2</v>
      </c>
      <c r="BF645" s="20">
        <f>IFERROR(BC645/3.974,0)</f>
        <v>782.5868142929038</v>
      </c>
      <c r="BG645" s="20">
        <f>IFERROR(BC645/C645," ")</f>
        <v>6.4686416476524653E-3</v>
      </c>
      <c r="BH645" s="26">
        <v>89225</v>
      </c>
      <c r="BI645">
        <f>IFERROR((BH645-BH644), 0)</f>
        <v>44</v>
      </c>
      <c r="BJ645" s="4">
        <v>181251</v>
      </c>
      <c r="BK645">
        <f>IFERROR((BJ645-BJ644),0)</f>
        <v>80</v>
      </c>
      <c r="BL645" s="4">
        <v>135343</v>
      </c>
      <c r="BM645">
        <f>IFERROR((BL645-BL644),0)</f>
        <v>51</v>
      </c>
      <c r="BN645" s="4">
        <v>52800</v>
      </c>
      <c r="BO645">
        <f>IFERROR((BN645-BN644),0)</f>
        <v>28</v>
      </c>
      <c r="BP645" s="4">
        <v>22162</v>
      </c>
      <c r="BQ645">
        <f>IFERROR((BP645-BP644),0)</f>
        <v>5</v>
      </c>
      <c r="BR645" s="8">
        <v>35</v>
      </c>
      <c r="BS645" s="15">
        <f>IFERROR((BR645-BR644),0)</f>
        <v>0</v>
      </c>
      <c r="BT645" s="8">
        <v>336</v>
      </c>
      <c r="BU645" s="15">
        <f>IFERROR((BT645-BT644),0)</f>
        <v>0</v>
      </c>
      <c r="BV645" s="8">
        <v>1552</v>
      </c>
      <c r="BW645" s="15">
        <f>IFERROR((BV645-BV644),0)</f>
        <v>0</v>
      </c>
      <c r="BX645" s="8">
        <v>3475</v>
      </c>
      <c r="BY645" s="15">
        <f>IFERROR((BX645-BX644),0)</f>
        <v>0</v>
      </c>
      <c r="BZ645" s="13">
        <v>1988</v>
      </c>
      <c r="CA645" s="16">
        <f>IFERROR((BZ645-BZ644),0)</f>
        <v>0</v>
      </c>
    </row>
    <row r="646" spans="1:79" x14ac:dyDescent="0.2">
      <c r="A646" s="1">
        <v>44543</v>
      </c>
      <c r="B646">
        <v>44544</v>
      </c>
      <c r="C646" s="4">
        <v>481056</v>
      </c>
      <c r="D646">
        <f>IFERROR(C646-C645,"")</f>
        <v>275</v>
      </c>
      <c r="E646" s="4">
        <v>7388</v>
      </c>
      <c r="F646">
        <f>E646-E645</f>
        <v>2</v>
      </c>
      <c r="G646" s="4">
        <v>470398</v>
      </c>
      <c r="H646">
        <f>G646-G645</f>
        <v>113</v>
      </c>
      <c r="I646">
        <f>+IFERROR(C646-E646-G646,"")</f>
        <v>3270</v>
      </c>
      <c r="J646">
        <f>+IFERROR(D646-F646-H646,"")</f>
        <v>160</v>
      </c>
      <c r="K646">
        <f>+IFERROR(E646/C646,"")</f>
        <v>1.5357879332135968E-2</v>
      </c>
      <c r="L646">
        <f>+IFERROR(G646/C646,"")</f>
        <v>0.97784457526774426</v>
      </c>
      <c r="M646">
        <f>+IFERROR(I646/C646,"")</f>
        <v>6.7975454001197363E-3</v>
      </c>
      <c r="N646">
        <f>+IFERROR(D646/C646,"")</f>
        <v>5.7165901682964149E-4</v>
      </c>
      <c r="O646">
        <f>+IFERROR(F646/E646,"")</f>
        <v>2.7070925825663239E-4</v>
      </c>
      <c r="P646">
        <f>+IFERROR(H646/G646,"")</f>
        <v>2.4022210978788175E-4</v>
      </c>
      <c r="Q646">
        <f>+IFERROR(J646/I646,"")</f>
        <v>4.8929663608562692E-2</v>
      </c>
      <c r="R646">
        <f>+IFERROR(C646/3.974,"")</f>
        <v>121050.83039758429</v>
      </c>
      <c r="S646">
        <f>+IFERROR(E646/3.974,"")</f>
        <v>1859.0840463009561</v>
      </c>
      <c r="T646">
        <f>+IFERROR(G646/3.974,"")</f>
        <v>118368.89783593356</v>
      </c>
      <c r="U646">
        <f>+IFERROR(I646/3.974,"")</f>
        <v>822.84851534977349</v>
      </c>
      <c r="V646" s="4">
        <v>4314516</v>
      </c>
      <c r="W646">
        <f>V646-V645</f>
        <v>4415</v>
      </c>
      <c r="X646">
        <f>IFERROR(W646-W645,0)</f>
        <v>-1282</v>
      </c>
      <c r="Y646" s="20">
        <f>IFERROR(V646/3.974,0)</f>
        <v>1085685.9587317563</v>
      </c>
      <c r="Z646" s="4">
        <v>3829911</v>
      </c>
      <c r="AA646">
        <f>Z646-Z645</f>
        <v>4140</v>
      </c>
      <c r="AB646" s="17">
        <f>IFERROR(Z646/V646,0)</f>
        <v>0.88768033308950534</v>
      </c>
      <c r="AC646" s="16">
        <f>IFERROR(AA646-AA645,0)</f>
        <v>-1349</v>
      </c>
      <c r="AD646">
        <f>V646-Z646</f>
        <v>484605</v>
      </c>
      <c r="AE646">
        <f>AD646-AD645</f>
        <v>275</v>
      </c>
      <c r="AF646" s="17">
        <f>IFERROR(AD646/V646,0)</f>
        <v>0.11231966691049471</v>
      </c>
      <c r="AG646" s="16">
        <f>IFERROR(AE646-AE645,0)</f>
        <v>67</v>
      </c>
      <c r="AH646" s="20">
        <f>IFERROR(AE646/W646,0)</f>
        <v>6.2287655719139301E-2</v>
      </c>
      <c r="AI646" s="20">
        <f>IFERROR(AD646/3.974,0)</f>
        <v>121943.88525415199</v>
      </c>
      <c r="AJ646" s="4">
        <v>3056</v>
      </c>
      <c r="AK646">
        <f>AJ646-AJ645</f>
        <v>154</v>
      </c>
      <c r="AL646">
        <f>IFERROR(AJ646/AJ645,0)-1</f>
        <v>5.3066850447966996E-2</v>
      </c>
      <c r="AM646" s="20">
        <f>IFERROR(AJ646/3.974,0)</f>
        <v>768.99849018621035</v>
      </c>
      <c r="AN646" s="20">
        <f>IFERROR(AJ646/C646," ")</f>
        <v>6.3526907470232152E-3</v>
      </c>
      <c r="AO646" s="4">
        <v>99</v>
      </c>
      <c r="AP646">
        <f>AO646-AO645</f>
        <v>1</v>
      </c>
      <c r="AQ646">
        <f>IFERROR(AO646/AO645,0)-1</f>
        <v>1.0204081632652962E-2</v>
      </c>
      <c r="AR646" s="20">
        <f>IFERROR(AO646/3.974,0)</f>
        <v>24.911927528938097</v>
      </c>
      <c r="AS646" s="4">
        <v>98</v>
      </c>
      <c r="AT646">
        <f>AS646-AS645</f>
        <v>2</v>
      </c>
      <c r="AU646">
        <f>IFERROR(AS646/AS645,0)-1</f>
        <v>2.0833333333333259E-2</v>
      </c>
      <c r="AV646" s="20">
        <f>IFERROR(AS646/3.974,0)</f>
        <v>24.660291897332662</v>
      </c>
      <c r="AW646" s="30">
        <f>IFERROR(AS646/C646," ")</f>
        <v>2.0371848599747222E-4</v>
      </c>
      <c r="AX646" s="4">
        <v>17</v>
      </c>
      <c r="AY646">
        <f>AX646-AX645</f>
        <v>3</v>
      </c>
      <c r="AZ646">
        <f>IFERROR(AX646/AX645,0)-1</f>
        <v>0.21428571428571419</v>
      </c>
      <c r="BA646" s="20">
        <f>IFERROR(AX646/3.974,0)</f>
        <v>4.2778057372924003</v>
      </c>
      <c r="BB646" s="30">
        <f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>IFERROR(BC646-BC645,0)</f>
        <v>160</v>
      </c>
      <c r="BE646" s="30">
        <f>IFERROR(BC646/BC645,0)-1</f>
        <v>5.1446945337620509E-2</v>
      </c>
      <c r="BF646" s="20">
        <f>IFERROR(BC646/3.974,0)</f>
        <v>822.84851534977349</v>
      </c>
      <c r="BG646" s="20">
        <f>IFERROR(BC646/C646," ")</f>
        <v>6.7975454001197363E-3</v>
      </c>
      <c r="BH646" s="26">
        <v>89276</v>
      </c>
      <c r="BI646">
        <f>IFERROR((BH646-BH645), 0)</f>
        <v>51</v>
      </c>
      <c r="BJ646" s="4">
        <v>181349</v>
      </c>
      <c r="BK646">
        <f>IFERROR((BJ646-BJ645),0)</f>
        <v>98</v>
      </c>
      <c r="BL646" s="4">
        <v>135419</v>
      </c>
      <c r="BM646">
        <f>IFERROR((BL646-BL645),0)</f>
        <v>76</v>
      </c>
      <c r="BN646" s="4">
        <v>52844</v>
      </c>
      <c r="BO646">
        <f>IFERROR((BN646-BN645),0)</f>
        <v>44</v>
      </c>
      <c r="BP646" s="4">
        <v>22168</v>
      </c>
      <c r="BQ646">
        <f>IFERROR((BP646-BP645),0)</f>
        <v>6</v>
      </c>
      <c r="BR646" s="8">
        <v>35</v>
      </c>
      <c r="BS646" s="15">
        <f>IFERROR((BR646-BR645),0)</f>
        <v>0</v>
      </c>
      <c r="BT646" s="8">
        <v>336</v>
      </c>
      <c r="BU646" s="15">
        <f>IFERROR((BT646-BT645),0)</f>
        <v>0</v>
      </c>
      <c r="BV646" s="8">
        <v>1553</v>
      </c>
      <c r="BW646" s="15">
        <f>IFERROR((BV646-BV645),0)</f>
        <v>1</v>
      </c>
      <c r="BX646" s="8">
        <v>3476</v>
      </c>
      <c r="BY646" s="15">
        <f>IFERROR((BX646-BX645),0)</f>
        <v>1</v>
      </c>
      <c r="BZ646" s="13">
        <v>1988</v>
      </c>
      <c r="CA646" s="16">
        <f>IFERROR((BZ646-BZ645),0)</f>
        <v>0</v>
      </c>
    </row>
    <row r="647" spans="1:79" x14ac:dyDescent="0.2">
      <c r="A647" s="1">
        <v>44544</v>
      </c>
      <c r="B647">
        <v>44545</v>
      </c>
      <c r="C647" s="4">
        <v>481438</v>
      </c>
      <c r="D647">
        <f>IFERROR(C647-C646,"")</f>
        <v>382</v>
      </c>
      <c r="E647" s="4">
        <v>7391</v>
      </c>
      <c r="F647">
        <f>E647-E646</f>
        <v>3</v>
      </c>
      <c r="G647" s="4">
        <v>470561</v>
      </c>
      <c r="H647">
        <f>G647-G646</f>
        <v>163</v>
      </c>
      <c r="I647">
        <f>+IFERROR(C647-E647-G647,"")</f>
        <v>3486</v>
      </c>
      <c r="J647">
        <f>+IFERROR(D647-F647-H647,"")</f>
        <v>216</v>
      </c>
      <c r="K647">
        <f>+IFERROR(E647/C647,"")</f>
        <v>1.5351924858444908E-2</v>
      </c>
      <c r="L647">
        <f>+IFERROR(G647/C647,"")</f>
        <v>0.97740726739476314</v>
      </c>
      <c r="M647">
        <f>+IFERROR(I647/C647,"")</f>
        <v>7.2408077467919028E-3</v>
      </c>
      <c r="N647">
        <f>+IFERROR(D647/C647,"")</f>
        <v>7.934562705893594E-4</v>
      </c>
      <c r="O647">
        <f>+IFERROR(F647/E647,"")</f>
        <v>4.058990664321472E-4</v>
      </c>
      <c r="P647">
        <f>+IFERROR(H647/G647,"")</f>
        <v>3.4639504761338062E-4</v>
      </c>
      <c r="Q647">
        <f>+IFERROR(J647/I647,"")</f>
        <v>6.1962134251290879E-2</v>
      </c>
      <c r="R647">
        <f>+IFERROR(C647/3.974,"")</f>
        <v>121146.95520885757</v>
      </c>
      <c r="S647">
        <f>+IFERROR(E647/3.974,"")</f>
        <v>1859.8389531957723</v>
      </c>
      <c r="T647">
        <f>+IFERROR(G647/3.974,"")</f>
        <v>118409.91444388525</v>
      </c>
      <c r="U647">
        <f>+IFERROR(I647/3.974,"")</f>
        <v>877.20181177654752</v>
      </c>
      <c r="V647" s="4">
        <v>4324051</v>
      </c>
      <c r="W647">
        <f>V647-V646</f>
        <v>9535</v>
      </c>
      <c r="X647">
        <f>IFERROR(W647-W646,0)</f>
        <v>5120</v>
      </c>
      <c r="Y647" s="20">
        <f>IFERROR(V647/3.974,0)</f>
        <v>1088085.3044791142</v>
      </c>
      <c r="Z647" s="4">
        <v>3839064</v>
      </c>
      <c r="AA647">
        <f>Z647-Z646</f>
        <v>9153</v>
      </c>
      <c r="AB647" s="17">
        <f>IFERROR(Z647/V647,0)</f>
        <v>0.88783966701595329</v>
      </c>
      <c r="AC647" s="16">
        <f>IFERROR(AA647-AA646,0)</f>
        <v>5013</v>
      </c>
      <c r="AD647">
        <f>V647-Z647</f>
        <v>484987</v>
      </c>
      <c r="AE647">
        <f>AD647-AD646</f>
        <v>382</v>
      </c>
      <c r="AF647" s="17">
        <f>IFERROR(AD647/V647,0)</f>
        <v>0.11216033298404668</v>
      </c>
      <c r="AG647" s="16">
        <f>IFERROR(AE647-AE646,0)</f>
        <v>107</v>
      </c>
      <c r="AH647" s="20">
        <f>IFERROR(AE647/W647,0)</f>
        <v>4.0062926061877294E-2</v>
      </c>
      <c r="AI647" s="20">
        <f>IFERROR(AD647/3.974,0)</f>
        <v>122040.01006542526</v>
      </c>
      <c r="AJ647" s="4">
        <v>3263</v>
      </c>
      <c r="AK647">
        <f>AJ647-AJ646</f>
        <v>207</v>
      </c>
      <c r="AL647">
        <f>IFERROR(AJ647/AJ646,0)-1</f>
        <v>6.7735602094240788E-2</v>
      </c>
      <c r="AM647" s="20">
        <f>IFERROR(AJ647/3.974,0)</f>
        <v>821.08706592853548</v>
      </c>
      <c r="AN647" s="20">
        <f>IFERROR(AJ647/C647," ")</f>
        <v>6.7776120705054441E-3</v>
      </c>
      <c r="AO647" s="4">
        <v>102</v>
      </c>
      <c r="AP647">
        <f>AO647-AO646</f>
        <v>3</v>
      </c>
      <c r="AQ647">
        <f>IFERROR(AO647/AO646,0)-1</f>
        <v>3.0303030303030276E-2</v>
      </c>
      <c r="AR647" s="20">
        <f>IFERROR(AO647/3.974,0)</f>
        <v>25.666834423754402</v>
      </c>
      <c r="AS647" s="4">
        <v>105</v>
      </c>
      <c r="AT647">
        <f>AS647-AS646</f>
        <v>7</v>
      </c>
      <c r="AU647">
        <f>IFERROR(AS647/AS646,0)-1</f>
        <v>7.1428571428571397E-2</v>
      </c>
      <c r="AV647" s="20">
        <f>IFERROR(AS647/3.974,0)</f>
        <v>26.421741318570707</v>
      </c>
      <c r="AW647" s="30">
        <f>IFERROR(AS647/C647," ")</f>
        <v>2.1809661887927417E-4</v>
      </c>
      <c r="AX647" s="4">
        <v>16</v>
      </c>
      <c r="AY647">
        <f>AX647-AX646</f>
        <v>-1</v>
      </c>
      <c r="AZ647">
        <f>IFERROR(AX647/AX646,0)-1</f>
        <v>-5.8823529411764719E-2</v>
      </c>
      <c r="BA647" s="20">
        <f>IFERROR(AX647/3.974,0)</f>
        <v>4.0261701056869654</v>
      </c>
      <c r="BB647" s="30">
        <f>IFERROR(AX647/C647," ")</f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>IFERROR(BC647-BC646,0)</f>
        <v>216</v>
      </c>
      <c r="BE647" s="30">
        <f>IFERROR(BC647/BC646,0)-1</f>
        <v>6.6055045871559637E-2</v>
      </c>
      <c r="BF647" s="20">
        <f>IFERROR(BC647/3.974,0)</f>
        <v>877.20181177654752</v>
      </c>
      <c r="BG647" s="20">
        <f>IFERROR(BC647/C647," ")</f>
        <v>7.2408077467919028E-3</v>
      </c>
      <c r="BH647" s="26">
        <v>89347</v>
      </c>
      <c r="BI647">
        <f>IFERROR((BH647-BH646), 0)</f>
        <v>71</v>
      </c>
      <c r="BJ647" s="4">
        <v>181487</v>
      </c>
      <c r="BK647">
        <f>IFERROR((BJ647-BJ646),0)</f>
        <v>138</v>
      </c>
      <c r="BL647" s="4">
        <v>135545</v>
      </c>
      <c r="BM647">
        <f>IFERROR((BL647-BL646),0)</f>
        <v>126</v>
      </c>
      <c r="BN647" s="4">
        <v>52880</v>
      </c>
      <c r="BO647">
        <f>IFERROR((BN647-BN646),0)</f>
        <v>36</v>
      </c>
      <c r="BP647" s="4">
        <v>22179</v>
      </c>
      <c r="BQ647">
        <f>IFERROR((BP647-BP646),0)</f>
        <v>11</v>
      </c>
      <c r="BR647" s="8">
        <v>35</v>
      </c>
      <c r="BS647" s="15">
        <f>IFERROR((BR647-BR646),0)</f>
        <v>0</v>
      </c>
      <c r="BT647" s="8">
        <v>337</v>
      </c>
      <c r="BU647" s="15">
        <f>IFERROR((BT647-BT646),0)</f>
        <v>1</v>
      </c>
      <c r="BV647" s="8">
        <v>1553</v>
      </c>
      <c r="BW647" s="15">
        <f>IFERROR((BV647-BV646),0)</f>
        <v>0</v>
      </c>
      <c r="BX647" s="8">
        <v>3477</v>
      </c>
      <c r="BY647" s="15">
        <f>IFERROR((BX647-BX646),0)</f>
        <v>1</v>
      </c>
      <c r="BZ647" s="13">
        <v>1989</v>
      </c>
      <c r="CA647" s="16">
        <f>IFERROR((BZ647-BZ646),0)</f>
        <v>1</v>
      </c>
    </row>
    <row r="648" spans="1:79" x14ac:dyDescent="0.2">
      <c r="A648" s="1">
        <v>44545</v>
      </c>
      <c r="B648">
        <v>44546</v>
      </c>
      <c r="C648" s="4">
        <v>481824</v>
      </c>
      <c r="D648">
        <f>IFERROR(C648-C647,"")</f>
        <v>386</v>
      </c>
      <c r="E648" s="4">
        <v>7394</v>
      </c>
      <c r="F648">
        <f>E648-E647</f>
        <v>3</v>
      </c>
      <c r="G648" s="4">
        <v>470820</v>
      </c>
      <c r="H648">
        <f>G648-G647</f>
        <v>259</v>
      </c>
      <c r="I648">
        <f>+IFERROR(C648-E648-G648,"")</f>
        <v>3610</v>
      </c>
      <c r="J648">
        <f>+IFERROR(D648-F648-H648,"")</f>
        <v>124</v>
      </c>
      <c r="K648">
        <f>+IFERROR(E648/C648,"")</f>
        <v>1.5345852427442385E-2</v>
      </c>
      <c r="L648">
        <f>+IFERROR(G648/C648,"")</f>
        <v>0.97716178521617847</v>
      </c>
      <c r="M648">
        <f>+IFERROR(I648/C648,"")</f>
        <v>7.4923623563790927E-3</v>
      </c>
      <c r="N648">
        <f>+IFERROR(D648/C648,"")</f>
        <v>8.0112240154081159E-4</v>
      </c>
      <c r="O648">
        <f>+IFERROR(F648/E648,"")</f>
        <v>4.0573437922639978E-4</v>
      </c>
      <c r="P648">
        <f>+IFERROR(H648/G648,"")</f>
        <v>5.5010407374368124E-4</v>
      </c>
      <c r="Q648">
        <f>+IFERROR(J648/I648,"")</f>
        <v>3.434903047091413E-2</v>
      </c>
      <c r="R648">
        <f>+IFERROR(C648/3.974,"")</f>
        <v>121244.08656265726</v>
      </c>
      <c r="S648">
        <f>+IFERROR(E648/3.974,"")</f>
        <v>1860.5938600905888</v>
      </c>
      <c r="T648">
        <f>+IFERROR(G648/3.974,"")</f>
        <v>118475.08807247106</v>
      </c>
      <c r="U648">
        <f>+IFERROR(I648/3.974,"")</f>
        <v>908.40463009562154</v>
      </c>
      <c r="V648" s="4">
        <v>4333065</v>
      </c>
      <c r="W648">
        <f>V648-V647</f>
        <v>9014</v>
      </c>
      <c r="X648">
        <f>IFERROR(W648-W647,0)</f>
        <v>-521</v>
      </c>
      <c r="Y648" s="20">
        <f>IFERROR(V648/3.974,0)</f>
        <v>1090353.5480624055</v>
      </c>
      <c r="Z648" s="4">
        <v>3847692</v>
      </c>
      <c r="AA648">
        <f>Z648-Z647</f>
        <v>8628</v>
      </c>
      <c r="AB648" s="17">
        <f>IFERROR(Z648/V648,0)</f>
        <v>0.88798390977287445</v>
      </c>
      <c r="AC648" s="16">
        <f>IFERROR(AA648-AA647,0)</f>
        <v>-525</v>
      </c>
      <c r="AD648">
        <f>V648-Z648</f>
        <v>485373</v>
      </c>
      <c r="AE648">
        <f>AD648-AD647</f>
        <v>386</v>
      </c>
      <c r="AF648" s="17">
        <f>IFERROR(AD648/V648,0)</f>
        <v>0.11201609022712561</v>
      </c>
      <c r="AG648" s="16">
        <f>IFERROR(AE648-AE647,0)</f>
        <v>4</v>
      </c>
      <c r="AH648" s="20">
        <f>IFERROR(AE648/W648,0)</f>
        <v>4.2822276458841804E-2</v>
      </c>
      <c r="AI648" s="20">
        <f>IFERROR(AD648/3.974,0)</f>
        <v>122137.14141922495</v>
      </c>
      <c r="AJ648" s="4">
        <v>3389</v>
      </c>
      <c r="AK648">
        <f>AJ648-AJ647</f>
        <v>126</v>
      </c>
      <c r="AL648">
        <f>IFERROR(AJ648/AJ647,0)-1</f>
        <v>3.8614771682500715E-2</v>
      </c>
      <c r="AM648" s="20">
        <f>IFERROR(AJ648/3.974,0)</f>
        <v>852.79315551082027</v>
      </c>
      <c r="AN648" s="20">
        <f>IFERROR(AJ648/C648," ")</f>
        <v>7.0336886497974361E-3</v>
      </c>
      <c r="AO648" s="4">
        <v>112</v>
      </c>
      <c r="AP648">
        <f>AO648-AO647</f>
        <v>10</v>
      </c>
      <c r="AQ648">
        <f>IFERROR(AO648/AO647,0)-1</f>
        <v>9.8039215686274606E-2</v>
      </c>
      <c r="AR648" s="20">
        <f>IFERROR(AO648/3.974,0)</f>
        <v>28.183190739808754</v>
      </c>
      <c r="AS648" s="4">
        <v>93</v>
      </c>
      <c r="AT648">
        <f>AS648-AS647</f>
        <v>-12</v>
      </c>
      <c r="AU648">
        <f>IFERROR(AS648/AS647,0)-1</f>
        <v>-0.11428571428571432</v>
      </c>
      <c r="AV648" s="20">
        <f>IFERROR(AS648/3.974,0)</f>
        <v>23.402113739305484</v>
      </c>
      <c r="AW648" s="30">
        <f>IFERROR(AS648/C648," ")</f>
        <v>1.9301653715879657E-4</v>
      </c>
      <c r="AX648" s="4">
        <v>16</v>
      </c>
      <c r="AY648">
        <f>AX648-AX647</f>
        <v>0</v>
      </c>
      <c r="AZ648">
        <f>IFERROR(AX648/AX647,0)-1</f>
        <v>0</v>
      </c>
      <c r="BA648" s="20">
        <f>IFERROR(AX648/3.974,0)</f>
        <v>4.0261701056869654</v>
      </c>
      <c r="BB648" s="30">
        <f>IFERROR(AX648/C648," ")</f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>IFERROR(BC648-BC647,0)</f>
        <v>124</v>
      </c>
      <c r="BE648" s="30">
        <f>IFERROR(BC648/BC647,0)-1</f>
        <v>3.5570854847963185E-2</v>
      </c>
      <c r="BF648" s="20">
        <f>IFERROR(BC648/3.974,0)</f>
        <v>908.40463009562154</v>
      </c>
      <c r="BG648" s="20">
        <f>IFERROR(BC648/C648," ")</f>
        <v>7.4923623563790927E-3</v>
      </c>
      <c r="BH648" s="26">
        <v>89409</v>
      </c>
      <c r="BI648">
        <f>IFERROR((BH648-BH647), 0)</f>
        <v>62</v>
      </c>
      <c r="BJ648" s="4">
        <v>181634</v>
      </c>
      <c r="BK648">
        <f>IFERROR((BJ648-BJ647),0)</f>
        <v>147</v>
      </c>
      <c r="BL648" s="4">
        <v>135655</v>
      </c>
      <c r="BM648">
        <f>IFERROR((BL648-BL647),0)</f>
        <v>110</v>
      </c>
      <c r="BN648" s="4">
        <v>52937</v>
      </c>
      <c r="BO648">
        <f>IFERROR((BN648-BN647),0)</f>
        <v>57</v>
      </c>
      <c r="BP648" s="4">
        <v>22189</v>
      </c>
      <c r="BQ648">
        <f>IFERROR((BP648-BP647),0)</f>
        <v>10</v>
      </c>
      <c r="BR648" s="8">
        <v>35</v>
      </c>
      <c r="BS648" s="15">
        <f>IFERROR((BR648-BR647),0)</f>
        <v>0</v>
      </c>
      <c r="BT648" s="8">
        <v>337</v>
      </c>
      <c r="BU648" s="15">
        <f>IFERROR((BT648-BT647),0)</f>
        <v>0</v>
      </c>
      <c r="BV648" s="8">
        <v>1554</v>
      </c>
      <c r="BW648" s="15">
        <f>IFERROR((BV648-BV647),0)</f>
        <v>1</v>
      </c>
      <c r="BX648" s="8">
        <v>3478</v>
      </c>
      <c r="BY648" s="15">
        <f>IFERROR((BX648-BX647),0)</f>
        <v>1</v>
      </c>
      <c r="BZ648" s="13">
        <v>1990</v>
      </c>
      <c r="CA648" s="16">
        <f>IFERROR((BZ648-BZ647),0)</f>
        <v>1</v>
      </c>
    </row>
    <row r="649" spans="1:79" x14ac:dyDescent="0.2">
      <c r="A649" s="1">
        <v>44546</v>
      </c>
      <c r="B649">
        <v>44547</v>
      </c>
      <c r="C649" s="4">
        <v>482230</v>
      </c>
      <c r="D649">
        <f>IFERROR(C649-C648,"")</f>
        <v>406</v>
      </c>
      <c r="E649" s="4">
        <v>7397</v>
      </c>
      <c r="F649">
        <f>E649-E648</f>
        <v>3</v>
      </c>
      <c r="G649" s="4">
        <v>471139</v>
      </c>
      <c r="H649">
        <f>G649-G648</f>
        <v>319</v>
      </c>
      <c r="I649">
        <f>+IFERROR(C649-E649-G649,"")</f>
        <v>3694</v>
      </c>
      <c r="J649">
        <f>+IFERROR(D649-F649-H649,"")</f>
        <v>84</v>
      </c>
      <c r="K649">
        <f>+IFERROR(E649/C649,"")</f>
        <v>1.5339153515957115E-2</v>
      </c>
      <c r="L649">
        <f>+IFERROR(G649/C649,"")</f>
        <v>0.97700060137278888</v>
      </c>
      <c r="M649">
        <f>+IFERROR(I649/C649,"")</f>
        <v>7.6602451112539657E-3</v>
      </c>
      <c r="N649">
        <f>+IFERROR(D649/C649,"")</f>
        <v>8.4192190448541151E-4</v>
      </c>
      <c r="O649">
        <f>+IFERROR(F649/E649,"")</f>
        <v>4.05569825604975E-4</v>
      </c>
      <c r="P649">
        <f>+IFERROR(H649/G649,"")</f>
        <v>6.7708255949942581E-4</v>
      </c>
      <c r="Q649">
        <f>+IFERROR(J649/I649,"")</f>
        <v>2.2739577693557118E-2</v>
      </c>
      <c r="R649">
        <f>+IFERROR(C649/3.974,"")</f>
        <v>121346.25062908907</v>
      </c>
      <c r="S649">
        <f>+IFERROR(E649/3.974,"")</f>
        <v>1861.3487669854051</v>
      </c>
      <c r="T649">
        <f>+IFERROR(G649/3.974,"")</f>
        <v>118555.35983895318</v>
      </c>
      <c r="U649">
        <f>+IFERROR(I649/3.974,"")</f>
        <v>929.54202315047803</v>
      </c>
      <c r="V649" s="4">
        <v>4342008</v>
      </c>
      <c r="W649">
        <f>V649-V648</f>
        <v>8943</v>
      </c>
      <c r="X649">
        <f>IFERROR(W649-W648,0)</f>
        <v>-71</v>
      </c>
      <c r="Y649" s="20">
        <f>IFERROR(V649/3.974,0)</f>
        <v>1092603.9255158531</v>
      </c>
      <c r="Z649" s="4">
        <v>3856229</v>
      </c>
      <c r="AA649">
        <f>Z649-Z648</f>
        <v>8537</v>
      </c>
      <c r="AB649" s="17">
        <f>IFERROR(Z649/V649,0)</f>
        <v>0.8881211181554709</v>
      </c>
      <c r="AC649" s="16">
        <f>IFERROR(AA649-AA648,0)</f>
        <v>-91</v>
      </c>
      <c r="AD649">
        <f>V649-Z649</f>
        <v>485779</v>
      </c>
      <c r="AE649">
        <f>AD649-AD648</f>
        <v>406</v>
      </c>
      <c r="AF649" s="17">
        <f>IFERROR(AD649/V649,0)</f>
        <v>0.11187888184452907</v>
      </c>
      <c r="AG649" s="16">
        <f>IFERROR(AE649-AE648,0)</f>
        <v>20</v>
      </c>
      <c r="AH649" s="20">
        <f>IFERROR(AE649/W649,0)</f>
        <v>4.5398635804539865E-2</v>
      </c>
      <c r="AI649" s="20">
        <f>IFERROR(AD649/3.974,0)</f>
        <v>122239.30548565676</v>
      </c>
      <c r="AJ649" s="4">
        <v>3471</v>
      </c>
      <c r="AK649">
        <f>AJ649-AJ648</f>
        <v>82</v>
      </c>
      <c r="AL649">
        <f>IFERROR(AJ649/AJ648,0)-1</f>
        <v>2.4195928002360478E-2</v>
      </c>
      <c r="AM649" s="20">
        <f>IFERROR(AJ649/3.974,0)</f>
        <v>873.427277302466</v>
      </c>
      <c r="AN649" s="20">
        <f>IFERROR(AJ649/C649," ")</f>
        <v>7.1978101735686289E-3</v>
      </c>
      <c r="AO649" s="4">
        <v>110</v>
      </c>
      <c r="AP649">
        <f>AO649-AO648</f>
        <v>-2</v>
      </c>
      <c r="AQ649">
        <f>IFERROR(AO649/AO648,0)-1</f>
        <v>-1.7857142857142905E-2</v>
      </c>
      <c r="AR649" s="20">
        <f>IFERROR(AO649/3.974,0)</f>
        <v>27.679919476597885</v>
      </c>
      <c r="AS649" s="4">
        <v>98</v>
      </c>
      <c r="AT649">
        <f>AS649-AS648</f>
        <v>5</v>
      </c>
      <c r="AU649">
        <f>IFERROR(AS649/AS648,0)-1</f>
        <v>5.3763440860215006E-2</v>
      </c>
      <c r="AV649" s="20">
        <f>IFERROR(AS649/3.974,0)</f>
        <v>24.660291897332662</v>
      </c>
      <c r="AW649" s="30">
        <f>IFERROR(AS649/C649," ")</f>
        <v>2.0322252866889244E-4</v>
      </c>
      <c r="AX649" s="4">
        <v>15</v>
      </c>
      <c r="AY649">
        <f>AX649-AX648</f>
        <v>-1</v>
      </c>
      <c r="AZ649">
        <f>IFERROR(AX649/AX648,0)-1</f>
        <v>-6.25E-2</v>
      </c>
      <c r="BA649" s="20">
        <f>IFERROR(AX649/3.974,0)</f>
        <v>3.7745344740815296</v>
      </c>
      <c r="BB649" s="30">
        <f>IFERROR(AX649/C649," ")</f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>IFERROR(BC649-BC648,0)</f>
        <v>84</v>
      </c>
      <c r="BE649" s="30">
        <f>IFERROR(BC649/BC648,0)-1</f>
        <v>2.3268698060941784E-2</v>
      </c>
      <c r="BF649" s="20">
        <f>IFERROR(BC649/3.974,0)</f>
        <v>929.54202315047803</v>
      </c>
      <c r="BG649" s="20">
        <f>IFERROR(BC649/C649," ")</f>
        <v>7.6602451112539657E-3</v>
      </c>
      <c r="BH649" s="26">
        <v>89489</v>
      </c>
      <c r="BI649">
        <f>IFERROR((BH649-BH648), 0)</f>
        <v>80</v>
      </c>
      <c r="BJ649" s="4">
        <v>181774</v>
      </c>
      <c r="BK649">
        <f>IFERROR((BJ649-BJ648),0)</f>
        <v>140</v>
      </c>
      <c r="BL649" s="4">
        <v>135777</v>
      </c>
      <c r="BM649">
        <f>IFERROR((BL649-BL648),0)</f>
        <v>122</v>
      </c>
      <c r="BN649" s="4">
        <v>52988</v>
      </c>
      <c r="BO649">
        <f>IFERROR((BN649-BN648),0)</f>
        <v>51</v>
      </c>
      <c r="BP649" s="4">
        <v>22202</v>
      </c>
      <c r="BQ649">
        <f>IFERROR((BP649-BP648),0)</f>
        <v>13</v>
      </c>
      <c r="BR649" s="8">
        <v>35</v>
      </c>
      <c r="BS649" s="15">
        <f>IFERROR((BR649-BR648),0)</f>
        <v>0</v>
      </c>
      <c r="BT649" s="8">
        <v>337</v>
      </c>
      <c r="BU649" s="15">
        <f>IFERROR((BT649-BT648),0)</f>
        <v>0</v>
      </c>
      <c r="BV649" s="8">
        <v>1554</v>
      </c>
      <c r="BW649" s="15">
        <f>IFERROR((BV649-BV648),0)</f>
        <v>0</v>
      </c>
      <c r="BX649" s="8">
        <v>3481</v>
      </c>
      <c r="BY649" s="15">
        <f>IFERROR((BX649-BX648),0)</f>
        <v>3</v>
      </c>
      <c r="BZ649" s="13">
        <v>1990</v>
      </c>
      <c r="CA649" s="16">
        <f>IFERROR((BZ649-BZ648),0)</f>
        <v>0</v>
      </c>
    </row>
    <row r="650" spans="1:79" x14ac:dyDescent="0.2">
      <c r="A650" s="1">
        <v>44547</v>
      </c>
      <c r="B650">
        <v>44548</v>
      </c>
      <c r="C650" s="4">
        <v>482677</v>
      </c>
      <c r="D650">
        <f>IFERROR(C650-C649,"")</f>
        <v>447</v>
      </c>
      <c r="E650" s="4">
        <v>7398</v>
      </c>
      <c r="F650">
        <f>E650-E649</f>
        <v>1</v>
      </c>
      <c r="G650" s="4">
        <v>471413</v>
      </c>
      <c r="H650">
        <f>G650-G649</f>
        <v>274</v>
      </c>
      <c r="I650">
        <f>+IFERROR(C650-E650-G650,"")</f>
        <v>3866</v>
      </c>
      <c r="J650">
        <f>+IFERROR(D650-F650-H650,"")</f>
        <v>172</v>
      </c>
      <c r="K650">
        <f>+IFERROR(E650/C650,"")</f>
        <v>1.5327019932584316E-2</v>
      </c>
      <c r="L650">
        <f>+IFERROR(G650/C650,"")</f>
        <v>0.97666348303316708</v>
      </c>
      <c r="M650">
        <f>+IFERROR(I650/C650,"")</f>
        <v>8.009497034248577E-3</v>
      </c>
      <c r="N650">
        <f>+IFERROR(D650/C650,"")</f>
        <v>9.2608514596717888E-4</v>
      </c>
      <c r="O650">
        <f>+IFERROR(F650/E650,"")</f>
        <v>1.3517166801838335E-4</v>
      </c>
      <c r="P650">
        <f>+IFERROR(H650/G650,"")</f>
        <v>5.8123131945873364E-4</v>
      </c>
      <c r="Q650">
        <f>+IFERROR(J650/I650,"")</f>
        <v>4.4490429384376619E-2</v>
      </c>
      <c r="R650">
        <f>+IFERROR(C650/3.974,"")</f>
        <v>121458.7317564167</v>
      </c>
      <c r="S650">
        <f>+IFERROR(E650/3.974,"")</f>
        <v>1861.6004026170106</v>
      </c>
      <c r="T650">
        <f>+IFERROR(G650/3.974,"")</f>
        <v>118624.30800201307</v>
      </c>
      <c r="U650">
        <f>+IFERROR(I650/3.974,"")</f>
        <v>972.82335178661299</v>
      </c>
      <c r="V650" s="4">
        <v>4351363</v>
      </c>
      <c r="W650">
        <f>V650-V649</f>
        <v>9355</v>
      </c>
      <c r="X650">
        <f>IFERROR(W650-W649,0)</f>
        <v>412</v>
      </c>
      <c r="Y650" s="20">
        <f>IFERROR(V650/3.974,0)</f>
        <v>1094957.9768495217</v>
      </c>
      <c r="Z650" s="4">
        <v>3865137</v>
      </c>
      <c r="AA650">
        <f>Z650-Z649</f>
        <v>8908</v>
      </c>
      <c r="AB650" s="17">
        <f>IFERROR(Z650/V650,0)</f>
        <v>0.88825892025096509</v>
      </c>
      <c r="AC650" s="16">
        <f>IFERROR(AA650-AA649,0)</f>
        <v>371</v>
      </c>
      <c r="AD650">
        <f>V650-Z650</f>
        <v>486226</v>
      </c>
      <c r="AE650">
        <f>AD650-AD649</f>
        <v>447</v>
      </c>
      <c r="AF650" s="17">
        <f>IFERROR(AD650/V650,0)</f>
        <v>0.11174107974903495</v>
      </c>
      <c r="AG650" s="16">
        <f>IFERROR(AE650-AE649,0)</f>
        <v>41</v>
      </c>
      <c r="AH650" s="20">
        <f>IFERROR(AE650/W650,0)</f>
        <v>4.7781934794227689E-2</v>
      </c>
      <c r="AI650" s="20">
        <f>IFERROR(AD650/3.974,0)</f>
        <v>122351.78661298439</v>
      </c>
      <c r="AJ650" s="4">
        <v>3524</v>
      </c>
      <c r="AK650">
        <f>AJ650-AJ649</f>
        <v>53</v>
      </c>
      <c r="AL650">
        <f>IFERROR(AJ650/AJ649,0)-1</f>
        <v>1.5269374819936621E-2</v>
      </c>
      <c r="AM650" s="20">
        <f>IFERROR(AJ650/3.974,0)</f>
        <v>886.76396577755406</v>
      </c>
      <c r="AN650" s="20">
        <f>IFERROR(AJ650/C650," ")</f>
        <v>7.300948667535433E-3</v>
      </c>
      <c r="AO650" s="4">
        <v>109</v>
      </c>
      <c r="AP650">
        <f>AO650-AO649</f>
        <v>-1</v>
      </c>
      <c r="AQ650">
        <f>IFERROR(AO650/AO649,0)-1</f>
        <v>-9.0909090909090384E-3</v>
      </c>
      <c r="AR650" s="20">
        <f>IFERROR(AO650/3.974,0)</f>
        <v>27.42828384499245</v>
      </c>
      <c r="AS650" s="4">
        <v>119</v>
      </c>
      <c r="AT650">
        <f>AS650-AS649</f>
        <v>21</v>
      </c>
      <c r="AU650">
        <f>IFERROR(AS650/AS649,0)-1</f>
        <v>0.21428571428571419</v>
      </c>
      <c r="AV650" s="20">
        <f>IFERROR(AS650/3.974,0)</f>
        <v>29.944640161046802</v>
      </c>
      <c r="AW650" s="30">
        <f>IFERROR(AS650/C650," ")</f>
        <v>2.4654168315457335E-4</v>
      </c>
      <c r="AX650" s="4">
        <v>14</v>
      </c>
      <c r="AY650">
        <f>AX650-AX649</f>
        <v>-1</v>
      </c>
      <c r="AZ650">
        <f>IFERROR(AX650/AX649,0)-1</f>
        <v>-6.6666666666666652E-2</v>
      </c>
      <c r="BA650" s="20">
        <f>IFERROR(AX650/3.974,0)</f>
        <v>3.5228988424760943</v>
      </c>
      <c r="BB650" s="30">
        <f>IFERROR(AX650/C650," ")</f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>IFERROR(BC650-BC649,0)</f>
        <v>72</v>
      </c>
      <c r="BE650" s="30">
        <f>IFERROR(BC650/BC649,0)-1</f>
        <v>1.9491066594477635E-2</v>
      </c>
      <c r="BF650" s="20">
        <f>IFERROR(BC650/3.974,0)</f>
        <v>947.65978862606937</v>
      </c>
      <c r="BG650" s="20">
        <f>IFERROR(BC650/C650," ")</f>
        <v>7.8023191492447332E-3</v>
      </c>
      <c r="BH650" s="26">
        <v>89580</v>
      </c>
      <c r="BI650">
        <f>IFERROR((BH650-BH649), 0)</f>
        <v>91</v>
      </c>
      <c r="BJ650" s="4">
        <v>181931</v>
      </c>
      <c r="BK650">
        <f>IFERROR((BJ650-BJ649),0)</f>
        <v>157</v>
      </c>
      <c r="BL650" s="4">
        <v>135910</v>
      </c>
      <c r="BM650">
        <f>IFERROR((BL650-BL649),0)</f>
        <v>133</v>
      </c>
      <c r="BN650" s="4">
        <v>53047</v>
      </c>
      <c r="BO650">
        <f>IFERROR((BN650-BN649),0)</f>
        <v>59</v>
      </c>
      <c r="BP650" s="4">
        <v>22209</v>
      </c>
      <c r="BQ650">
        <f>IFERROR((BP650-BP649),0)</f>
        <v>7</v>
      </c>
      <c r="BR650" s="8">
        <v>35</v>
      </c>
      <c r="BS650" s="15">
        <f>IFERROR((BR650-BR649),0)</f>
        <v>0</v>
      </c>
      <c r="BT650" s="8">
        <v>337</v>
      </c>
      <c r="BU650" s="15">
        <f>IFERROR((BT650-BT649),0)</f>
        <v>0</v>
      </c>
      <c r="BV650" s="8">
        <v>1554</v>
      </c>
      <c r="BW650" s="15">
        <f>IFERROR((BV650-BV649),0)</f>
        <v>0</v>
      </c>
      <c r="BX650" s="8">
        <v>3482</v>
      </c>
      <c r="BY650" s="15">
        <f>IFERROR((BX650-BX649),0)</f>
        <v>1</v>
      </c>
      <c r="BZ650" s="13">
        <v>1990</v>
      </c>
      <c r="CA650" s="16">
        <f>IFERROR((BZ650-BZ649),0)</f>
        <v>0</v>
      </c>
    </row>
    <row r="651" spans="1:79" x14ac:dyDescent="0.2">
      <c r="A651" s="1">
        <v>44548</v>
      </c>
      <c r="B651">
        <v>44549</v>
      </c>
      <c r="C651" s="4">
        <v>483063</v>
      </c>
      <c r="D651">
        <f>IFERROR(C651-C650,"")</f>
        <v>386</v>
      </c>
      <c r="E651" s="4">
        <v>7367</v>
      </c>
      <c r="F651">
        <f>E651-E650</f>
        <v>-31</v>
      </c>
      <c r="G651" s="4">
        <v>471678</v>
      </c>
      <c r="H651">
        <f>G651-G650</f>
        <v>265</v>
      </c>
      <c r="I651">
        <f>+IFERROR(C651-E651-G651,"")</f>
        <v>4018</v>
      </c>
      <c r="J651">
        <f>+IFERROR(D651-F651-H651,"")</f>
        <v>152</v>
      </c>
      <c r="K651">
        <f>+IFERROR(E651/C651,"")</f>
        <v>1.5250598783181489E-2</v>
      </c>
      <c r="L651">
        <f>+IFERROR(G651/C651,"")</f>
        <v>0.97643164556175899</v>
      </c>
      <c r="M651">
        <f>+IFERROR(I651/C651,"")</f>
        <v>8.3177556550594854E-3</v>
      </c>
      <c r="N651">
        <f>+IFERROR(D651/C651,"")</f>
        <v>7.9906761643926366E-4</v>
      </c>
      <c r="O651">
        <f>+IFERROR(F651/E651,"")</f>
        <v>-4.2079543912040178E-3</v>
      </c>
      <c r="P651">
        <f>+IFERROR(H651/G651,"")</f>
        <v>5.6182395617349122E-4</v>
      </c>
      <c r="Q651">
        <f>+IFERROR(J651/I651,"")</f>
        <v>3.7829766052762566E-2</v>
      </c>
      <c r="R651">
        <f>+IFERROR(C651/3.974,"")</f>
        <v>121555.86311021641</v>
      </c>
      <c r="S651">
        <f>+IFERROR(E651/3.974,"")</f>
        <v>1853.799698037242</v>
      </c>
      <c r="T651">
        <f>+IFERROR(G651/3.974,"")</f>
        <v>118690.99144438852</v>
      </c>
      <c r="U651">
        <f>+IFERROR(I651/3.974,"")</f>
        <v>1011.0719677906391</v>
      </c>
      <c r="V651" s="4">
        <v>4359882</v>
      </c>
      <c r="W651">
        <f>V651-V650</f>
        <v>8519</v>
      </c>
      <c r="X651">
        <f>IFERROR(W651-W650,0)</f>
        <v>-836</v>
      </c>
      <c r="Y651" s="20">
        <f>IFERROR(V651/3.974,0)</f>
        <v>1097101.6607951685</v>
      </c>
      <c r="Z651" s="4">
        <v>3873270</v>
      </c>
      <c r="AA651">
        <f>Z651-Z650</f>
        <v>8133</v>
      </c>
      <c r="AB651" s="17">
        <f>IFERROR(Z651/V651,0)</f>
        <v>0.88838872244707545</v>
      </c>
      <c r="AC651" s="16">
        <f>IFERROR(AA651-AA650,0)</f>
        <v>-775</v>
      </c>
      <c r="AD651">
        <f>V651-Z651</f>
        <v>486612</v>
      </c>
      <c r="AE651">
        <f>AD651-AD650</f>
        <v>386</v>
      </c>
      <c r="AF651" s="17">
        <f>IFERROR(AD651/V651,0)</f>
        <v>0.1116112775529246</v>
      </c>
      <c r="AG651" s="16">
        <f>IFERROR(AE651-AE650,0)</f>
        <v>-61</v>
      </c>
      <c r="AH651" s="20">
        <f>IFERROR(AE651/W651,0)</f>
        <v>4.5310482450991903E-2</v>
      </c>
      <c r="AI651" s="20">
        <f>IFERROR(AD651/3.974,0)</f>
        <v>122448.91796678409</v>
      </c>
      <c r="AJ651" s="4">
        <v>3682</v>
      </c>
      <c r="AK651">
        <f>AJ651-AJ650</f>
        <v>158</v>
      </c>
      <c r="AL651">
        <f>IFERROR(AJ651/AJ650,0)-1</f>
        <v>4.483541430192961E-2</v>
      </c>
      <c r="AM651" s="20">
        <f>IFERROR(AJ651/3.974,0)</f>
        <v>926.52239557121288</v>
      </c>
      <c r="AN651" s="20">
        <f>IFERROR(AJ651/C651," ")</f>
        <v>7.6221942065527685E-3</v>
      </c>
      <c r="AO651" s="4">
        <v>168</v>
      </c>
      <c r="AP651">
        <f>AO651-AO650</f>
        <v>59</v>
      </c>
      <c r="AQ651">
        <f>IFERROR(AO651/AO650,0)-1</f>
        <v>0.54128440366972486</v>
      </c>
      <c r="AR651" s="20">
        <f>IFERROR(AO651/3.974,0)</f>
        <v>42.274786109713133</v>
      </c>
      <c r="AS651" s="4">
        <v>121</v>
      </c>
      <c r="AT651">
        <f>AS651-AS650</f>
        <v>2</v>
      </c>
      <c r="AU651">
        <f>IFERROR(AS651/AS650,0)-1</f>
        <v>1.6806722689075571E-2</v>
      </c>
      <c r="AV651" s="20">
        <f>IFERROR(AS651/3.974,0)</f>
        <v>30.447911424257672</v>
      </c>
      <c r="AW651" s="30">
        <f>IFERROR(AS651/C651," ")</f>
        <v>2.5048492639676397E-4</v>
      </c>
      <c r="AX651" s="4">
        <v>16</v>
      </c>
      <c r="AY651">
        <f>AX651-AX650</f>
        <v>2</v>
      </c>
      <c r="AZ651">
        <f>IFERROR(AX651/AX650,0)-1</f>
        <v>0.14285714285714279</v>
      </c>
      <c r="BA651" s="20">
        <f>IFERROR(AX651/3.974,0)</f>
        <v>4.0261701056869654</v>
      </c>
      <c r="BB651" s="30">
        <f>IFERROR(AX651/C651," ")</f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>IFERROR(BC651-BC650,0)</f>
        <v>221</v>
      </c>
      <c r="BE651" s="30">
        <f>IFERROR(BC651/BC650,0)-1</f>
        <v>5.868295273499724E-2</v>
      </c>
      <c r="BF651" s="20">
        <f>IFERROR(BC651/3.974,0)</f>
        <v>1003.2712632108706</v>
      </c>
      <c r="BG651" s="20">
        <f>IFERROR(BC651/C651," ")</f>
        <v>8.2535818309413065E-3</v>
      </c>
      <c r="BH651" s="26">
        <v>89655</v>
      </c>
      <c r="BI651">
        <f>IFERROR((BH651-BH650), 0)</f>
        <v>75</v>
      </c>
      <c r="BJ651" s="4">
        <v>182059</v>
      </c>
      <c r="BK651">
        <f>IFERROR((BJ651-BJ650),0)</f>
        <v>128</v>
      </c>
      <c r="BL651" s="4">
        <v>136033</v>
      </c>
      <c r="BM651">
        <f>IFERROR((BL651-BL650),0)</f>
        <v>123</v>
      </c>
      <c r="BN651" s="4">
        <v>53102</v>
      </c>
      <c r="BO651">
        <f>IFERROR((BN651-BN650),0)</f>
        <v>55</v>
      </c>
      <c r="BP651" s="4">
        <v>22086</v>
      </c>
      <c r="BQ651">
        <f>IFERROR((BP651-BP650),0)</f>
        <v>-123</v>
      </c>
      <c r="BR651" s="8">
        <v>35</v>
      </c>
      <c r="BS651" s="15">
        <f>IFERROR((BR651-BR650),0)</f>
        <v>0</v>
      </c>
      <c r="BT651" s="8">
        <v>337</v>
      </c>
      <c r="BU651" s="15">
        <f>IFERROR((BT651-BT650),0)</f>
        <v>0</v>
      </c>
      <c r="BV651" s="8">
        <v>1554</v>
      </c>
      <c r="BW651" s="15">
        <f>IFERROR((BV651-BV650),0)</f>
        <v>0</v>
      </c>
      <c r="BX651" s="8">
        <v>3482</v>
      </c>
      <c r="BY651" s="15">
        <f>IFERROR((BX651-BX650),0)</f>
        <v>0</v>
      </c>
      <c r="BZ651" s="13">
        <v>1990</v>
      </c>
      <c r="CA651" s="16">
        <f>IFERROR((BZ651-BZ650),0)</f>
        <v>0</v>
      </c>
    </row>
    <row r="652" spans="1:79" x14ac:dyDescent="0.2">
      <c r="A652" s="1">
        <v>44549</v>
      </c>
      <c r="B652">
        <v>44550</v>
      </c>
      <c r="C652" s="4">
        <v>483386</v>
      </c>
      <c r="D652">
        <f>IFERROR(C652-C651,"")</f>
        <v>323</v>
      </c>
      <c r="E652" s="4">
        <v>7398</v>
      </c>
      <c r="F652">
        <f>E652-E651</f>
        <v>31</v>
      </c>
      <c r="G652" s="4">
        <v>471894</v>
      </c>
      <c r="H652">
        <f>G652-G651</f>
        <v>216</v>
      </c>
      <c r="I652">
        <f>+IFERROR(C652-E652-G652,"")</f>
        <v>4094</v>
      </c>
      <c r="J652">
        <f>+IFERROR(D652-F652-H652,"")</f>
        <v>76</v>
      </c>
      <c r="K652">
        <f>+IFERROR(E652/C652,"")</f>
        <v>1.5304539229518438E-2</v>
      </c>
      <c r="L652">
        <f>+IFERROR(G652/C652,"")</f>
        <v>0.9762260388178392</v>
      </c>
      <c r="M652">
        <f>+IFERROR(I652/C652,"")</f>
        <v>8.469421952642402E-3</v>
      </c>
      <c r="N652">
        <f>+IFERROR(D652/C652,"")</f>
        <v>6.6820305097789348E-4</v>
      </c>
      <c r="O652">
        <f>+IFERROR(F652/E652,"")</f>
        <v>4.1903217085698836E-3</v>
      </c>
      <c r="P652">
        <f>+IFERROR(H652/G652,"")</f>
        <v>4.5772991392134673E-4</v>
      </c>
      <c r="Q652">
        <f>+IFERROR(J652/I652,"")</f>
        <v>1.8563751831949193E-2</v>
      </c>
      <c r="R652">
        <f>+IFERROR(C652/3.974,"")</f>
        <v>121637.14141922495</v>
      </c>
      <c r="S652">
        <f>+IFERROR(E652/3.974,"")</f>
        <v>1861.6004026170106</v>
      </c>
      <c r="T652">
        <f>+IFERROR(G652/3.974,"")</f>
        <v>118745.3447408153</v>
      </c>
      <c r="U652">
        <f>+IFERROR(I652/3.974,"")</f>
        <v>1030.1962757926522</v>
      </c>
      <c r="V652" s="4">
        <v>4366173</v>
      </c>
      <c r="W652">
        <f>V652-V651</f>
        <v>6291</v>
      </c>
      <c r="X652">
        <f>IFERROR(W652-W651,0)</f>
        <v>-2228</v>
      </c>
      <c r="Y652" s="20">
        <f>IFERROR(V652/3.974,0)</f>
        <v>1098684.7005535983</v>
      </c>
      <c r="Z652" s="4">
        <v>3879238</v>
      </c>
      <c r="AA652">
        <f>Z652-Z651</f>
        <v>5968</v>
      </c>
      <c r="AB652" s="17">
        <f>IFERROR(Z652/V652,0)</f>
        <v>0.88847555971785819</v>
      </c>
      <c r="AC652" s="16">
        <f>IFERROR(AA652-AA651,0)</f>
        <v>-2165</v>
      </c>
      <c r="AD652">
        <f>V652-Z652</f>
        <v>486935</v>
      </c>
      <c r="AE652">
        <f>AD652-AD651</f>
        <v>323</v>
      </c>
      <c r="AF652" s="17">
        <f>IFERROR(AD652/V652,0)</f>
        <v>0.11152444028214183</v>
      </c>
      <c r="AG652" s="16">
        <f>IFERROR(AE652-AE651,0)</f>
        <v>-63</v>
      </c>
      <c r="AH652" s="20">
        <f>IFERROR(AE652/W652,0)</f>
        <v>5.1343188682244474E-2</v>
      </c>
      <c r="AI652" s="20">
        <f>IFERROR(AD652/3.974,0)</f>
        <v>122530.19627579265</v>
      </c>
      <c r="AJ652" s="4">
        <v>3784</v>
      </c>
      <c r="AK652">
        <f>AJ652-AJ651</f>
        <v>102</v>
      </c>
      <c r="AL652">
        <f>IFERROR(AJ652/AJ651,0)-1</f>
        <v>2.7702335687126656E-2</v>
      </c>
      <c r="AM652" s="20">
        <f>IFERROR(AJ652/3.974,0)</f>
        <v>952.18922999496726</v>
      </c>
      <c r="AN652" s="20">
        <f>IFERROR(AJ652/C652," ")</f>
        <v>7.8281125229112958E-3</v>
      </c>
      <c r="AO652" s="4">
        <v>170</v>
      </c>
      <c r="AP652">
        <f>AO652-AO651</f>
        <v>2</v>
      </c>
      <c r="AQ652">
        <f>IFERROR(AO652/AO651,0)-1</f>
        <v>1.1904761904761862E-2</v>
      </c>
      <c r="AR652" s="20">
        <f>IFERROR(AO652/3.974,0)</f>
        <v>42.778057372924003</v>
      </c>
      <c r="AS652" s="4">
        <v>119</v>
      </c>
      <c r="AT652">
        <f>AS652-AS651</f>
        <v>-2</v>
      </c>
      <c r="AU652">
        <f>IFERROR(AS652/AS651,0)-1</f>
        <v>-1.6528925619834656E-2</v>
      </c>
      <c r="AV652" s="20">
        <f>IFERROR(AS652/3.974,0)</f>
        <v>29.944640161046802</v>
      </c>
      <c r="AW652" s="30">
        <f>IFERROR(AS652/C652," ")</f>
        <v>2.4618007141290812E-4</v>
      </c>
      <c r="AX652" s="4">
        <v>19</v>
      </c>
      <c r="AY652">
        <f>AX652-AX651</f>
        <v>3</v>
      </c>
      <c r="AZ652">
        <f>IFERROR(AX652/AX651,0)-1</f>
        <v>0.1875</v>
      </c>
      <c r="BA652" s="20">
        <f>IFERROR(AX652/3.974,0)</f>
        <v>4.781077000503271</v>
      </c>
      <c r="BB652" s="30">
        <f>IFERROR(AX652/C652," ")</f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>IFERROR(BC652-BC651,0)</f>
        <v>105</v>
      </c>
      <c r="BE652" s="30">
        <f>IFERROR(BC652/BC651,0)-1</f>
        <v>2.6335590669676501E-2</v>
      </c>
      <c r="BF652" s="20">
        <f>IFERROR(BC652/3.974,0)</f>
        <v>1029.6930045294414</v>
      </c>
      <c r="BG652" s="20">
        <f>IFERROR(BC652/C652," ")</f>
        <v>8.4652844724505873E-3</v>
      </c>
      <c r="BH652" s="26">
        <v>89721</v>
      </c>
      <c r="BI652">
        <f>IFERROR((BH652-BH651), 0)</f>
        <v>66</v>
      </c>
      <c r="BJ652" s="4">
        <v>182175</v>
      </c>
      <c r="BK652">
        <f>IFERROR((BJ652-BJ651),0)</f>
        <v>116</v>
      </c>
      <c r="BL652" s="4">
        <v>136119</v>
      </c>
      <c r="BM652">
        <f>IFERROR((BL652-BL651),0)</f>
        <v>86</v>
      </c>
      <c r="BN652" s="4">
        <v>53147</v>
      </c>
      <c r="BO652">
        <f>IFERROR((BN652-BN651),0)</f>
        <v>45</v>
      </c>
      <c r="BP652" s="4">
        <v>22223</v>
      </c>
      <c r="BQ652">
        <f>IFERROR((BP652-BP651),0)</f>
        <v>137</v>
      </c>
      <c r="BR652" s="8">
        <v>35</v>
      </c>
      <c r="BS652" s="15">
        <f>IFERROR((BR652-BR651),0)</f>
        <v>0</v>
      </c>
      <c r="BT652" s="8">
        <v>337</v>
      </c>
      <c r="BU652" s="15">
        <f>IFERROR((BT652-BT651),0)</f>
        <v>0</v>
      </c>
      <c r="BV652" s="8">
        <v>1554</v>
      </c>
      <c r="BW652" s="15">
        <f>IFERROR((BV652-BV651),0)</f>
        <v>0</v>
      </c>
      <c r="BX652" s="8">
        <v>3483</v>
      </c>
      <c r="BY652" s="15">
        <f>IFERROR((BX652-BX651),0)</f>
        <v>1</v>
      </c>
      <c r="BZ652" s="13">
        <v>1991</v>
      </c>
      <c r="CA652" s="16">
        <f>IFERROR((BZ652-BZ651),0)</f>
        <v>1</v>
      </c>
    </row>
    <row r="653" spans="1:79" x14ac:dyDescent="0.2">
      <c r="A653" s="1">
        <v>44550</v>
      </c>
      <c r="B653">
        <v>44551</v>
      </c>
      <c r="C653" s="4">
        <v>483638</v>
      </c>
      <c r="D653">
        <f>IFERROR(C653-C652,"")</f>
        <v>252</v>
      </c>
      <c r="E653" s="4">
        <v>7400</v>
      </c>
      <c r="F653">
        <f>E653-E652</f>
        <v>2</v>
      </c>
      <c r="G653" s="4">
        <v>472089</v>
      </c>
      <c r="H653">
        <f>G653-G652</f>
        <v>195</v>
      </c>
      <c r="I653">
        <f>+IFERROR(C653-E653-G653,"")</f>
        <v>4149</v>
      </c>
      <c r="J653">
        <f>+IFERROR(D653-F653-H653,"")</f>
        <v>55</v>
      </c>
      <c r="K653">
        <f>+IFERROR(E653/C653,"")</f>
        <v>1.530070011041316E-2</v>
      </c>
      <c r="L653">
        <f>+IFERROR(G653/C653,"")</f>
        <v>0.9761205695168701</v>
      </c>
      <c r="M653">
        <f>+IFERROR(I653/C653,"")</f>
        <v>8.5787303727167842E-3</v>
      </c>
      <c r="N653">
        <f>+IFERROR(D653/C653,"")</f>
        <v>5.2105086862488058E-4</v>
      </c>
      <c r="O653">
        <f>+IFERROR(F653/E653,"")</f>
        <v>2.7027027027027027E-4</v>
      </c>
      <c r="P653">
        <f>+IFERROR(H653/G653,"")</f>
        <v>4.1305770733908226E-4</v>
      </c>
      <c r="Q653">
        <f>+IFERROR(J653/I653,"")</f>
        <v>1.3256206314774645E-2</v>
      </c>
      <c r="R653">
        <f>+IFERROR(C653/3.974,"")</f>
        <v>121700.55359838952</v>
      </c>
      <c r="S653">
        <f>+IFERROR(E653/3.974,"")</f>
        <v>1862.1036738802213</v>
      </c>
      <c r="T653">
        <f>+IFERROR(G653/3.974,"")</f>
        <v>118794.41368897835</v>
      </c>
      <c r="U653">
        <f>+IFERROR(I653/3.974,"")</f>
        <v>1044.0362355309512</v>
      </c>
      <c r="V653" s="4">
        <v>4371071</v>
      </c>
      <c r="W653">
        <f>V653-V652</f>
        <v>4898</v>
      </c>
      <c r="X653">
        <f>IFERROR(W653-W652,0)</f>
        <v>-1393</v>
      </c>
      <c r="Y653" s="20">
        <f>IFERROR(V653/3.974,0)</f>
        <v>1099917.2118772017</v>
      </c>
      <c r="Z653" s="4">
        <v>3883884</v>
      </c>
      <c r="AA653">
        <f>Z653-Z652</f>
        <v>4646</v>
      </c>
      <c r="AB653" s="17">
        <f>IFERROR(Z653/V653,0)</f>
        <v>0.88854287656274633</v>
      </c>
      <c r="AC653" s="16">
        <f>IFERROR(AA653-AA652,0)</f>
        <v>-1322</v>
      </c>
      <c r="AD653">
        <f>V653-Z653</f>
        <v>487187</v>
      </c>
      <c r="AE653">
        <f>AD653-AD652</f>
        <v>252</v>
      </c>
      <c r="AF653" s="17">
        <f>IFERROR(AD653/V653,0)</f>
        <v>0.11145712343725371</v>
      </c>
      <c r="AG653" s="16">
        <f>IFERROR(AE653-AE652,0)</f>
        <v>-71</v>
      </c>
      <c r="AH653" s="20">
        <f>IFERROR(AE653/W653,0)</f>
        <v>5.1449571253572884E-2</v>
      </c>
      <c r="AI653" s="20">
        <f>IFERROR(AD653/3.974,0)</f>
        <v>122593.60845495721</v>
      </c>
      <c r="AJ653" s="4">
        <v>3837</v>
      </c>
      <c r="AK653">
        <f>AJ653-AJ652</f>
        <v>53</v>
      </c>
      <c r="AL653">
        <f>IFERROR(AJ653/AJ652,0)-1</f>
        <v>1.4006342494714552E-2</v>
      </c>
      <c r="AM653" s="20">
        <f>IFERROR(AJ653/3.974,0)</f>
        <v>965.52591847005533</v>
      </c>
      <c r="AN653" s="20">
        <f>IFERROR(AJ653/C653," ")</f>
        <v>7.9336197734669323E-3</v>
      </c>
      <c r="AO653" s="4">
        <v>166</v>
      </c>
      <c r="AP653">
        <f>AO653-AO652</f>
        <v>-4</v>
      </c>
      <c r="AQ653">
        <f>IFERROR(AO653/AO652,0)-1</f>
        <v>-2.352941176470591E-2</v>
      </c>
      <c r="AR653" s="20">
        <f>IFERROR(AO653/3.974,0)</f>
        <v>41.771514846502264</v>
      </c>
      <c r="AS653" s="4">
        <v>127</v>
      </c>
      <c r="AT653">
        <f>AS653-AS652</f>
        <v>8</v>
      </c>
      <c r="AU653">
        <f>IFERROR(AS653/AS652,0)-1</f>
        <v>6.7226890756302504E-2</v>
      </c>
      <c r="AV653" s="20">
        <f>IFERROR(AS653/3.974,0)</f>
        <v>31.957725213890285</v>
      </c>
      <c r="AW653" s="30">
        <f>IFERROR(AS653/C653," ")</f>
        <v>2.6259309648952317E-4</v>
      </c>
      <c r="AX653" s="4">
        <v>19</v>
      </c>
      <c r="AY653">
        <f>AX653-AX652</f>
        <v>0</v>
      </c>
      <c r="AZ653">
        <f>IFERROR(AX653/AX652,0)-1</f>
        <v>0</v>
      </c>
      <c r="BA653" s="20">
        <f>IFERROR(AX653/3.974,0)</f>
        <v>4.781077000503271</v>
      </c>
      <c r="BB653" s="30">
        <f>IFERROR(AX653/C653," ")</f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>IFERROR(BC653-BC652,0)</f>
        <v>57</v>
      </c>
      <c r="BE653" s="30">
        <f>IFERROR(BC653/BC652,0)-1</f>
        <v>1.3929618768328433E-2</v>
      </c>
      <c r="BF653" s="20">
        <f>IFERROR(BC653/3.974,0)</f>
        <v>1044.0362355309512</v>
      </c>
      <c r="BG653" s="20">
        <f>IFERROR(BC653/C653," ")</f>
        <v>8.5787303727167842E-3</v>
      </c>
      <c r="BH653" s="26">
        <v>89770</v>
      </c>
      <c r="BI653">
        <f>IFERROR((BH653-BH652), 0)</f>
        <v>49</v>
      </c>
      <c r="BJ653" s="4">
        <v>182263</v>
      </c>
      <c r="BK653">
        <f>IFERROR((BJ653-BJ652),0)</f>
        <v>88</v>
      </c>
      <c r="BL653" s="4">
        <v>135191</v>
      </c>
      <c r="BM653">
        <f>IFERROR((BL653-BL652),0)</f>
        <v>-928</v>
      </c>
      <c r="BN653" s="4">
        <v>53182</v>
      </c>
      <c r="BO653">
        <f>IFERROR((BN653-BN652),0)</f>
        <v>35</v>
      </c>
      <c r="BP653" s="4">
        <v>22232</v>
      </c>
      <c r="BQ653">
        <f>IFERROR((BP653-BP652),0)</f>
        <v>9</v>
      </c>
      <c r="BR653" s="8">
        <v>35</v>
      </c>
      <c r="BS653" s="15">
        <f>IFERROR((BR653-BR652),0)</f>
        <v>0</v>
      </c>
      <c r="BT653" s="8">
        <v>337</v>
      </c>
      <c r="BU653" s="15">
        <f>IFERROR((BT653-BT652),0)</f>
        <v>0</v>
      </c>
      <c r="BV653" s="8">
        <v>1554</v>
      </c>
      <c r="BW653" s="15">
        <f>IFERROR((BV653-BV652),0)</f>
        <v>0</v>
      </c>
      <c r="BX653" s="8">
        <v>3483</v>
      </c>
      <c r="BY653" s="15">
        <f>IFERROR((BX653-BX652),0)</f>
        <v>0</v>
      </c>
      <c r="BZ653" s="13">
        <v>1991</v>
      </c>
      <c r="CA653" s="16">
        <f>IFERROR((BZ653-BZ652),0)</f>
        <v>0</v>
      </c>
    </row>
    <row r="654" spans="1:79" x14ac:dyDescent="0.2">
      <c r="A654" s="1">
        <v>44551</v>
      </c>
      <c r="B654">
        <v>44552</v>
      </c>
      <c r="C654" s="4">
        <v>484125</v>
      </c>
      <c r="D654">
        <f>IFERROR(C654-C653,"")</f>
        <v>487</v>
      </c>
      <c r="E654" s="4">
        <v>7405</v>
      </c>
      <c r="F654">
        <f>E654-E653</f>
        <v>5</v>
      </c>
      <c r="G654" s="4">
        <v>472398</v>
      </c>
      <c r="H654">
        <f>G654-G653</f>
        <v>309</v>
      </c>
      <c r="I654">
        <f>+IFERROR(C654-E654-G654,"")</f>
        <v>4322</v>
      </c>
      <c r="J654">
        <f>+IFERROR(D654-F654-H654,"")</f>
        <v>173</v>
      </c>
      <c r="K654">
        <f>+IFERROR(E654/C654,"")</f>
        <v>1.5295636457526466E-2</v>
      </c>
      <c r="L654">
        <f>+IFERROR(G654/C654,"")</f>
        <v>0.97577691711851278</v>
      </c>
      <c r="M654">
        <f>+IFERROR(I654/C654,"")</f>
        <v>8.927446423960754E-3</v>
      </c>
      <c r="N654">
        <f>+IFERROR(D654/C654,"")</f>
        <v>1.0059385489284791E-3</v>
      </c>
      <c r="O654">
        <f>+IFERROR(F654/E654,"")</f>
        <v>6.7521944632005406E-4</v>
      </c>
      <c r="P654">
        <f>+IFERROR(H654/G654,"")</f>
        <v>6.5410945854978218E-4</v>
      </c>
      <c r="Q654">
        <f>+IFERROR(J654/I654,"")</f>
        <v>4.0027764923646458E-2</v>
      </c>
      <c r="R654">
        <f>+IFERROR(C654/3.974,"")</f>
        <v>121823.10015098138</v>
      </c>
      <c r="S654">
        <f>+IFERROR(E654/3.974,"")</f>
        <v>1863.3618520382486</v>
      </c>
      <c r="T654">
        <f>+IFERROR(G654/3.974,"")</f>
        <v>118872.16909914443</v>
      </c>
      <c r="U654">
        <f>+IFERROR(I654/3.974,"")</f>
        <v>1087.5691997986914</v>
      </c>
      <c r="V654" s="4">
        <v>4379785</v>
      </c>
      <c r="W654">
        <f>V654-V653</f>
        <v>8714</v>
      </c>
      <c r="X654">
        <f>IFERROR(W654-W653,0)</f>
        <v>3816</v>
      </c>
      <c r="Y654" s="20">
        <f>IFERROR(V654/3.974,0)</f>
        <v>1102109.9647710116</v>
      </c>
      <c r="Z654" s="4">
        <v>3892111</v>
      </c>
      <c r="AA654">
        <f>Z654-Z653</f>
        <v>8227</v>
      </c>
      <c r="AB654" s="17">
        <f>IFERROR(Z654/V654,0)</f>
        <v>0.88865343846787004</v>
      </c>
      <c r="AC654" s="16">
        <f>IFERROR(AA654-AA653,0)</f>
        <v>3581</v>
      </c>
      <c r="AD654">
        <f>V654-Z654</f>
        <v>487674</v>
      </c>
      <c r="AE654">
        <f>AD654-AD653</f>
        <v>487</v>
      </c>
      <c r="AF654" s="17">
        <f>IFERROR(AD654/V654,0)</f>
        <v>0.11134656153213</v>
      </c>
      <c r="AG654" s="16">
        <f>IFERROR(AE654-AE653,0)</f>
        <v>235</v>
      </c>
      <c r="AH654" s="20">
        <f>IFERROR(AE654/W654,0)</f>
        <v>5.588707826486114E-2</v>
      </c>
      <c r="AI654" s="20">
        <f>IFERROR(AD654/3.974,0)</f>
        <v>122716.15500754907</v>
      </c>
      <c r="AJ654" s="4">
        <v>4017</v>
      </c>
      <c r="AK654">
        <f>AJ654-AJ653</f>
        <v>180</v>
      </c>
      <c r="AL654">
        <f>IFERROR(AJ654/AJ653,0)-1</f>
        <v>4.6911649726348648E-2</v>
      </c>
      <c r="AM654" s="20">
        <f>IFERROR(AJ654/3.974,0)</f>
        <v>1010.8203321590337</v>
      </c>
      <c r="AN654" s="20">
        <f>IFERROR(AJ654/C654," ")</f>
        <v>8.2974438419829589E-3</v>
      </c>
      <c r="AO654" s="4">
        <v>155</v>
      </c>
      <c r="AP654">
        <f>AO654-AO653</f>
        <v>-11</v>
      </c>
      <c r="AQ654">
        <f>IFERROR(AO654/AO653,0)-1</f>
        <v>-6.6265060240963902E-2</v>
      </c>
      <c r="AR654" s="20">
        <f>IFERROR(AO654/3.974,0)</f>
        <v>39.003522898842476</v>
      </c>
      <c r="AS654" s="4">
        <v>141</v>
      </c>
      <c r="AT654">
        <f>AS654-AS653</f>
        <v>14</v>
      </c>
      <c r="AU654">
        <f>IFERROR(AS654/AS653,0)-1</f>
        <v>0.11023622047244097</v>
      </c>
      <c r="AV654" s="20">
        <f>IFERROR(AS654/3.974,0)</f>
        <v>35.480624056366381</v>
      </c>
      <c r="AW654" s="30">
        <f>IFERROR(AS654/C654," ")</f>
        <v>2.9124709527498063E-4</v>
      </c>
      <c r="AX654" s="4">
        <v>19</v>
      </c>
      <c r="AY654">
        <f>AX654-AX653</f>
        <v>0</v>
      </c>
      <c r="AZ654">
        <f>IFERROR(AX654/AX653,0)-1</f>
        <v>0</v>
      </c>
      <c r="BA654" s="20">
        <f>IFERROR(AX654/3.974,0)</f>
        <v>4.781077000503271</v>
      </c>
      <c r="BB654" s="30">
        <f>IFERROR(AX654/C654," ")</f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>IFERROR(BC654-BC653,0)</f>
        <v>183</v>
      </c>
      <c r="BE654" s="30">
        <f>IFERROR(BC654/BC653,0)-1</f>
        <v>4.4107013738250211E-2</v>
      </c>
      <c r="BF654" s="20">
        <f>IFERROR(BC654/3.974,0)</f>
        <v>1090.0855561147457</v>
      </c>
      <c r="BG654" s="20">
        <f>IFERROR(BC654/C654," ")</f>
        <v>8.948102246320682E-3</v>
      </c>
      <c r="BH654" s="26">
        <v>89838</v>
      </c>
      <c r="BI654">
        <f>IFERROR((BH654-BH653), 0)</f>
        <v>68</v>
      </c>
      <c r="BJ654" s="4">
        <v>182446</v>
      </c>
      <c r="BK654">
        <f>IFERROR((BJ654-BJ653),0)</f>
        <v>183</v>
      </c>
      <c r="BL654" s="4">
        <v>136349</v>
      </c>
      <c r="BM654">
        <f>IFERROR((BL654-BL653),0)</f>
        <v>1158</v>
      </c>
      <c r="BN654" s="4">
        <v>53245</v>
      </c>
      <c r="BO654">
        <f>IFERROR((BN654-BN653),0)</f>
        <v>63</v>
      </c>
      <c r="BP654" s="4">
        <v>22247</v>
      </c>
      <c r="BQ654">
        <f>IFERROR((BP654-BP653),0)</f>
        <v>15</v>
      </c>
      <c r="BR654" s="8">
        <v>35</v>
      </c>
      <c r="BS654" s="15">
        <f>IFERROR((BR654-BR653),0)</f>
        <v>0</v>
      </c>
      <c r="BT654" s="8">
        <v>338</v>
      </c>
      <c r="BU654" s="15">
        <f>IFERROR((BT654-BT653),0)</f>
        <v>1</v>
      </c>
      <c r="BV654" s="8">
        <v>1556</v>
      </c>
      <c r="BW654" s="15">
        <f>IFERROR((BV654-BV653),0)</f>
        <v>2</v>
      </c>
      <c r="BX654" s="8">
        <v>3483</v>
      </c>
      <c r="BY654" s="15">
        <f>IFERROR((BX654-BX653),0)</f>
        <v>0</v>
      </c>
      <c r="BZ654" s="13">
        <v>1993</v>
      </c>
      <c r="CA654" s="16">
        <f>IFERROR((BZ654-BZ653),0)</f>
        <v>2</v>
      </c>
    </row>
    <row r="655" spans="1:79" x14ac:dyDescent="0.2">
      <c r="A655" s="1">
        <v>44552</v>
      </c>
      <c r="B655">
        <v>44553</v>
      </c>
      <c r="C655" s="4">
        <v>484793</v>
      </c>
      <c r="D655">
        <f>IFERROR(C655-C654,"")</f>
        <v>668</v>
      </c>
      <c r="E655" s="4">
        <v>7405</v>
      </c>
      <c r="F655">
        <f>E655-E654</f>
        <v>0</v>
      </c>
      <c r="G655" s="4">
        <v>472731</v>
      </c>
      <c r="H655">
        <f>G655-G654</f>
        <v>333</v>
      </c>
      <c r="I655">
        <f>+IFERROR(C655-E655-G655,"")</f>
        <v>4657</v>
      </c>
      <c r="J655">
        <f>+IFERROR(D655-F655-H655,"")</f>
        <v>335</v>
      </c>
      <c r="K655">
        <f>+IFERROR(E655/C655,"")</f>
        <v>1.5274560482515218E-2</v>
      </c>
      <c r="L655">
        <f>+IFERROR(G655/C655,"")</f>
        <v>0.97511927771234319</v>
      </c>
      <c r="M655">
        <f>+IFERROR(I655/C655,"")</f>
        <v>9.6061618051415752E-3</v>
      </c>
      <c r="N655">
        <f>+IFERROR(D655/C655,"")</f>
        <v>1.3779076843106234E-3</v>
      </c>
      <c r="O655">
        <f>+IFERROR(F655/E655,"")</f>
        <v>0</v>
      </c>
      <c r="P655">
        <f>+IFERROR(H655/G655,"")</f>
        <v>7.0441752286183894E-4</v>
      </c>
      <c r="Q655">
        <f>+IFERROR(J655/I655,"")</f>
        <v>7.1934721923985395E-2</v>
      </c>
      <c r="R655">
        <f>+IFERROR(C655/3.974,"")</f>
        <v>121991.19275289381</v>
      </c>
      <c r="S655">
        <f>+IFERROR(E655/3.974,"")</f>
        <v>1863.3618520382486</v>
      </c>
      <c r="T655">
        <f>+IFERROR(G655/3.974,"")</f>
        <v>118955.96376446904</v>
      </c>
      <c r="U655">
        <f>+IFERROR(I655/3.974,"")</f>
        <v>1171.8671363865124</v>
      </c>
      <c r="V655" s="4">
        <v>4390473</v>
      </c>
      <c r="W655">
        <f>V655-V654</f>
        <v>10688</v>
      </c>
      <c r="X655">
        <f>IFERROR(W655-W654,0)</f>
        <v>1974</v>
      </c>
      <c r="Y655" s="20">
        <f>IFERROR(V655/3.974,0)</f>
        <v>1104799.4464016105</v>
      </c>
      <c r="Z655" s="4">
        <v>3902131</v>
      </c>
      <c r="AA655">
        <f>Z655-Z654</f>
        <v>10020</v>
      </c>
      <c r="AB655" s="17">
        <f>IFERROR(Z655/V655,0)</f>
        <v>0.88877234867404942</v>
      </c>
      <c r="AC655" s="16">
        <f>IFERROR(AA655-AA654,0)</f>
        <v>1793</v>
      </c>
      <c r="AD655">
        <f>V655-Z655</f>
        <v>488342</v>
      </c>
      <c r="AE655">
        <f>AD655-AD654</f>
        <v>668</v>
      </c>
      <c r="AF655" s="17">
        <f>IFERROR(AD655/V655,0)</f>
        <v>0.11122765132595053</v>
      </c>
      <c r="AG655" s="16">
        <f>IFERROR(AE655-AE654,0)</f>
        <v>181</v>
      </c>
      <c r="AH655" s="20">
        <f>IFERROR(AE655/W655,0)</f>
        <v>6.25E-2</v>
      </c>
      <c r="AI655" s="20">
        <f>IFERROR(AD655/3.974,0)</f>
        <v>122884.2476094615</v>
      </c>
      <c r="AJ655" s="4">
        <v>4359</v>
      </c>
      <c r="AK655">
        <f>AJ655-AJ654</f>
        <v>342</v>
      </c>
      <c r="AL655">
        <f>IFERROR(AJ655/AJ654,0)-1</f>
        <v>8.5138162808065632E-2</v>
      </c>
      <c r="AM655" s="20">
        <f>IFERROR(AJ655/3.974,0)</f>
        <v>1096.8797181680925</v>
      </c>
      <c r="AN655" s="20">
        <f>IFERROR(AJ655/C655," ")</f>
        <v>8.991466460943124E-3</v>
      </c>
      <c r="AO655" s="4">
        <v>144</v>
      </c>
      <c r="AP655">
        <f>AO655-AO654</f>
        <v>-11</v>
      </c>
      <c r="AQ655">
        <f>IFERROR(AO655/AO654,0)-1</f>
        <v>-7.096774193548383E-2</v>
      </c>
      <c r="AR655" s="20">
        <f>IFERROR(AO655/3.974,0)</f>
        <v>36.235530951182689</v>
      </c>
      <c r="AS655" s="4">
        <v>136</v>
      </c>
      <c r="AT655">
        <f>AS655-AS654</f>
        <v>-5</v>
      </c>
      <c r="AU655">
        <f>IFERROR(AS655/AS654,0)-1</f>
        <v>-3.546099290780147E-2</v>
      </c>
      <c r="AV655" s="20">
        <f>IFERROR(AS655/3.974,0)</f>
        <v>34.222445898339203</v>
      </c>
      <c r="AW655" s="30">
        <f>IFERROR(AS655/C655," ")</f>
        <v>2.8053210339258199E-4</v>
      </c>
      <c r="AX655" s="4">
        <v>18</v>
      </c>
      <c r="AY655">
        <f>AX655-AX654</f>
        <v>-1</v>
      </c>
      <c r="AZ655">
        <f>IFERROR(AX655/AX654,0)-1</f>
        <v>-5.2631578947368474E-2</v>
      </c>
      <c r="BA655" s="20">
        <f>IFERROR(AX655/3.974,0)</f>
        <v>4.5294413688978361</v>
      </c>
      <c r="BB655" s="30">
        <f>IFERROR(AX655/C655," ")</f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>IFERROR(BC655-BC654,0)</f>
        <v>325</v>
      </c>
      <c r="BE655" s="30">
        <f>IFERROR(BC655/BC654,0)-1</f>
        <v>7.5023084025854114E-2</v>
      </c>
      <c r="BF655" s="20">
        <f>IFERROR(BC655/3.974,0)</f>
        <v>1171.8671363865124</v>
      </c>
      <c r="BG655" s="20">
        <f>IFERROR(BC655/C655," ")</f>
        <v>9.6061618051415752E-3</v>
      </c>
      <c r="BH655" s="26">
        <v>89971</v>
      </c>
      <c r="BI655">
        <f>IFERROR((BH655-BH654), 0)</f>
        <v>133</v>
      </c>
      <c r="BJ655" s="4">
        <v>182724</v>
      </c>
      <c r="BK655">
        <f>IFERROR((BJ655-BJ654),0)</f>
        <v>278</v>
      </c>
      <c r="BL655" s="4">
        <v>136530</v>
      </c>
      <c r="BM655">
        <f>IFERROR((BL655-BL654),0)</f>
        <v>181</v>
      </c>
      <c r="BN655" s="4">
        <v>53301</v>
      </c>
      <c r="BO655">
        <f>IFERROR((BN655-BN654),0)</f>
        <v>56</v>
      </c>
      <c r="BP655" s="4">
        <v>22267</v>
      </c>
      <c r="BQ655">
        <f>IFERROR((BP655-BP654),0)</f>
        <v>20</v>
      </c>
      <c r="BR655" s="8">
        <v>35</v>
      </c>
      <c r="BS655" s="15">
        <f>IFERROR((BR655-BR654),0)</f>
        <v>0</v>
      </c>
      <c r="BT655" s="8">
        <v>338</v>
      </c>
      <c r="BU655" s="15">
        <f>IFERROR((BT655-BT654),0)</f>
        <v>0</v>
      </c>
      <c r="BV655" s="8">
        <v>1556</v>
      </c>
      <c r="BW655" s="15">
        <f>IFERROR((BV655-BV654),0)</f>
        <v>0</v>
      </c>
      <c r="BX655" s="8">
        <v>3483</v>
      </c>
      <c r="BY655" s="15">
        <f>IFERROR((BX655-BX654),0)</f>
        <v>0</v>
      </c>
      <c r="BZ655" s="13">
        <v>1993</v>
      </c>
      <c r="CA655" s="16">
        <f>IFERROR((BZ655-BZ654),0)</f>
        <v>0</v>
      </c>
    </row>
    <row r="656" spans="1:79" x14ac:dyDescent="0.2">
      <c r="A656" s="1">
        <v>44553</v>
      </c>
      <c r="B656">
        <v>44554</v>
      </c>
      <c r="C656" s="4">
        <v>485512</v>
      </c>
      <c r="D656">
        <f>IFERROR(C656-C655,"")</f>
        <v>719</v>
      </c>
      <c r="E656" s="4">
        <v>7406</v>
      </c>
      <c r="F656">
        <f>IFERROR(E656-E655,"")</f>
        <v>1</v>
      </c>
      <c r="G656" s="4">
        <v>472874</v>
      </c>
      <c r="H656">
        <f>G656-G655</f>
        <v>143</v>
      </c>
      <c r="I656">
        <f>+IFERROR(C656-E656-G656,"")</f>
        <v>5232</v>
      </c>
      <c r="J656">
        <f>+IFERROR(D656-F656-H656,"")</f>
        <v>575</v>
      </c>
      <c r="K656">
        <f>+IFERROR(E656/C656,"")</f>
        <v>1.5253999901135296E-2</v>
      </c>
      <c r="L656">
        <f>+IFERROR(G656/C656,"")</f>
        <v>0.97396974740068221</v>
      </c>
      <c r="M656">
        <f>+IFERROR(I656/C656,"")</f>
        <v>1.0776252698182538E-2</v>
      </c>
      <c r="N656">
        <f>+IFERROR(D656/C656,"")</f>
        <v>1.4809108734696568E-3</v>
      </c>
      <c r="O656">
        <f>+IFERROR(F656/E656,"")</f>
        <v>1.3502565487442613E-4</v>
      </c>
      <c r="P656">
        <f>+IFERROR(H656/G656,"")</f>
        <v>3.0240613778723298E-4</v>
      </c>
      <c r="Q656">
        <f>+IFERROR(J656/I656,"")</f>
        <v>0.10990061162079511</v>
      </c>
      <c r="R656">
        <f>+IFERROR(C656/3.974,"")</f>
        <v>122172.11877201812</v>
      </c>
      <c r="S656">
        <f>+IFERROR(E656/3.974,"")</f>
        <v>1863.6134876698541</v>
      </c>
      <c r="T656">
        <f>+IFERROR(G656/3.974,"")</f>
        <v>118991.94765978862</v>
      </c>
      <c r="U656">
        <f>+IFERROR(I656/3.974,"")</f>
        <v>1316.5576245596376</v>
      </c>
      <c r="V656" s="4">
        <v>4401180</v>
      </c>
      <c r="W656">
        <f>V656-V655</f>
        <v>10707</v>
      </c>
      <c r="X656">
        <f>IFERROR(W656-W655,0)</f>
        <v>19</v>
      </c>
      <c r="Y656" s="20">
        <f>IFERROR(V656/3.974,0)</f>
        <v>1107493.7091092097</v>
      </c>
      <c r="Z656" s="4">
        <v>3912119</v>
      </c>
      <c r="AA656">
        <f>Z656-Z655</f>
        <v>9988</v>
      </c>
      <c r="AB656" s="17">
        <f>IFERROR(Z656/V656,0)</f>
        <v>0.8888795732053677</v>
      </c>
      <c r="AC656" s="16">
        <f>IFERROR(AA656-AA655,0)</f>
        <v>-32</v>
      </c>
      <c r="AD656">
        <f>V656-Z656</f>
        <v>489061</v>
      </c>
      <c r="AE656">
        <f>AD656-AD655</f>
        <v>719</v>
      </c>
      <c r="AF656" s="17">
        <f>IFERROR(AD656/V656,0)</f>
        <v>0.11112042679463235</v>
      </c>
      <c r="AG656" s="16">
        <f>IFERROR(AE656-AE655,0)</f>
        <v>51</v>
      </c>
      <c r="AH656" s="20">
        <f>IFERROR(AE656/W656,0)</f>
        <v>6.7152330251237513E-2</v>
      </c>
      <c r="AI656" s="20">
        <f>IFERROR(AD656/3.974,0)</f>
        <v>123065.17362858581</v>
      </c>
      <c r="AJ656" s="4">
        <v>4919</v>
      </c>
      <c r="AK656">
        <f>AJ656-AJ655</f>
        <v>560</v>
      </c>
      <c r="AL656">
        <f>IFERROR(AJ656/AJ655,0)-1</f>
        <v>0.12846983253039679</v>
      </c>
      <c r="AM656" s="20">
        <f>IFERROR(AJ656/3.974,0)</f>
        <v>1237.7956718671364</v>
      </c>
      <c r="AN656" s="20">
        <f>IFERROR(AJ656/C656," ")</f>
        <v>1.0131572443111601E-2</v>
      </c>
      <c r="AO656" s="4">
        <v>150</v>
      </c>
      <c r="AP656">
        <f>AO656-AO655</f>
        <v>6</v>
      </c>
      <c r="AQ656">
        <f>IFERROR(AO656/AO655,0)-1</f>
        <v>4.1666666666666741E-2</v>
      </c>
      <c r="AR656" s="20">
        <f>IFERROR(AO656/3.974,0)</f>
        <v>37.745344740815298</v>
      </c>
      <c r="AS656" s="4">
        <v>146</v>
      </c>
      <c r="AT656">
        <f>AS656-AS655</f>
        <v>10</v>
      </c>
      <c r="AU656">
        <f>IFERROR(AS656/AS655,0)-1</f>
        <v>7.3529411764705843E-2</v>
      </c>
      <c r="AV656" s="20">
        <f>IFERROR(AS656/3.974,0)</f>
        <v>36.738802214393559</v>
      </c>
      <c r="AW656" s="30">
        <f>IFERROR(AS656/C656," ")</f>
        <v>3.0071347361136283E-4</v>
      </c>
      <c r="AX656" s="4">
        <v>17</v>
      </c>
      <c r="AY656">
        <f>AX656-AX655</f>
        <v>-1</v>
      </c>
      <c r="AZ656">
        <f>IFERROR(AX656/AX655,0)-1</f>
        <v>-5.555555555555558E-2</v>
      </c>
      <c r="BA656" s="20">
        <f>IFERROR(AX656/3.974,0)</f>
        <v>4.2778057372924003</v>
      </c>
      <c r="BB656" s="30">
        <f>IFERROR(AX656/C656," ")</f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>IFERROR(BC656-BC655,0)</f>
        <v>575</v>
      </c>
      <c r="BE656" s="30">
        <f>IFERROR(BC656/BC655,0)-1</f>
        <v>0.12347004509340787</v>
      </c>
      <c r="BF656" s="20">
        <f>IFERROR(BC656/3.974,0)</f>
        <v>1316.5576245596376</v>
      </c>
      <c r="BG656" s="20">
        <f>IFERROR(BC656/C656," ")</f>
        <v>1.0776252698182538E-2</v>
      </c>
      <c r="BH656" s="26">
        <v>90105</v>
      </c>
      <c r="BI656">
        <f>IFERROR((BH656-BH655), 0)</f>
        <v>134</v>
      </c>
      <c r="BJ656" s="4">
        <v>183019</v>
      </c>
      <c r="BK656">
        <f>IFERROR((BJ656-BJ655),0)</f>
        <v>295</v>
      </c>
      <c r="BL656" s="4">
        <v>136733</v>
      </c>
      <c r="BM656">
        <f>IFERROR((BL656-BL655),0)</f>
        <v>203</v>
      </c>
      <c r="BN656" s="4">
        <v>53371</v>
      </c>
      <c r="BO656">
        <f>IFERROR((BN656-BN655),0)</f>
        <v>70</v>
      </c>
      <c r="BP656" s="4">
        <v>22284</v>
      </c>
      <c r="BQ656">
        <f>IFERROR((BP656-BP655),0)</f>
        <v>17</v>
      </c>
      <c r="BR656" s="8">
        <v>35</v>
      </c>
      <c r="BS656" s="15">
        <f>IFERROR((BR656-BR655),0)</f>
        <v>0</v>
      </c>
      <c r="BT656" s="8">
        <v>338</v>
      </c>
      <c r="BU656" s="15">
        <f>IFERROR((BT656-BT655),0)</f>
        <v>0</v>
      </c>
      <c r="BV656" s="8">
        <v>1556</v>
      </c>
      <c r="BW656" s="15">
        <f>IFERROR((BV656-BV655),0)</f>
        <v>0</v>
      </c>
      <c r="BX656" s="8">
        <v>3484</v>
      </c>
      <c r="BY656" s="15">
        <f>IFERROR((BX656-BX655),0)</f>
        <v>1</v>
      </c>
      <c r="BZ656" s="13">
        <v>1993</v>
      </c>
      <c r="CA656" s="16">
        <f>IFERROR((BZ656-BZ655),0)</f>
        <v>0</v>
      </c>
    </row>
    <row r="657" spans="1:79" x14ac:dyDescent="0.2">
      <c r="A657" s="1">
        <v>44554</v>
      </c>
      <c r="B657">
        <v>44555</v>
      </c>
      <c r="C657" s="4">
        <v>486377</v>
      </c>
      <c r="D657">
        <f>IFERROR(C657-C656,"")</f>
        <v>865</v>
      </c>
      <c r="E657" s="4">
        <v>7409</v>
      </c>
      <c r="F657">
        <f>IFERROR(E657-E656,"")</f>
        <v>3</v>
      </c>
      <c r="G657" s="4">
        <v>473110</v>
      </c>
      <c r="H657">
        <f>G657-G656</f>
        <v>236</v>
      </c>
      <c r="I657">
        <f>+IFERROR(C657-E657-G657,"")</f>
        <v>5858</v>
      </c>
      <c r="J657">
        <f>+IFERROR(D657-F657-H657,"")</f>
        <v>626</v>
      </c>
      <c r="K657">
        <f>+IFERROR(E657/C657,"")</f>
        <v>1.5233039391254109E-2</v>
      </c>
      <c r="L657">
        <f>+IFERROR(G657/C657,"")</f>
        <v>0.97272280556029578</v>
      </c>
      <c r="M657">
        <f>+IFERROR(I657/C657,"")</f>
        <v>1.2044155048450071E-2</v>
      </c>
      <c r="N657">
        <f>+IFERROR(D657/C657,"")</f>
        <v>1.7784558069152119E-3</v>
      </c>
      <c r="O657">
        <f>+IFERROR(F657/E657,"")</f>
        <v>4.0491294371710083E-4</v>
      </c>
      <c r="P657">
        <f>+IFERROR(H657/G657,"")</f>
        <v>4.988269112891294E-4</v>
      </c>
      <c r="Q657">
        <f>+IFERROR(J657/I657,"")</f>
        <v>0.10686241037896893</v>
      </c>
      <c r="R657">
        <f>+IFERROR(C657/3.974,"")</f>
        <v>122389.78359335681</v>
      </c>
      <c r="S657">
        <f>+IFERROR(E657/3.974,"")</f>
        <v>1864.3683945646703</v>
      </c>
      <c r="T657">
        <f>+IFERROR(G657/3.974,"")</f>
        <v>119051.3336688475</v>
      </c>
      <c r="U657">
        <f>+IFERROR(I657/3.974,"")</f>
        <v>1474.0815299446401</v>
      </c>
      <c r="V657" s="4">
        <v>4413125</v>
      </c>
      <c r="W657">
        <f>V657-V656</f>
        <v>11945</v>
      </c>
      <c r="X657">
        <f>IFERROR(W657-W656,0)</f>
        <v>1238</v>
      </c>
      <c r="Y657" s="20">
        <f>IFERROR(V657/3.974,0)</f>
        <v>1110499.4967287367</v>
      </c>
      <c r="Z657" s="4">
        <v>3923199</v>
      </c>
      <c r="AA657">
        <f>Z657-Z656</f>
        <v>11080</v>
      </c>
      <c r="AB657" s="17">
        <f>IFERROR(Z657/V657,0)</f>
        <v>0.88898433649624697</v>
      </c>
      <c r="AC657" s="16">
        <f>IFERROR(AA657-AA656,0)</f>
        <v>1092</v>
      </c>
      <c r="AD657">
        <f>V657-Z657</f>
        <v>489926</v>
      </c>
      <c r="AE657">
        <f>AD657-AD656</f>
        <v>865</v>
      </c>
      <c r="AF657" s="17">
        <f>IFERROR(AD657/V657,0)</f>
        <v>0.11101566350375301</v>
      </c>
      <c r="AG657" s="16">
        <f>IFERROR(AE657-AE656,0)</f>
        <v>146</v>
      </c>
      <c r="AH657" s="20">
        <f>IFERROR(AE657/W657,0)</f>
        <v>7.241523650062788E-2</v>
      </c>
      <c r="AI657" s="20">
        <f>IFERROR(AD657/3.974,0)</f>
        <v>123282.8384499245</v>
      </c>
      <c r="AJ657" s="4">
        <v>5543</v>
      </c>
      <c r="AK657">
        <f>AJ657-AJ656</f>
        <v>624</v>
      </c>
      <c r="AL657">
        <f>IFERROR(AJ657/AJ656,0)-1</f>
        <v>0.12685505183980483</v>
      </c>
      <c r="AM657" s="20">
        <f>IFERROR(AJ657/3.974,0)</f>
        <v>1394.816305988928</v>
      </c>
      <c r="AN657" s="20">
        <f>IFERROR(AJ657/C657," ")</f>
        <v>1.1396509292174589E-2</v>
      </c>
      <c r="AO657" s="4">
        <v>157</v>
      </c>
      <c r="AP657">
        <f>AO657-AO656</f>
        <v>7</v>
      </c>
      <c r="AQ657">
        <f>IFERROR(AO657/AO656,0)-1</f>
        <v>4.6666666666666634E-2</v>
      </c>
      <c r="AR657" s="20">
        <f>IFERROR(AO657/3.974,0)</f>
        <v>39.506794162053346</v>
      </c>
      <c r="AS657" s="4">
        <v>141</v>
      </c>
      <c r="AT657">
        <f>AS657-AS656</f>
        <v>-5</v>
      </c>
      <c r="AU657">
        <f>IFERROR(AS657/AS656,0)-1</f>
        <v>-3.4246575342465779E-2</v>
      </c>
      <c r="AV657" s="20">
        <f>IFERROR(AS657/3.974,0)</f>
        <v>35.480624056366381</v>
      </c>
      <c r="AW657" s="30">
        <f>IFERROR(AS657/C657," ")</f>
        <v>2.8989857661854899E-4</v>
      </c>
      <c r="AX657" s="4">
        <v>17</v>
      </c>
      <c r="AY657">
        <f>AX657-AX656</f>
        <v>0</v>
      </c>
      <c r="AZ657">
        <f>IFERROR(AX657/AX656,0)-1</f>
        <v>0</v>
      </c>
      <c r="BA657" s="20">
        <f>IFERROR(AX657/3.974,0)</f>
        <v>4.2778057372924003</v>
      </c>
      <c r="BB657" s="30">
        <f>IFERROR(AX657/C657," ")</f>
        <v>3.4952310656137113E-5</v>
      </c>
      <c r="BC657" s="16">
        <f>+Pagina_Inicial[[#This Row],[Aislamiento Domiciliario]]+Pagina_Inicial[[#This Row],[Aislamiento en Hoteles]]+Pagina_Inicial[[#This Row],[Hospitalizados en Sala]]+Pagina_Inicial[[#This Row],[Hospitalizados en UCI]]</f>
        <v>5858</v>
      </c>
      <c r="BD657" s="16">
        <f>IFERROR(BC657-BC656,0)</f>
        <v>626</v>
      </c>
      <c r="BE657" s="30">
        <f>IFERROR(BC657/BC656,0)-1</f>
        <v>0.1196483180428134</v>
      </c>
      <c r="BF657" s="20">
        <f>IFERROR(BC657/3.974,0)</f>
        <v>1474.0815299446401</v>
      </c>
      <c r="BG657" s="20">
        <f>IFERROR(BC657/C657," ")</f>
        <v>1.2044155048450071E-2</v>
      </c>
      <c r="BH657" s="26">
        <v>90269</v>
      </c>
      <c r="BI657">
        <f>IFERROR((BH657-BH656), 0)</f>
        <v>164</v>
      </c>
      <c r="BJ657" s="4">
        <v>183403</v>
      </c>
      <c r="BK657">
        <f>IFERROR((BJ657-BJ656),0)</f>
        <v>384</v>
      </c>
      <c r="BL657" s="4">
        <v>136965</v>
      </c>
      <c r="BM657">
        <f>IFERROR((BL657-BL656),0)</f>
        <v>232</v>
      </c>
      <c r="BN657" s="4">
        <v>53445</v>
      </c>
      <c r="BO657">
        <f>IFERROR((BN657-BN656),0)</f>
        <v>74</v>
      </c>
      <c r="BP657" s="4">
        <v>22295</v>
      </c>
      <c r="BQ657">
        <f>IFERROR((BP657-BP656),0)</f>
        <v>11</v>
      </c>
      <c r="BR657" s="8">
        <v>35</v>
      </c>
      <c r="BS657" s="15">
        <f>IFERROR((BR657-BR656),0)</f>
        <v>0</v>
      </c>
      <c r="BT657" s="8">
        <v>338</v>
      </c>
      <c r="BU657" s="15">
        <f>IFERROR((BT657-BT656),0)</f>
        <v>0</v>
      </c>
      <c r="BV657" s="8">
        <v>1557</v>
      </c>
      <c r="BW657" s="15">
        <f>IFERROR((BV657-BV656),0)</f>
        <v>1</v>
      </c>
      <c r="BX657" s="8">
        <v>3485</v>
      </c>
      <c r="BY657" s="15">
        <f>IFERROR((BX657-BX656),0)</f>
        <v>1</v>
      </c>
      <c r="BZ657" s="13">
        <v>1994</v>
      </c>
      <c r="CA657" s="16">
        <f>IFERROR((BZ657-BZ656),0)</f>
        <v>1</v>
      </c>
    </row>
    <row r="658" spans="1:79" x14ac:dyDescent="0.2">
      <c r="A658" s="1">
        <v>44555</v>
      </c>
      <c r="B658">
        <v>44556</v>
      </c>
      <c r="C658" s="4">
        <v>487204</v>
      </c>
      <c r="D658">
        <f>IFERROR(C658-C657,"")</f>
        <v>827</v>
      </c>
      <c r="E658" s="4">
        <v>7411</v>
      </c>
      <c r="F658">
        <f>IFERROR(E658-E657,"")</f>
        <v>2</v>
      </c>
      <c r="G658" s="4">
        <v>473428</v>
      </c>
      <c r="H658">
        <f>G658-G657</f>
        <v>318</v>
      </c>
      <c r="I658">
        <f>+IFERROR(C658-E658-G658,"")</f>
        <v>6365</v>
      </c>
      <c r="J658">
        <f>+IFERROR(D658-F658-H658,"")</f>
        <v>507</v>
      </c>
      <c r="K658">
        <f>+IFERROR(E658/C658,"")</f>
        <v>1.5211287263651365E-2</v>
      </c>
      <c r="L658">
        <f>+IFERROR(G658/C658,"")</f>
        <v>0.97172437007906343</v>
      </c>
      <c r="M658">
        <f>+IFERROR(I658/C658,"")</f>
        <v>1.3064342657285243E-2</v>
      </c>
      <c r="N658">
        <f>+IFERROR(D658/C658,"")</f>
        <v>1.6974409077101173E-3</v>
      </c>
      <c r="O658">
        <f>+IFERROR(F658/E658,"")</f>
        <v>2.6986911347996224E-4</v>
      </c>
      <c r="P658">
        <f>+IFERROR(H658/G658,"")</f>
        <v>6.7169664658617572E-4</v>
      </c>
      <c r="Q658">
        <f>+IFERROR(J658/I658,"")</f>
        <v>7.9654359780047132E-2</v>
      </c>
      <c r="R658">
        <f>+IFERROR(C658/3.974,"")</f>
        <v>122597.8862606945</v>
      </c>
      <c r="S658">
        <f>+IFERROR(E658/3.974,"")</f>
        <v>1864.8716658278811</v>
      </c>
      <c r="T658">
        <f>+IFERROR(G658/3.974,"")</f>
        <v>119131.35379969803</v>
      </c>
      <c r="U658">
        <f>+IFERROR(I658/3.974,"")</f>
        <v>1601.6607951685958</v>
      </c>
      <c r="V658" s="4">
        <v>4425931</v>
      </c>
      <c r="W658">
        <f>V658-V657</f>
        <v>12806</v>
      </c>
      <c r="X658">
        <f>IFERROR(W658-W657,0)</f>
        <v>861</v>
      </c>
      <c r="Y658" s="20">
        <f>IFERROR(V658/3.974,0)</f>
        <v>1113721.9426270758</v>
      </c>
      <c r="Z658" s="4">
        <v>3935178</v>
      </c>
      <c r="AA658">
        <f>Z658-Z657</f>
        <v>11979</v>
      </c>
      <c r="AB658" s="17">
        <f>IFERROR(Z658/V658,0)</f>
        <v>0.88911869615680861</v>
      </c>
      <c r="AC658" s="16">
        <f>IFERROR(AA658-AA657,0)</f>
        <v>899</v>
      </c>
      <c r="AD658">
        <f>V658-Z658</f>
        <v>490753</v>
      </c>
      <c r="AE658">
        <f>AD658-AD657</f>
        <v>827</v>
      </c>
      <c r="AF658" s="17">
        <f>IFERROR(AD658/V658,0)</f>
        <v>0.11088130384319141</v>
      </c>
      <c r="AG658" s="16">
        <f>IFERROR(AE658-AE657,0)</f>
        <v>-38</v>
      </c>
      <c r="AH658" s="20">
        <f>IFERROR(AE658/W658,0)</f>
        <v>6.4579103545213179E-2</v>
      </c>
      <c r="AI658" s="20">
        <f>IFERROR(AD658/3.974,0)</f>
        <v>123490.94111726219</v>
      </c>
      <c r="AJ658" s="4">
        <v>6039</v>
      </c>
      <c r="AK658">
        <f>AJ658-AJ657</f>
        <v>496</v>
      </c>
      <c r="AL658">
        <f>IFERROR(AJ658/AJ657,0)-1</f>
        <v>8.94822298394371E-2</v>
      </c>
      <c r="AM658" s="20">
        <f>IFERROR(AJ658/3.974,0)</f>
        <v>1519.6275792652239</v>
      </c>
      <c r="AN658" s="20">
        <f>IFERROR(AJ658/C658," ")</f>
        <v>1.239521843006215E-2</v>
      </c>
      <c r="AO658" s="4">
        <v>161</v>
      </c>
      <c r="AP658">
        <f>AO658-AO657</f>
        <v>4</v>
      </c>
      <c r="AQ658">
        <f>IFERROR(AO658/AO657,0)-1</f>
        <v>2.5477707006369421E-2</v>
      </c>
      <c r="AR658" s="20">
        <f>IFERROR(AO658/3.974,0)</f>
        <v>40.513336688475086</v>
      </c>
      <c r="AS658" s="4">
        <v>145</v>
      </c>
      <c r="AT658">
        <f>AS658-AS657</f>
        <v>4</v>
      </c>
      <c r="AU658">
        <f>IFERROR(AS658/AS657,0)-1</f>
        <v>2.8368794326241176E-2</v>
      </c>
      <c r="AV658" s="20">
        <f>IFERROR(AS658/3.974,0)</f>
        <v>36.48716658278812</v>
      </c>
      <c r="AW658" s="30">
        <f>IFERROR(AS658/C658," ")</f>
        <v>2.9761660413297098E-4</v>
      </c>
      <c r="AX658" s="4">
        <v>20</v>
      </c>
      <c r="AY658">
        <f>AX658-AX657</f>
        <v>3</v>
      </c>
      <c r="AZ658">
        <f>IFERROR(AX658/AX657,0)-1</f>
        <v>0.17647058823529416</v>
      </c>
      <c r="BA658" s="20">
        <f>IFERROR(AX658/3.974,0)</f>
        <v>5.0327126321087059</v>
      </c>
      <c r="BB658" s="30">
        <f>IFERROR(AX658/C658," ")</f>
        <v>4.1050566087306346E-5</v>
      </c>
      <c r="BC658" s="16">
        <f>+Pagina_Inicial[[#This Row],[Aislamiento Domiciliario]]+Pagina_Inicial[[#This Row],[Aislamiento en Hoteles]]+Pagina_Inicial[[#This Row],[Hospitalizados en Sala]]+Pagina_Inicial[[#This Row],[Hospitalizados en UCI]]</f>
        <v>6365</v>
      </c>
      <c r="BD658" s="16">
        <f>IFERROR(BC658-BC657,0)</f>
        <v>507</v>
      </c>
      <c r="BE658" s="30">
        <f>IFERROR(BC658/BC657,0)-1</f>
        <v>8.654831000341412E-2</v>
      </c>
      <c r="BF658" s="20">
        <f>IFERROR(BC658/3.974,0)</f>
        <v>1601.6607951685958</v>
      </c>
      <c r="BG658" s="20">
        <f>IFERROR(BC658/C658," ")</f>
        <v>1.3064342657285243E-2</v>
      </c>
      <c r="BH658" s="26">
        <v>90463</v>
      </c>
      <c r="BI658">
        <f>IFERROR((BH658-BH657), 0)</f>
        <v>194</v>
      </c>
      <c r="BJ658" s="4">
        <v>183725</v>
      </c>
      <c r="BK658">
        <f>IFERROR((BJ658-BJ657),0)</f>
        <v>322</v>
      </c>
      <c r="BL658" s="4">
        <v>137174</v>
      </c>
      <c r="BM658">
        <f>IFERROR((BL658-BL657),0)</f>
        <v>209</v>
      </c>
      <c r="BN658" s="4">
        <v>53530</v>
      </c>
      <c r="BO658">
        <f>IFERROR((BN658-BN657),0)</f>
        <v>85</v>
      </c>
      <c r="BP658" s="4">
        <v>22312</v>
      </c>
      <c r="BQ658">
        <f>IFERROR((BP658-BP657),0)</f>
        <v>17</v>
      </c>
      <c r="BR658" s="8">
        <v>35</v>
      </c>
      <c r="BS658" s="15">
        <f>IFERROR((BR658-BR657),0)</f>
        <v>0</v>
      </c>
      <c r="BT658" s="8">
        <v>338</v>
      </c>
      <c r="BU658" s="15">
        <f>IFERROR((BT658-BT657),0)</f>
        <v>0</v>
      </c>
      <c r="BV658" s="8">
        <v>1557</v>
      </c>
      <c r="BW658" s="15">
        <f>IFERROR((BV658-BV657),0)</f>
        <v>0</v>
      </c>
      <c r="BX658" s="8">
        <v>3485</v>
      </c>
      <c r="BY658" s="15">
        <f>IFERROR((BX658-BX657),0)</f>
        <v>0</v>
      </c>
      <c r="BZ658" s="13">
        <v>1996</v>
      </c>
      <c r="CA658" s="16">
        <f>IFERROR((BZ658-BZ657),0)</f>
        <v>2</v>
      </c>
    </row>
    <row r="659" spans="1:79" x14ac:dyDescent="0.2">
      <c r="A659" s="1">
        <v>44556</v>
      </c>
      <c r="B659">
        <v>44557</v>
      </c>
      <c r="C659" s="4">
        <v>487767</v>
      </c>
      <c r="D659">
        <f>IFERROR(C659-C658,"")</f>
        <v>563</v>
      </c>
      <c r="E659" s="4">
        <v>7416</v>
      </c>
      <c r="F659">
        <f>IFERROR(E659-E658,"")</f>
        <v>5</v>
      </c>
      <c r="G659" s="4">
        <v>473719</v>
      </c>
      <c r="H659">
        <f>G659-G658</f>
        <v>291</v>
      </c>
      <c r="I659">
        <f>+IFERROR(C659-E659-G659,"")</f>
        <v>6632</v>
      </c>
      <c r="J659">
        <f>+IFERROR(D659-F659-H659,"")</f>
        <v>267</v>
      </c>
      <c r="K659">
        <f>+IFERROR(E659/C659,"")</f>
        <v>1.5203980589092742E-2</v>
      </c>
      <c r="L659">
        <f>+IFERROR(G659/C659,"")</f>
        <v>0.9711993636305859</v>
      </c>
      <c r="M659">
        <f>+IFERROR(I659/C659,"")</f>
        <v>1.3596655780321341E-2</v>
      </c>
      <c r="N659">
        <f>+IFERROR(D659/C659,"")</f>
        <v>1.1542396267070138E-3</v>
      </c>
      <c r="O659">
        <f>+IFERROR(F659/E659,"")</f>
        <v>6.7421790722761602E-4</v>
      </c>
      <c r="P659">
        <f>+IFERROR(H659/G659,"")</f>
        <v>6.1428821727648668E-4</v>
      </c>
      <c r="Q659">
        <f>+IFERROR(J659/I659,"")</f>
        <v>4.0259348612786489E-2</v>
      </c>
      <c r="R659">
        <f>+IFERROR(C659/3.974,"")</f>
        <v>122739.55712128837</v>
      </c>
      <c r="S659">
        <f>+IFERROR(E659/3.974,"")</f>
        <v>1866.1298439859083</v>
      </c>
      <c r="T659">
        <f>+IFERROR(G659/3.974,"")</f>
        <v>119204.57976849521</v>
      </c>
      <c r="U659">
        <f>+IFERROR(I659/3.974,"")</f>
        <v>1668.8475088072471</v>
      </c>
      <c r="V659" s="4">
        <v>4432384</v>
      </c>
      <c r="W659">
        <f>V659-V658</f>
        <v>6453</v>
      </c>
      <c r="X659">
        <f>IFERROR(W659-W658,0)</f>
        <v>-6353</v>
      </c>
      <c r="Y659" s="20">
        <f>IFERROR(V659/3.974,0)</f>
        <v>1115345.7473578257</v>
      </c>
      <c r="Z659" s="4">
        <v>3941068</v>
      </c>
      <c r="AA659">
        <f>Z659-Z658</f>
        <v>5890</v>
      </c>
      <c r="AB659" s="17">
        <f>IFERROR(Z659/V659,0)</f>
        <v>0.8891531058680836</v>
      </c>
      <c r="AC659" s="16">
        <f>IFERROR(AA659-AA658,0)</f>
        <v>-6089</v>
      </c>
      <c r="AD659">
        <f>V659-Z659</f>
        <v>491316</v>
      </c>
      <c r="AE659">
        <f>AD659-AD658</f>
        <v>563</v>
      </c>
      <c r="AF659" s="17">
        <f>IFERROR(AD659/V659,0)</f>
        <v>0.11084689413191637</v>
      </c>
      <c r="AG659" s="16">
        <f>IFERROR(AE659-AE658,0)</f>
        <v>-264</v>
      </c>
      <c r="AH659" s="20">
        <f>IFERROR(AE659/W659,0)</f>
        <v>8.7246242057957543E-2</v>
      </c>
      <c r="AI659" s="20">
        <f>IFERROR(AD659/3.974,0)</f>
        <v>123632.61197785605</v>
      </c>
      <c r="AJ659" s="4">
        <v>6325</v>
      </c>
      <c r="AK659">
        <f>AJ659-AJ658</f>
        <v>286</v>
      </c>
      <c r="AL659">
        <f>IFERROR(AJ659/AJ658,0)-1</f>
        <v>4.735883424408005E-2</v>
      </c>
      <c r="AM659" s="20">
        <f>IFERROR(AJ659/3.974,0)</f>
        <v>1591.5953699043785</v>
      </c>
      <c r="AN659" s="20">
        <f>IFERROR(AJ659/C659," ")</f>
        <v>1.2967256907498868E-2</v>
      </c>
      <c r="AO659" s="4">
        <v>152</v>
      </c>
      <c r="AP659">
        <f>AO659-AO658</f>
        <v>-9</v>
      </c>
      <c r="AQ659">
        <f>IFERROR(AO659/AO658,0)-1</f>
        <v>-5.5900621118012417E-2</v>
      </c>
      <c r="AR659" s="20">
        <f>IFERROR(AO659/3.974,0)</f>
        <v>38.248616004026168</v>
      </c>
      <c r="AS659" s="4">
        <v>136</v>
      </c>
      <c r="AT659">
        <f>AS659-AS658</f>
        <v>-9</v>
      </c>
      <c r="AU659">
        <f>IFERROR(AS659/AS658,0)-1</f>
        <v>-6.2068965517241392E-2</v>
      </c>
      <c r="AV659" s="20">
        <f>IFERROR(AS659/3.974,0)</f>
        <v>34.222445898339203</v>
      </c>
      <c r="AW659" s="30">
        <f>IFERROR(AS659/C659," ")</f>
        <v>2.7882165050116141E-4</v>
      </c>
      <c r="AX659" s="4">
        <v>19</v>
      </c>
      <c r="AY659">
        <f>AX659-AX658</f>
        <v>-1</v>
      </c>
      <c r="AZ659">
        <f>IFERROR(AX659/AX658,0)-1</f>
        <v>-5.0000000000000044E-2</v>
      </c>
      <c r="BA659" s="20">
        <f>IFERROR(AX659/3.974,0)</f>
        <v>4.781077000503271</v>
      </c>
      <c r="BB659" s="30">
        <f>IFERROR(AX659/C659," ")</f>
        <v>3.895302470236814E-5</v>
      </c>
      <c r="BC659" s="16">
        <f>+Pagina_Inicial[[#This Row],[Aislamiento Domiciliario]]+Pagina_Inicial[[#This Row],[Aislamiento en Hoteles]]+Pagina_Inicial[[#This Row],[Hospitalizados en Sala]]+Pagina_Inicial[[#This Row],[Hospitalizados en UCI]]</f>
        <v>6632</v>
      </c>
      <c r="BD659" s="16">
        <f>IFERROR(BC659-BC658,0)</f>
        <v>267</v>
      </c>
      <c r="BE659" s="30">
        <f>IFERROR(BC659/BC658,0)-1</f>
        <v>4.1948153967007018E-2</v>
      </c>
      <c r="BF659" s="20">
        <f>IFERROR(BC659/3.974,0)</f>
        <v>1668.8475088072471</v>
      </c>
      <c r="BG659" s="20">
        <f>IFERROR(BC659/C659," ")</f>
        <v>1.3596655780321341E-2</v>
      </c>
      <c r="BH659" s="26">
        <v>90575</v>
      </c>
      <c r="BI659">
        <f>IFERROR((BH659-BH658), 0)</f>
        <v>112</v>
      </c>
      <c r="BJ659" s="4">
        <v>183942</v>
      </c>
      <c r="BK659">
        <f>IFERROR((BJ659-BJ658),0)</f>
        <v>217</v>
      </c>
      <c r="BL659" s="4">
        <v>137324</v>
      </c>
      <c r="BM659">
        <f>IFERROR((BL659-BL658),0)</f>
        <v>150</v>
      </c>
      <c r="BN659" s="4">
        <v>53597</v>
      </c>
      <c r="BO659">
        <f>IFERROR((BN659-BN658),0)</f>
        <v>67</v>
      </c>
      <c r="BP659" s="4">
        <v>22329</v>
      </c>
      <c r="BQ659">
        <f>IFERROR((BP659-BP658),0)</f>
        <v>17</v>
      </c>
      <c r="BR659" s="8">
        <v>35</v>
      </c>
      <c r="BS659" s="15">
        <f>IFERROR((BR659-BR658),0)</f>
        <v>0</v>
      </c>
      <c r="BT659" s="8">
        <v>338</v>
      </c>
      <c r="BU659" s="15">
        <f>IFERROR((BT659-BT658),0)</f>
        <v>0</v>
      </c>
      <c r="BV659" s="8">
        <v>1558</v>
      </c>
      <c r="BW659" s="15">
        <f>IFERROR((BV659-BV658),0)</f>
        <v>1</v>
      </c>
      <c r="BX659" s="8">
        <v>3487</v>
      </c>
      <c r="BY659" s="15">
        <f>IFERROR((BX659-BX658),0)</f>
        <v>2</v>
      </c>
      <c r="BZ659" s="13">
        <v>1998</v>
      </c>
      <c r="CA659" s="16">
        <f>IFERROR((BZ659-BZ658),0)</f>
        <v>2</v>
      </c>
    </row>
    <row r="660" spans="1:79" x14ac:dyDescent="0.2">
      <c r="A660" s="1">
        <v>44557</v>
      </c>
      <c r="B660">
        <v>44558</v>
      </c>
      <c r="C660" s="4">
        <v>488341</v>
      </c>
      <c r="D660">
        <f>IFERROR(C660-C659,"")</f>
        <v>574</v>
      </c>
      <c r="E660" s="4">
        <v>7418</v>
      </c>
      <c r="F660">
        <f>IFERROR(E660-E659,"")</f>
        <v>2</v>
      </c>
      <c r="G660" s="4">
        <v>473977</v>
      </c>
      <c r="H660">
        <f>G660-G659</f>
        <v>258</v>
      </c>
      <c r="I660">
        <f>+IFERROR(C660-E660-G660,"")</f>
        <v>6946</v>
      </c>
      <c r="J660">
        <f>+IFERROR(D660-F660-H660,"")</f>
        <v>314</v>
      </c>
      <c r="K660">
        <f>+IFERROR(E660/C660,"")</f>
        <v>1.5190205204969479E-2</v>
      </c>
      <c r="L660">
        <f>+IFERROR(G660/C660,"")</f>
        <v>0.97058612731677252</v>
      </c>
      <c r="M660">
        <f>+IFERROR(I660/C660,"")</f>
        <v>1.4223667478258021E-2</v>
      </c>
      <c r="N660">
        <f>+IFERROR(D660/C660,"")</f>
        <v>1.1754081676533406E-3</v>
      </c>
      <c r="O660">
        <f>+IFERROR(F660/E660,"")</f>
        <v>2.6961445133459155E-4</v>
      </c>
      <c r="P660">
        <f>+IFERROR(H660/G660,"")</f>
        <v>5.443302101156807E-4</v>
      </c>
      <c r="Q660">
        <f>+IFERROR(J660/I660,"")</f>
        <v>4.5205873884249931E-2</v>
      </c>
      <c r="R660">
        <f>+IFERROR(C660/3.974,"")</f>
        <v>122883.99597382989</v>
      </c>
      <c r="S660">
        <f>+IFERROR(E660/3.974,"")</f>
        <v>1866.6331152491191</v>
      </c>
      <c r="T660">
        <f>+IFERROR(G660/3.974,"")</f>
        <v>119269.50176144941</v>
      </c>
      <c r="U660">
        <f>+IFERROR(I660/3.974,"")</f>
        <v>1747.8610971313537</v>
      </c>
      <c r="V660" s="4">
        <v>4438772</v>
      </c>
      <c r="W660">
        <f>V660-V659</f>
        <v>6388</v>
      </c>
      <c r="X660">
        <f>IFERROR(W660-W659,0)</f>
        <v>-65</v>
      </c>
      <c r="Y660" s="20">
        <f>IFERROR(V660/3.974,0)</f>
        <v>1116953.1957725214</v>
      </c>
      <c r="Z660" s="4">
        <v>3946882</v>
      </c>
      <c r="AA660">
        <f>Z660-Z659</f>
        <v>5814</v>
      </c>
      <c r="AB660" s="17">
        <f>IFERROR(Z660/V660,0)</f>
        <v>0.88918331466450629</v>
      </c>
      <c r="AC660" s="16">
        <f>IFERROR(AA660-AA659,0)</f>
        <v>-76</v>
      </c>
      <c r="AD660">
        <f>V660-Z660</f>
        <v>491890</v>
      </c>
      <c r="AE660">
        <f>AD660-AD659</f>
        <v>574</v>
      </c>
      <c r="AF660" s="17">
        <f>IFERROR(AD660/V660,0)</f>
        <v>0.11081668533549369</v>
      </c>
      <c r="AG660" s="16">
        <f>IFERROR(AE660-AE659,0)</f>
        <v>11</v>
      </c>
      <c r="AH660" s="20">
        <f>IFERROR(AE660/W660,0)</f>
        <v>8.9855979962429555E-2</v>
      </c>
      <c r="AI660" s="20">
        <f>IFERROR(AD660/3.974,0)</f>
        <v>123777.05083039758</v>
      </c>
      <c r="AJ660" s="4">
        <v>6624</v>
      </c>
      <c r="AK660">
        <f>AJ660-AJ659</f>
        <v>299</v>
      </c>
      <c r="AL660">
        <f>IFERROR(AJ660/AJ659,0)-1</f>
        <v>4.7272727272727355E-2</v>
      </c>
      <c r="AM660" s="20">
        <f>IFERROR(AJ660/3.974,0)</f>
        <v>1666.8344237544036</v>
      </c>
      <c r="AN660" s="20">
        <f>IFERROR(AJ660/C660," ")</f>
        <v>1.3564292164696391E-2</v>
      </c>
      <c r="AO660" s="4">
        <v>155</v>
      </c>
      <c r="AP660">
        <f>AO660-AO659</f>
        <v>3</v>
      </c>
      <c r="AQ660">
        <f>IFERROR(AO660/AO659,0)-1</f>
        <v>1.9736842105263053E-2</v>
      </c>
      <c r="AR660" s="20">
        <f>IFERROR(AO660/3.974,0)</f>
        <v>39.003522898842476</v>
      </c>
      <c r="AS660" s="4">
        <v>148</v>
      </c>
      <c r="AT660">
        <f>AS660-AS659</f>
        <v>12</v>
      </c>
      <c r="AU660">
        <f>IFERROR(AS660/AS659,0)-1</f>
        <v>8.8235294117646967E-2</v>
      </c>
      <c r="AV660" s="20">
        <f>IFERROR(AS660/3.974,0)</f>
        <v>37.242073477604428</v>
      </c>
      <c r="AW660" s="30">
        <f>IFERROR(AS660/C660," ")</f>
        <v>3.0306691430782997E-4</v>
      </c>
      <c r="AX660" s="4">
        <v>19</v>
      </c>
      <c r="AY660">
        <f>AX660-AX659</f>
        <v>0</v>
      </c>
      <c r="AZ660">
        <f>IFERROR(AX660/AX659,0)-1</f>
        <v>0</v>
      </c>
      <c r="BA660" s="20">
        <f>IFERROR(AX660/3.974,0)</f>
        <v>4.781077000503271</v>
      </c>
      <c r="BB660" s="30">
        <f>IFERROR(AX660/C660," ")</f>
        <v>3.8907238998978172E-5</v>
      </c>
      <c r="BC660" s="16">
        <f>+Pagina_Inicial[[#This Row],[Aislamiento Domiciliario]]+Pagina_Inicial[[#This Row],[Aislamiento en Hoteles]]+Pagina_Inicial[[#This Row],[Hospitalizados en Sala]]+Pagina_Inicial[[#This Row],[Hospitalizados en UCI]]</f>
        <v>6946</v>
      </c>
      <c r="BD660" s="16">
        <f>IFERROR(BC660-BC659,0)</f>
        <v>314</v>
      </c>
      <c r="BE660" s="30">
        <f>IFERROR(BC660/BC659,0)-1</f>
        <v>4.7346200241254577E-2</v>
      </c>
      <c r="BF660" s="20">
        <f>IFERROR(BC660/3.974,0)</f>
        <v>1747.8610971313537</v>
      </c>
      <c r="BG660" s="20">
        <f>IFERROR(BC660/C660," ")</f>
        <v>1.4223667478258021E-2</v>
      </c>
      <c r="BH660" s="26">
        <v>90698</v>
      </c>
      <c r="BI660">
        <f>IFERROR((BH660-BH659), 0)</f>
        <v>123</v>
      </c>
      <c r="BJ660" s="4">
        <v>184155</v>
      </c>
      <c r="BK660">
        <f>IFERROR((BJ660-BJ659),0)</f>
        <v>213</v>
      </c>
      <c r="BL660" s="4">
        <v>137483</v>
      </c>
      <c r="BM660">
        <f>IFERROR((BL660-BL659),0)</f>
        <v>159</v>
      </c>
      <c r="BN660" s="4">
        <v>53661</v>
      </c>
      <c r="BO660">
        <f>IFERROR((BN660-BN659),0)</f>
        <v>64</v>
      </c>
      <c r="BP660" s="4">
        <v>22344</v>
      </c>
      <c r="BQ660">
        <f>IFERROR((BP660-BP659),0)</f>
        <v>15</v>
      </c>
      <c r="BR660" s="8">
        <v>35</v>
      </c>
      <c r="BS660" s="15">
        <f>IFERROR((BR660-BR659),0)</f>
        <v>0</v>
      </c>
      <c r="BT660" s="8">
        <v>338</v>
      </c>
      <c r="BU660" s="15">
        <f>IFERROR((BT660-BT659),0)</f>
        <v>0</v>
      </c>
      <c r="BV660" s="8">
        <v>1558</v>
      </c>
      <c r="BW660" s="15">
        <f>IFERROR((BV660-BV659),0)</f>
        <v>0</v>
      </c>
      <c r="BX660" s="8">
        <v>3487</v>
      </c>
      <c r="BY660" s="15">
        <f>IFERROR((BX660-BX659),0)</f>
        <v>0</v>
      </c>
      <c r="BZ660" s="13">
        <v>2000</v>
      </c>
      <c r="CA660" s="16">
        <f>IFERROR((BZ660-BZ659),0)</f>
        <v>2</v>
      </c>
    </row>
    <row r="661" spans="1:79" x14ac:dyDescent="0.2">
      <c r="A661" s="1">
        <v>44558</v>
      </c>
      <c r="B661">
        <v>44559</v>
      </c>
      <c r="C661" s="4">
        <v>489695</v>
      </c>
      <c r="D661">
        <f>IFERROR(C661-C660,"")</f>
        <v>1354</v>
      </c>
      <c r="E661" s="4">
        <v>7421</v>
      </c>
      <c r="F661">
        <f>IFERROR(E661-E660,"")</f>
        <v>3</v>
      </c>
      <c r="G661" s="4">
        <v>474416</v>
      </c>
      <c r="H661">
        <f>G661-G660</f>
        <v>439</v>
      </c>
      <c r="I661">
        <f>+IFERROR(C661-E661-G661,"")</f>
        <v>7858</v>
      </c>
      <c r="J661">
        <f>+IFERROR(D661-F661-H661,"")</f>
        <v>912</v>
      </c>
      <c r="K661">
        <f>+IFERROR(E661/C661,"")</f>
        <v>1.5154330756899703E-2</v>
      </c>
      <c r="L661">
        <f>+IFERROR(G661/C661,"")</f>
        <v>0.96879894628289032</v>
      </c>
      <c r="M661">
        <f>+IFERROR(I661/C661,"")</f>
        <v>1.6046722960209928E-2</v>
      </c>
      <c r="N661">
        <f>+IFERROR(D661/C661,"")</f>
        <v>2.7649863690664598E-3</v>
      </c>
      <c r="O661">
        <f>+IFERROR(F661/E661,"")</f>
        <v>4.0425818622827114E-4</v>
      </c>
      <c r="P661">
        <f>+IFERROR(H661/G661,"")</f>
        <v>9.253482175980574E-4</v>
      </c>
      <c r="Q661">
        <f>+IFERROR(J661/I661,"")</f>
        <v>0.11606006617459913</v>
      </c>
      <c r="R661">
        <f>+IFERROR(C661/3.974,"")</f>
        <v>123224.71061902365</v>
      </c>
      <c r="S661">
        <f>+IFERROR(E661/3.974,"")</f>
        <v>1867.3880221439356</v>
      </c>
      <c r="T661">
        <f>+IFERROR(G661/3.974,"")</f>
        <v>119379.96980372421</v>
      </c>
      <c r="U661">
        <f>+IFERROR(I661/3.974,"")</f>
        <v>1977.3527931555107</v>
      </c>
      <c r="V661" s="4">
        <v>4451122</v>
      </c>
      <c r="W661">
        <f>V661-V660</f>
        <v>12350</v>
      </c>
      <c r="X661">
        <f>IFERROR(W661-W660,0)</f>
        <v>5962</v>
      </c>
      <c r="Y661" s="20">
        <f>IFERROR(V661/3.974,0)</f>
        <v>1120060.8958228484</v>
      </c>
      <c r="Z661" s="4">
        <v>3957878</v>
      </c>
      <c r="AA661">
        <f>Z661-Z660</f>
        <v>10996</v>
      </c>
      <c r="AB661" s="17">
        <f>IFERROR(Z661/V661,0)</f>
        <v>0.88918659160544244</v>
      </c>
      <c r="AC661" s="16">
        <f>IFERROR(AA661-AA660,0)</f>
        <v>5182</v>
      </c>
      <c r="AD661">
        <f>V661-Z661</f>
        <v>493244</v>
      </c>
      <c r="AE661">
        <f>AD661-AD660</f>
        <v>1354</v>
      </c>
      <c r="AF661" s="17">
        <f>IFERROR(AD661/V661,0)</f>
        <v>0.1108134083945576</v>
      </c>
      <c r="AG661" s="16">
        <f>IFERROR(AE661-AE660,0)</f>
        <v>780</v>
      </c>
      <c r="AH661" s="20">
        <f>IFERROR(AE661/W661,0)</f>
        <v>0.10963562753036438</v>
      </c>
      <c r="AI661" s="20">
        <f>IFERROR(AD661/3.974,0)</f>
        <v>124117.76547559134</v>
      </c>
      <c r="AJ661" s="4">
        <v>7528</v>
      </c>
      <c r="AK661">
        <f>AJ661-AJ660</f>
        <v>904</v>
      </c>
      <c r="AL661">
        <f>IFERROR(AJ661/AJ660,0)-1</f>
        <v>0.13647342995169076</v>
      </c>
      <c r="AM661" s="20">
        <f>IFERROR(AJ661/3.974,0)</f>
        <v>1894.313034725717</v>
      </c>
      <c r="AN661" s="20">
        <f>IFERROR(AJ661/C661," ")</f>
        <v>1.5372834111028293E-2</v>
      </c>
      <c r="AO661" s="4">
        <v>163</v>
      </c>
      <c r="AP661">
        <f>AO661-AO660</f>
        <v>8</v>
      </c>
      <c r="AQ661">
        <f>IFERROR(AO661/AO660,0)-1</f>
        <v>5.1612903225806361E-2</v>
      </c>
      <c r="AR661" s="20">
        <f>IFERROR(AO661/3.974,0)</f>
        <v>41.016607951685955</v>
      </c>
      <c r="AS661" s="4">
        <v>147</v>
      </c>
      <c r="AT661">
        <f>AS661-AS660</f>
        <v>-1</v>
      </c>
      <c r="AU661">
        <f>IFERROR(AS661/AS660,0)-1</f>
        <v>-6.7567567567567988E-3</v>
      </c>
      <c r="AV661" s="20">
        <f>IFERROR(AS661/3.974,0)</f>
        <v>36.99043784599899</v>
      </c>
      <c r="AW661" s="30">
        <f>IFERROR(AS661/C661," ")</f>
        <v>3.0018685099909127E-4</v>
      </c>
      <c r="AX661" s="4">
        <v>20</v>
      </c>
      <c r="AY661">
        <f>AX661-AX660</f>
        <v>1</v>
      </c>
      <c r="AZ661">
        <f>IFERROR(AX661/AX660,0)-1</f>
        <v>5.2631578947368363E-2</v>
      </c>
      <c r="BA661" s="20">
        <f>IFERROR(AX661/3.974,0)</f>
        <v>5.0327126321087068</v>
      </c>
      <c r="BB661" s="30">
        <f>IFERROR(AX661/C661," ")</f>
        <v>4.0841748435250513E-5</v>
      </c>
      <c r="BC661" s="16">
        <f>+Pagina_Inicial[[#This Row],[Aislamiento Domiciliario]]+Pagina_Inicial[[#This Row],[Aislamiento en Hoteles]]+Pagina_Inicial[[#This Row],[Hospitalizados en Sala]]+Pagina_Inicial[[#This Row],[Hospitalizados en UCI]]</f>
        <v>7858</v>
      </c>
      <c r="BD661" s="16">
        <f>IFERROR(BC661-BC660,0)</f>
        <v>912</v>
      </c>
      <c r="BE661" s="30">
        <f>IFERROR(BC661/BC660,0)-1</f>
        <v>0.13129858911603809</v>
      </c>
      <c r="BF661" s="20">
        <f>IFERROR(BC661/3.974,0)</f>
        <v>1977.3527931555107</v>
      </c>
      <c r="BG661" s="20">
        <f>IFERROR(BC661/C661," ")</f>
        <v>1.6046722960209928E-2</v>
      </c>
      <c r="BH661" s="26">
        <v>90945</v>
      </c>
      <c r="BI661">
        <f>IFERROR((BH661-BH660), 0)</f>
        <v>247</v>
      </c>
      <c r="BJ661" s="4">
        <v>184687</v>
      </c>
      <c r="BK661">
        <f>IFERROR((BJ661-BJ660),0)</f>
        <v>532</v>
      </c>
      <c r="BL661" s="4">
        <v>137916</v>
      </c>
      <c r="BM661">
        <f>IFERROR((BL661-BL660),0)</f>
        <v>433</v>
      </c>
      <c r="BN661" s="4">
        <v>53782</v>
      </c>
      <c r="BO661">
        <f>IFERROR((BN661-BN660),0)</f>
        <v>121</v>
      </c>
      <c r="BP661" s="4">
        <v>22365</v>
      </c>
      <c r="BQ661">
        <f>IFERROR((BP661-BP660),0)</f>
        <v>21</v>
      </c>
      <c r="BR661" s="8">
        <v>35</v>
      </c>
      <c r="BS661" s="15">
        <f>IFERROR((BR661-BR660),0)</f>
        <v>0</v>
      </c>
      <c r="BT661" s="8">
        <v>338</v>
      </c>
      <c r="BU661" s="15">
        <f>IFERROR((BT661-BT660),0)</f>
        <v>0</v>
      </c>
      <c r="BV661" s="8">
        <v>1558</v>
      </c>
      <c r="BW661" s="15">
        <f>IFERROR((BV661-BV660),0)</f>
        <v>0</v>
      </c>
      <c r="BX661" s="8">
        <v>3488</v>
      </c>
      <c r="BY661" s="15">
        <f>IFERROR((BX661-BX660),0)</f>
        <v>1</v>
      </c>
      <c r="BZ661" s="13">
        <v>2002</v>
      </c>
      <c r="CA661" s="16">
        <f>IFERROR((BZ661-BZ660),0)</f>
        <v>2</v>
      </c>
    </row>
    <row r="662" spans="1:79" x14ac:dyDescent="0.2">
      <c r="A662" s="1">
        <v>44559</v>
      </c>
      <c r="B662">
        <v>44560</v>
      </c>
      <c r="C662" s="4">
        <v>491043</v>
      </c>
      <c r="D662">
        <f>IFERROR(C662-C661,"")</f>
        <v>1348</v>
      </c>
      <c r="E662" s="4">
        <v>7425</v>
      </c>
      <c r="F662">
        <f>IFERROR(E662-E661,"")</f>
        <v>4</v>
      </c>
      <c r="G662" s="4">
        <v>474829</v>
      </c>
      <c r="H662">
        <f>G662-G661</f>
        <v>413</v>
      </c>
      <c r="I662">
        <f>+IFERROR(C662-E662-G662,"")</f>
        <v>8789</v>
      </c>
      <c r="J662">
        <f>+IFERROR(D662-F662-H662,"")</f>
        <v>931</v>
      </c>
      <c r="K662">
        <f>+IFERROR(E662/C662,"")</f>
        <v>1.5120875361220911E-2</v>
      </c>
      <c r="L662">
        <f>+IFERROR(G662/C662,"")</f>
        <v>0.96698048847045981</v>
      </c>
      <c r="M662">
        <f>+IFERROR(I662/C662,"")</f>
        <v>1.7898636168319271E-2</v>
      </c>
      <c r="N662">
        <f>+IFERROR(D662/C662,"")</f>
        <v>2.745177102616268E-3</v>
      </c>
      <c r="O662">
        <f>+IFERROR(F662/E662,"")</f>
        <v>5.3872053872053868E-4</v>
      </c>
      <c r="P662">
        <f>+IFERROR(H662/G662,"")</f>
        <v>8.6978680746121236E-4</v>
      </c>
      <c r="Q662">
        <f>+IFERROR(J662/I662,"")</f>
        <v>0.10592786437592445</v>
      </c>
      <c r="R662">
        <f>+IFERROR(C662/3.974,"")</f>
        <v>123563.91545042777</v>
      </c>
      <c r="S662">
        <f>+IFERROR(E662/3.974,"")</f>
        <v>1868.3945646703573</v>
      </c>
      <c r="T662">
        <f>+IFERROR(G662/3.974,"")</f>
        <v>119483.89531957725</v>
      </c>
      <c r="U662">
        <f>+IFERROR(I662/3.974,"")</f>
        <v>2211.6255661801711</v>
      </c>
      <c r="V662" s="4">
        <v>4462855</v>
      </c>
      <c r="W662">
        <f>V662-V661</f>
        <v>11733</v>
      </c>
      <c r="X662">
        <f>IFERROR(W662-W661,0)</f>
        <v>-617</v>
      </c>
      <c r="Y662" s="20">
        <f>IFERROR(V662/3.974,0)</f>
        <v>1123013.336688475</v>
      </c>
      <c r="Z662" s="4">
        <v>3968263</v>
      </c>
      <c r="AA662">
        <f>Z662-Z661</f>
        <v>10385</v>
      </c>
      <c r="AB662" s="17">
        <f>IFERROR(Z662/V662,0)</f>
        <v>0.88917587508444706</v>
      </c>
      <c r="AC662" s="16">
        <f>IFERROR(AA662-AA661,0)</f>
        <v>-611</v>
      </c>
      <c r="AD662">
        <f>V662-Z662</f>
        <v>494592</v>
      </c>
      <c r="AE662">
        <f>AD662-AD661</f>
        <v>1348</v>
      </c>
      <c r="AF662" s="17">
        <f>IFERROR(AD662/V662,0)</f>
        <v>0.11082412491555294</v>
      </c>
      <c r="AG662" s="16">
        <f>IFERROR(AE662-AE661,0)</f>
        <v>-6</v>
      </c>
      <c r="AH662" s="20">
        <f>IFERROR(AE662/W662,0)</f>
        <v>0.11488962754623711</v>
      </c>
      <c r="AI662" s="20">
        <f>IFERROR(AD662/3.974,0)</f>
        <v>124456.97030699547</v>
      </c>
      <c r="AJ662" s="4">
        <v>8429</v>
      </c>
      <c r="AK662">
        <f>AJ662-AJ661</f>
        <v>901</v>
      </c>
      <c r="AL662">
        <f>IFERROR(AJ662/AJ661,0)-1</f>
        <v>0.11968650371944745</v>
      </c>
      <c r="AM662" s="20">
        <f>IFERROR(AJ662/3.974,0)</f>
        <v>2121.0367388022141</v>
      </c>
      <c r="AN662" s="20">
        <f>IFERROR(AJ662/C662," ")</f>
        <v>1.7165502817472197E-2</v>
      </c>
      <c r="AO662" s="4">
        <v>181</v>
      </c>
      <c r="AP662">
        <f>AO662-AO661</f>
        <v>18</v>
      </c>
      <c r="AQ662">
        <f>IFERROR(AO662/AO661,0)-1</f>
        <v>0.11042944785276076</v>
      </c>
      <c r="AR662" s="20">
        <f>IFERROR(AO662/3.974,0)</f>
        <v>45.546049320583791</v>
      </c>
      <c r="AS662" s="4">
        <v>161</v>
      </c>
      <c r="AT662">
        <f>AS662-AS661</f>
        <v>14</v>
      </c>
      <c r="AU662">
        <f>IFERROR(AS662/AS661,0)-1</f>
        <v>9.5238095238095344E-2</v>
      </c>
      <c r="AV662" s="20">
        <f>IFERROR(AS662/3.974,0)</f>
        <v>40.513336688475086</v>
      </c>
      <c r="AW662" s="30">
        <f>IFERROR(AS662/C662," ")</f>
        <v>3.2787352635105276E-4</v>
      </c>
      <c r="AX662" s="4">
        <v>18</v>
      </c>
      <c r="AY662">
        <f>AX662-AX661</f>
        <v>-2</v>
      </c>
      <c r="AZ662">
        <f>IFERROR(AX662/AX661,0)-1</f>
        <v>-9.9999999999999978E-2</v>
      </c>
      <c r="BA662" s="20">
        <f>IFERROR(AX662/3.974,0)</f>
        <v>4.5294413688978361</v>
      </c>
      <c r="BB662" s="30">
        <f>IFERROR(AX662/C662," ")</f>
        <v>3.6656667542353726E-5</v>
      </c>
      <c r="BC662" s="16">
        <f>+Pagina_Inicial[[#This Row],[Aislamiento Domiciliario]]+Pagina_Inicial[[#This Row],[Aislamiento en Hoteles]]+Pagina_Inicial[[#This Row],[Hospitalizados en Sala]]+Pagina_Inicial[[#This Row],[Hospitalizados en UCI]]</f>
        <v>8789</v>
      </c>
      <c r="BD662" s="16">
        <f>IFERROR(BC662-BC661,0)</f>
        <v>931</v>
      </c>
      <c r="BE662" s="30">
        <f>IFERROR(BC662/BC661,0)-1</f>
        <v>0.1184779842199033</v>
      </c>
      <c r="BF662" s="20">
        <f>IFERROR(BC662/3.974,0)</f>
        <v>2211.6255661801711</v>
      </c>
      <c r="BG662" s="20">
        <f>IFERROR(BC662/C662," ")</f>
        <v>1.7898636168319271E-2</v>
      </c>
      <c r="BH662" s="26">
        <v>91155</v>
      </c>
      <c r="BI662">
        <f>IFERROR((BH662-BH661), 0)</f>
        <v>210</v>
      </c>
      <c r="BJ662" s="4">
        <v>185243</v>
      </c>
      <c r="BK662">
        <f>IFERROR((BJ662-BJ661),0)</f>
        <v>556</v>
      </c>
      <c r="BL662" s="4">
        <v>138337</v>
      </c>
      <c r="BM662">
        <f>IFERROR((BL662-BL661),0)</f>
        <v>421</v>
      </c>
      <c r="BN662" s="4">
        <v>53917</v>
      </c>
      <c r="BO662">
        <f>IFERROR((BN662-BN661),0)</f>
        <v>135</v>
      </c>
      <c r="BP662" s="4">
        <v>22391</v>
      </c>
      <c r="BQ662">
        <f>IFERROR((BP662-BP661),0)</f>
        <v>26</v>
      </c>
      <c r="BR662" s="8">
        <v>35</v>
      </c>
      <c r="BS662" s="15">
        <f>IFERROR((BR662-BR661),0)</f>
        <v>0</v>
      </c>
      <c r="BT662" s="8">
        <v>338</v>
      </c>
      <c r="BU662" s="15">
        <f>IFERROR((BT662-BT661),0)</f>
        <v>0</v>
      </c>
      <c r="BV662" s="8">
        <v>1558</v>
      </c>
      <c r="BW662" s="15">
        <f>IFERROR((BV662-BV661),0)</f>
        <v>0</v>
      </c>
      <c r="BX662" s="8">
        <v>3488</v>
      </c>
      <c r="BY662" s="15">
        <f>IFERROR((BX662-BX661),0)</f>
        <v>0</v>
      </c>
      <c r="BZ662" s="13">
        <v>2006</v>
      </c>
      <c r="CA662" s="16">
        <f>IFERROR((BZ662-BZ661),0)</f>
        <v>4</v>
      </c>
    </row>
    <row r="663" spans="1:79" x14ac:dyDescent="0.2">
      <c r="A663" s="1">
        <v>44560</v>
      </c>
      <c r="B663">
        <v>44561</v>
      </c>
      <c r="C663" s="4">
        <v>493707</v>
      </c>
      <c r="D663">
        <f>IFERROR(C663-C662,"")</f>
        <v>2664</v>
      </c>
      <c r="E663" s="4">
        <v>7427</v>
      </c>
      <c r="F663">
        <f>IFERROR(E663-E662,"")</f>
        <v>2</v>
      </c>
      <c r="G663" s="4">
        <v>475216</v>
      </c>
      <c r="H663">
        <f>G663-G662</f>
        <v>387</v>
      </c>
      <c r="I663">
        <f>+IFERROR(C663-E663-G663,"")</f>
        <v>11064</v>
      </c>
      <c r="J663">
        <f>+IFERROR(D663-F663-H663,"")</f>
        <v>2275</v>
      </c>
      <c r="K663">
        <f>+IFERROR(E663/C663,"")</f>
        <v>1.5043335419590973E-2</v>
      </c>
      <c r="L663">
        <f>+IFERROR(G663/C663,"")</f>
        <v>0.96254661165428079</v>
      </c>
      <c r="M663">
        <f>+IFERROR(I663/C663,"")</f>
        <v>2.241005292612825E-2</v>
      </c>
      <c r="N663">
        <f>+IFERROR(D663/C663,"")</f>
        <v>5.3959129605211185E-3</v>
      </c>
      <c r="O663">
        <f>+IFERROR(F663/E663,"")</f>
        <v>2.6928773394371884E-4</v>
      </c>
      <c r="P663">
        <f>+IFERROR(H663/G663,"")</f>
        <v>8.1436651964580313E-4</v>
      </c>
      <c r="Q663">
        <f>+IFERROR(J663/I663,"")</f>
        <v>0.20562183658712943</v>
      </c>
      <c r="R663">
        <f>+IFERROR(C663/3.974,"")</f>
        <v>124234.27277302466</v>
      </c>
      <c r="S663">
        <f>+IFERROR(E663/3.974,"")</f>
        <v>1868.8978359335681</v>
      </c>
      <c r="T663">
        <f>+IFERROR(G663/3.974,"")</f>
        <v>119581.27830900854</v>
      </c>
      <c r="U663">
        <f>+IFERROR(I663/3.974,"")</f>
        <v>2784.0966280825364</v>
      </c>
      <c r="V663" s="4">
        <v>4488534</v>
      </c>
      <c r="W663">
        <f>V663-V662</f>
        <v>25679</v>
      </c>
      <c r="X663">
        <f>IFERROR(W663-W662,0)</f>
        <v>13946</v>
      </c>
      <c r="Y663" s="20">
        <f>IFERROR(V663/3.974,0)</f>
        <v>1129475.0880724711</v>
      </c>
      <c r="Z663" s="4">
        <v>3991278</v>
      </c>
      <c r="AA663">
        <f>Z663-Z662</f>
        <v>23015</v>
      </c>
      <c r="AB663" s="17">
        <f>IFERROR(Z663/V663,0)</f>
        <v>0.8892163900284592</v>
      </c>
      <c r="AC663" s="16">
        <f>IFERROR(AA663-AA662,0)</f>
        <v>12630</v>
      </c>
      <c r="AD663">
        <f>V663-Z663</f>
        <v>497256</v>
      </c>
      <c r="AE663">
        <f>AD663-AD662</f>
        <v>2664</v>
      </c>
      <c r="AF663" s="17">
        <f>IFERROR(AD663/V663,0)</f>
        <v>0.11078360997154083</v>
      </c>
      <c r="AG663" s="16">
        <f>IFERROR(AE663-AE662,0)</f>
        <v>1316</v>
      </c>
      <c r="AH663" s="20">
        <f>IFERROR(AE663/W663,0)</f>
        <v>0.10374235756844113</v>
      </c>
      <c r="AI663" s="20">
        <f>IFERROR(AD663/3.974,0)</f>
        <v>125127.32762959234</v>
      </c>
      <c r="AJ663" s="4">
        <v>10726</v>
      </c>
      <c r="AK663">
        <f>AJ663-AJ662</f>
        <v>2297</v>
      </c>
      <c r="AL663">
        <f>IFERROR(AJ663/AJ662,0)-1</f>
        <v>0.27251156720844705</v>
      </c>
      <c r="AM663" s="20">
        <f>IFERROR(AJ663/3.974,0)</f>
        <v>2699.043784599899</v>
      </c>
      <c r="AN663" s="20">
        <f>IFERROR(AJ663/C663," ")</f>
        <v>2.1725436341797869E-2</v>
      </c>
      <c r="AO663" s="4">
        <v>170</v>
      </c>
      <c r="AP663">
        <f>AO663-AO662</f>
        <v>-11</v>
      </c>
      <c r="AQ663">
        <f>IFERROR(AO663/AO662,0)-1</f>
        <v>-6.0773480662983381E-2</v>
      </c>
      <c r="AR663" s="20">
        <f>IFERROR(AO663/3.974,0)</f>
        <v>42.778057372924003</v>
      </c>
      <c r="AS663" s="4">
        <v>145</v>
      </c>
      <c r="AT663">
        <f>AS663-AS662</f>
        <v>-16</v>
      </c>
      <c r="AU663">
        <f>IFERROR(AS663/AS662,0)-1</f>
        <v>-9.9378881987577605E-2</v>
      </c>
      <c r="AV663" s="20">
        <f>IFERROR(AS663/3.974,0)</f>
        <v>36.48716658278812</v>
      </c>
      <c r="AW663" s="30">
        <f>IFERROR(AS663/C663," ")</f>
        <v>2.9369646369202784E-4</v>
      </c>
      <c r="AX663" s="4">
        <v>23</v>
      </c>
      <c r="AY663">
        <f>AX663-AX662</f>
        <v>5</v>
      </c>
      <c r="AZ663">
        <f>IFERROR(AX663/AX662,0)-1</f>
        <v>0.27777777777777768</v>
      </c>
      <c r="BA663" s="20">
        <f>IFERROR(AX663/3.974,0)</f>
        <v>5.7876195269250124</v>
      </c>
      <c r="BB663" s="30">
        <f>IFERROR(AX663/C663," ")</f>
        <v>4.6586335620114766E-5</v>
      </c>
      <c r="BC663" s="16">
        <f>+Pagina_Inicial[[#This Row],[Aislamiento Domiciliario]]+Pagina_Inicial[[#This Row],[Aislamiento en Hoteles]]+Pagina_Inicial[[#This Row],[Hospitalizados en Sala]]+Pagina_Inicial[[#This Row],[Hospitalizados en UCI]]</f>
        <v>11064</v>
      </c>
      <c r="BD663" s="16">
        <f>IFERROR(BC663-BC662,0)</f>
        <v>2275</v>
      </c>
      <c r="BE663" s="30">
        <f>IFERROR(BC663/BC662,0)-1</f>
        <v>0.25884628512913865</v>
      </c>
      <c r="BF663" s="20">
        <f>IFERROR(BC663/3.974,0)</f>
        <v>2784.0966280825364</v>
      </c>
      <c r="BG663" s="20">
        <f>IFERROR(BC663/C663," ")</f>
        <v>2.241005292612825E-2</v>
      </c>
      <c r="BH663" s="26">
        <v>91591</v>
      </c>
      <c r="BI663">
        <f>IFERROR((BH663-BH662), 0)</f>
        <v>436</v>
      </c>
      <c r="BJ663" s="4">
        <v>186427</v>
      </c>
      <c r="BK663">
        <f>IFERROR((BJ663-BJ662),0)</f>
        <v>1184</v>
      </c>
      <c r="BL663" s="4">
        <v>139099</v>
      </c>
      <c r="BM663">
        <f>IFERROR((BL663-BL662),0)</f>
        <v>762</v>
      </c>
      <c r="BN663" s="4">
        <v>54157</v>
      </c>
      <c r="BO663">
        <f>IFERROR((BN663-BN662),0)</f>
        <v>240</v>
      </c>
      <c r="BP663" s="4">
        <v>22433</v>
      </c>
      <c r="BQ663">
        <f>IFERROR((BP663-BP662),0)</f>
        <v>42</v>
      </c>
      <c r="BR663" s="8">
        <v>35</v>
      </c>
      <c r="BS663" s="15">
        <f>IFERROR((BR663-BR662),0)</f>
        <v>0</v>
      </c>
      <c r="BT663" s="8">
        <v>338</v>
      </c>
      <c r="BU663" s="15">
        <f>IFERROR((BT663-BT662),0)</f>
        <v>0</v>
      </c>
      <c r="BV663" s="8">
        <v>1558</v>
      </c>
      <c r="BW663" s="15">
        <f>IFERROR((BV663-BV662),0)</f>
        <v>0</v>
      </c>
      <c r="BX663" s="8">
        <v>3488</v>
      </c>
      <c r="BY663" s="15">
        <f>IFERROR((BX663-BX662),0)</f>
        <v>0</v>
      </c>
      <c r="BZ663" s="13">
        <v>2008</v>
      </c>
      <c r="CA663" s="16">
        <f>IFERROR((BZ663-BZ662),0)</f>
        <v>2</v>
      </c>
    </row>
    <row r="664" spans="1:79" x14ac:dyDescent="0.2">
      <c r="A664" s="1">
        <v>44592</v>
      </c>
      <c r="B664">
        <v>44562</v>
      </c>
      <c r="C664" s="4">
        <v>495920</v>
      </c>
      <c r="D664">
        <f>IFERROR(C664-C663,"")</f>
        <v>2213</v>
      </c>
      <c r="E664" s="4">
        <v>7428</v>
      </c>
      <c r="F664">
        <f>IFERROR(E664-E663,"")</f>
        <v>1</v>
      </c>
      <c r="G664" s="4">
        <v>475624</v>
      </c>
      <c r="H664">
        <f>G664-G663</f>
        <v>408</v>
      </c>
      <c r="I664">
        <f>+IFERROR(C664-E664-G664,"")</f>
        <v>12868</v>
      </c>
      <c r="J664">
        <f>+IFERROR(D664-F664-H664,"")</f>
        <v>1804</v>
      </c>
      <c r="K664">
        <f>+IFERROR(E664/C664,"")</f>
        <v>1.4978222293918373E-2</v>
      </c>
      <c r="L664">
        <f>+IFERROR(G664/C664,"")</f>
        <v>0.95907404420067754</v>
      </c>
      <c r="M664">
        <f>+IFERROR(I664/C664,"")</f>
        <v>2.5947733505404098E-2</v>
      </c>
      <c r="N664">
        <f>+IFERROR(D664/C664,"")</f>
        <v>4.4624132924665268E-3</v>
      </c>
      <c r="O664">
        <f>+IFERROR(F664/E664,"")</f>
        <v>1.3462574044157243E-4</v>
      </c>
      <c r="P664">
        <f>+IFERROR(H664/G664,"")</f>
        <v>8.5782046322305011E-4</v>
      </c>
      <c r="Q664">
        <f>+IFERROR(J664/I664,"")</f>
        <v>0.14019272614236866</v>
      </c>
      <c r="R664">
        <f>+IFERROR(C664/3.974,"")</f>
        <v>124791.14242576748</v>
      </c>
      <c r="S664">
        <f>+IFERROR(E664/3.974,"")</f>
        <v>1869.1494715651736</v>
      </c>
      <c r="T664">
        <f>+IFERROR(G664/3.974,"")</f>
        <v>119683.94564670356</v>
      </c>
      <c r="U664">
        <f>+IFERROR(I664/3.974,"")</f>
        <v>3238.0473074987417</v>
      </c>
      <c r="V664" s="4">
        <v>4509816</v>
      </c>
      <c r="W664">
        <f>V664-V663</f>
        <v>21282</v>
      </c>
      <c r="X664">
        <f>IFERROR(W664-W663,0)</f>
        <v>-4397</v>
      </c>
      <c r="Y664" s="20">
        <f>IFERROR(V664/3.974,0)</f>
        <v>1134830.3975842979</v>
      </c>
      <c r="Z664" s="4">
        <v>4010347</v>
      </c>
      <c r="AA664">
        <f>Z664-Z663</f>
        <v>19069</v>
      </c>
      <c r="AB664" s="17">
        <f>IFERROR(Z664/V664,0)</f>
        <v>0.88924847488234549</v>
      </c>
      <c r="AC664" s="16">
        <f>IFERROR(AA664-AA663,0)</f>
        <v>-3946</v>
      </c>
      <c r="AD664">
        <f>V664-Z664</f>
        <v>499469</v>
      </c>
      <c r="AE664">
        <f>AD664-AD663</f>
        <v>2213</v>
      </c>
      <c r="AF664" s="17">
        <f>IFERROR(AD664/V664,0)</f>
        <v>0.11075152511765447</v>
      </c>
      <c r="AG664" s="16">
        <f>IFERROR(AE664-AE663,0)</f>
        <v>-451</v>
      </c>
      <c r="AH664" s="20">
        <f>IFERROR(AE664/W664,0)</f>
        <v>0.10398458791466968</v>
      </c>
      <c r="AI664" s="20">
        <f>IFERROR(AD664/3.974,0)</f>
        <v>125684.19728233517</v>
      </c>
      <c r="AJ664" s="4">
        <v>12501</v>
      </c>
      <c r="AK664">
        <f>AJ664-AJ663</f>
        <v>1775</v>
      </c>
      <c r="AL664">
        <f>IFERROR(AJ664/AJ663,0)-1</f>
        <v>0.16548573559574864</v>
      </c>
      <c r="AM664" s="20">
        <f>IFERROR(AJ664/3.974,0)</f>
        <v>3145.6970306995468</v>
      </c>
      <c r="AN664" s="20">
        <f>IFERROR(AJ664/C664," ")</f>
        <v>2.5207694789482173E-2</v>
      </c>
      <c r="AO664" s="4">
        <v>194</v>
      </c>
      <c r="AP664">
        <f>AO664-AO663</f>
        <v>24</v>
      </c>
      <c r="AQ664">
        <f>IFERROR(AO664/AO663,0)-1</f>
        <v>0.14117647058823524</v>
      </c>
      <c r="AR664" s="20">
        <f>IFERROR(AO664/3.974,0)</f>
        <v>48.817312531454455</v>
      </c>
      <c r="AS664" s="4">
        <v>148</v>
      </c>
      <c r="AT664">
        <f>AS664-AS663</f>
        <v>3</v>
      </c>
      <c r="AU664">
        <f>IFERROR(AS664/AS663,0)-1</f>
        <v>2.0689655172413834E-2</v>
      </c>
      <c r="AV664" s="20">
        <f>IFERROR(AS664/3.974,0)</f>
        <v>37.242073477604428</v>
      </c>
      <c r="AW664" s="30">
        <f>IFERROR(AS664/C664," ")</f>
        <v>2.9843523148894981E-4</v>
      </c>
      <c r="AX664" s="4">
        <v>25</v>
      </c>
      <c r="AY664">
        <f>AX664-AX663</f>
        <v>2</v>
      </c>
      <c r="AZ664">
        <f>IFERROR(AX664/AX663,0)-1</f>
        <v>8.6956521739130377E-2</v>
      </c>
      <c r="BA664" s="20">
        <f>IFERROR(AX664/3.974,0)</f>
        <v>6.290890790135883</v>
      </c>
      <c r="BB664" s="30">
        <f>IFERROR(AX664/C664," ")</f>
        <v>5.0411356670430714E-5</v>
      </c>
      <c r="BC664" s="16">
        <f>+Pagina_Inicial[[#This Row],[Aislamiento Domiciliario]]+Pagina_Inicial[[#This Row],[Aislamiento en Hoteles]]+Pagina_Inicial[[#This Row],[Hospitalizados en Sala]]+Pagina_Inicial[[#This Row],[Hospitalizados en UCI]]</f>
        <v>12868</v>
      </c>
      <c r="BD664" s="16">
        <f>IFERROR(BC664-BC663,0)</f>
        <v>1804</v>
      </c>
      <c r="BE664" s="30">
        <f>IFERROR(BC664/BC663,0)-1</f>
        <v>0.16305133767172819</v>
      </c>
      <c r="BF664" s="20">
        <f>IFERROR(BC664/3.974,0)</f>
        <v>3238.0473074987417</v>
      </c>
      <c r="BG664" s="20">
        <f>IFERROR(BC664/C664," ")</f>
        <v>2.5947733505404098E-2</v>
      </c>
      <c r="BH664" s="26">
        <v>91992</v>
      </c>
      <c r="BI664">
        <f>IFERROR((BH664-BH663), 0)</f>
        <v>401</v>
      </c>
      <c r="BJ664" s="4">
        <v>187376</v>
      </c>
      <c r="BK664">
        <f>IFERROR((BJ664-BJ663),0)</f>
        <v>949</v>
      </c>
      <c r="BL664" s="4">
        <v>139716</v>
      </c>
      <c r="BM664">
        <f>IFERROR((BL664-BL663),0)</f>
        <v>617</v>
      </c>
      <c r="BN664" s="4">
        <v>54363</v>
      </c>
      <c r="BO664">
        <f>IFERROR((BN664-BN663),0)</f>
        <v>206</v>
      </c>
      <c r="BP664" s="4">
        <v>22473</v>
      </c>
      <c r="BQ664">
        <f>IFERROR((BP664-BP663),0)</f>
        <v>40</v>
      </c>
      <c r="BR664" s="8">
        <v>35</v>
      </c>
      <c r="BS664" s="15">
        <f>IFERROR((BR664-BR663),0)</f>
        <v>0</v>
      </c>
      <c r="BT664" s="8">
        <v>338</v>
      </c>
      <c r="BU664" s="15">
        <f>IFERROR((BT664-BT663),0)</f>
        <v>0</v>
      </c>
      <c r="BV664" s="8">
        <v>1558</v>
      </c>
      <c r="BW664" s="15">
        <f>IFERROR((BV664-BV663),0)</f>
        <v>0</v>
      </c>
      <c r="BX664" s="8">
        <v>3488</v>
      </c>
      <c r="BY664" s="15">
        <f>IFERROR((BX664-BX663),0)</f>
        <v>0</v>
      </c>
      <c r="BZ664" s="13">
        <v>2009</v>
      </c>
      <c r="CA664" s="16">
        <f>IFERROR((BZ664-BZ663),0)</f>
        <v>1</v>
      </c>
    </row>
    <row r="665" spans="1:79" x14ac:dyDescent="0.2">
      <c r="A665" s="1">
        <v>44562</v>
      </c>
      <c r="B665">
        <v>44563</v>
      </c>
      <c r="C665" s="4">
        <v>497808</v>
      </c>
      <c r="D665">
        <f>IFERROR(C665-C664,"")</f>
        <v>1888</v>
      </c>
      <c r="E665" s="4">
        <v>7430</v>
      </c>
      <c r="F665">
        <f>IFERROR(E665-E664,"")</f>
        <v>2</v>
      </c>
      <c r="G665" s="4">
        <v>476015</v>
      </c>
      <c r="H665">
        <f>G665-G664</f>
        <v>391</v>
      </c>
      <c r="I665">
        <f>+IFERROR(C665-E665-G665,"")</f>
        <v>14363</v>
      </c>
      <c r="J665">
        <f>+IFERROR(D665-F665-H665,"")</f>
        <v>1495</v>
      </c>
      <c r="K665">
        <f>+IFERROR(E665/C665,"")</f>
        <v>1.4925433098704722E-2</v>
      </c>
      <c r="L665">
        <f>+IFERROR(G665/C665,"")</f>
        <v>0.95622207758814648</v>
      </c>
      <c r="M665">
        <f>+IFERROR(I665/C665,"")</f>
        <v>2.8852489313148846E-2</v>
      </c>
      <c r="N665">
        <f>+IFERROR(D665/C665,"")</f>
        <v>3.7926268762253721E-3</v>
      </c>
      <c r="O665">
        <f>+IFERROR(F665/E665,"")</f>
        <v>2.6917900403768504E-4</v>
      </c>
      <c r="P665">
        <f>+IFERROR(H665/G665,"")</f>
        <v>8.2140268689011905E-4</v>
      </c>
      <c r="Q665">
        <f>+IFERROR(J665/I665,"")</f>
        <v>0.10408688992550302</v>
      </c>
      <c r="R665">
        <f>+IFERROR(C665/3.974,"")</f>
        <v>125266.23049823854</v>
      </c>
      <c r="S665">
        <f>+IFERROR(E665/3.974,"")</f>
        <v>1869.6527428283844</v>
      </c>
      <c r="T665">
        <f>+IFERROR(G665/3.974,"")</f>
        <v>119782.33517866129</v>
      </c>
      <c r="U665">
        <f>+IFERROR(I665/3.974,"")</f>
        <v>3614.2425767488676</v>
      </c>
      <c r="V665" s="4">
        <v>4524594</v>
      </c>
      <c r="W665">
        <f>V665-V664</f>
        <v>14778</v>
      </c>
      <c r="X665">
        <f>IFERROR(W665-W664,0)</f>
        <v>-6504</v>
      </c>
      <c r="Y665" s="20">
        <f>IFERROR(V665/3.974,0)</f>
        <v>1138549.068948163</v>
      </c>
      <c r="Z665" s="4">
        <v>4023237</v>
      </c>
      <c r="AA665">
        <f>Z665-Z664</f>
        <v>12890</v>
      </c>
      <c r="AB665" s="17">
        <f>IFERROR(Z665/V665,0)</f>
        <v>0.88919293090164553</v>
      </c>
      <c r="AC665" s="16">
        <f>IFERROR(AA665-AA664,0)</f>
        <v>-6179</v>
      </c>
      <c r="AD665">
        <f>V665-Z665</f>
        <v>501357</v>
      </c>
      <c r="AE665">
        <f>AD665-AD664</f>
        <v>1888</v>
      </c>
      <c r="AF665" s="17">
        <f>IFERROR(AD665/V665,0)</f>
        <v>0.11080706909835446</v>
      </c>
      <c r="AG665" s="16">
        <f>IFERROR(AE665-AE664,0)</f>
        <v>-325</v>
      </c>
      <c r="AH665" s="20">
        <f>IFERROR(AE665/W665,0)</f>
        <v>0.12775747733116796</v>
      </c>
      <c r="AI665" s="20">
        <f>IFERROR(AD665/3.974,0)</f>
        <v>126159.28535480624</v>
      </c>
      <c r="AJ665" s="4">
        <v>13964</v>
      </c>
      <c r="AK665">
        <f>AJ665-AJ664</f>
        <v>1463</v>
      </c>
      <c r="AL665">
        <f>IFERROR(AJ665/AJ664,0)-1</f>
        <v>0.11703063754899601</v>
      </c>
      <c r="AM665" s="20">
        <f>IFERROR(AJ665/3.974,0)</f>
        <v>3513.8399597382986</v>
      </c>
      <c r="AN665" s="20">
        <f>IFERROR(AJ665/C665," ")</f>
        <v>2.8050975476488927E-2</v>
      </c>
      <c r="AO665" s="4">
        <v>211</v>
      </c>
      <c r="AP665">
        <f>AO665-AO664</f>
        <v>17</v>
      </c>
      <c r="AQ665">
        <f>IFERROR(AO665/AO664,0)-1</f>
        <v>8.7628865979381354E-2</v>
      </c>
      <c r="AR665" s="20">
        <f>IFERROR(AO665/3.974,0)</f>
        <v>53.095118268746852</v>
      </c>
      <c r="AS665" s="4">
        <v>153</v>
      </c>
      <c r="AT665">
        <f>AS665-AS664</f>
        <v>5</v>
      </c>
      <c r="AU665">
        <f>IFERROR(AS665/AS664,0)-1</f>
        <v>3.3783783783783772E-2</v>
      </c>
      <c r="AV665" s="20">
        <f>IFERROR(AS665/3.974,0)</f>
        <v>38.500251635631606</v>
      </c>
      <c r="AW665" s="30">
        <f>IFERROR(AS665/C665," ")</f>
        <v>3.0734741105004336E-4</v>
      </c>
      <c r="AX665" s="4">
        <v>35</v>
      </c>
      <c r="AY665">
        <f>AX665-AX664</f>
        <v>10</v>
      </c>
      <c r="AZ665">
        <f>IFERROR(AX665/AX664,0)-1</f>
        <v>0.39999999999999991</v>
      </c>
      <c r="BA665" s="20">
        <f>IFERROR(AX665/3.974,0)</f>
        <v>8.8072471061902355</v>
      </c>
      <c r="BB665" s="30">
        <f>IFERROR(AX665/C665," ")</f>
        <v>7.0308231285957636E-5</v>
      </c>
      <c r="BC665" s="16">
        <f>+Pagina_Inicial[[#This Row],[Aislamiento Domiciliario]]+Pagina_Inicial[[#This Row],[Aislamiento en Hoteles]]+Pagina_Inicial[[#This Row],[Hospitalizados en Sala]]+Pagina_Inicial[[#This Row],[Hospitalizados en UCI]]</f>
        <v>14363</v>
      </c>
      <c r="BD665" s="16">
        <f>IFERROR(BC665-BC664,0)</f>
        <v>1495</v>
      </c>
      <c r="BE665" s="30">
        <f>IFERROR(BC665/BC664,0)-1</f>
        <v>0.11617967050046629</v>
      </c>
      <c r="BF665" s="20">
        <f>IFERROR(BC665/3.974,0)</f>
        <v>3614.2425767488676</v>
      </c>
      <c r="BG665" s="20">
        <f>IFERROR(BC665/C665," ")</f>
        <v>2.8852489313148846E-2</v>
      </c>
      <c r="BH665" s="26">
        <v>92343</v>
      </c>
      <c r="BI665">
        <f>IFERROR((BH665-BH664), 0)</f>
        <v>351</v>
      </c>
      <c r="BJ665" s="4">
        <v>188163</v>
      </c>
      <c r="BK665">
        <f>IFERROR((BJ665-BJ664),0)</f>
        <v>787</v>
      </c>
      <c r="BL665" s="4">
        <v>140241</v>
      </c>
      <c r="BM665">
        <f>IFERROR((BL665-BL664),0)</f>
        <v>525</v>
      </c>
      <c r="BN665" s="4">
        <v>54558</v>
      </c>
      <c r="BO665">
        <f>IFERROR((BN665-BN664),0)</f>
        <v>195</v>
      </c>
      <c r="BP665" s="4">
        <v>22503</v>
      </c>
      <c r="BQ665">
        <f>IFERROR((BP665-BP664),0)</f>
        <v>30</v>
      </c>
      <c r="BR665" s="8">
        <v>35</v>
      </c>
      <c r="BS665" s="15">
        <f>IFERROR((BR665-BR664),0)</f>
        <v>0</v>
      </c>
      <c r="BT665" s="8">
        <v>338</v>
      </c>
      <c r="BU665" s="15">
        <f>IFERROR((BT665-BT664),0)</f>
        <v>0</v>
      </c>
      <c r="BV665" s="8">
        <v>1558</v>
      </c>
      <c r="BW665" s="15">
        <f>IFERROR((BV665-BV664),0)</f>
        <v>0</v>
      </c>
      <c r="BX665" s="8">
        <v>3489</v>
      </c>
      <c r="BY665" s="15">
        <f>IFERROR((BX665-BX664),0)</f>
        <v>1</v>
      </c>
      <c r="BZ665" s="13">
        <v>2010</v>
      </c>
      <c r="CA665" s="16">
        <f>IFERROR((BZ665-BZ664),0)</f>
        <v>1</v>
      </c>
    </row>
    <row r="666" spans="1:79" x14ac:dyDescent="0.2">
      <c r="A666" s="1">
        <v>44563</v>
      </c>
      <c r="B666">
        <v>44564</v>
      </c>
      <c r="C666" s="4">
        <v>498785</v>
      </c>
      <c r="D666">
        <f>IFERROR(C666-C665,"")</f>
        <v>977</v>
      </c>
      <c r="E666" s="4">
        <v>7433</v>
      </c>
      <c r="F666">
        <f>IFERROR(E666-E665,"")</f>
        <v>3</v>
      </c>
      <c r="G666" s="4">
        <v>476527</v>
      </c>
      <c r="H666">
        <f>G666-G665</f>
        <v>512</v>
      </c>
      <c r="I666">
        <f>+IFERROR(C666-E666-G666,"")</f>
        <v>14825</v>
      </c>
      <c r="J666">
        <f>+IFERROR(D666-F666-H666,"")</f>
        <v>462</v>
      </c>
      <c r="K666">
        <f>+IFERROR(E666/C666,"")</f>
        <v>1.4902212376073859E-2</v>
      </c>
      <c r="L666">
        <f>+IFERROR(G666/C666,"")</f>
        <v>0.95537556261715972</v>
      </c>
      <c r="M666">
        <f>+IFERROR(I666/C666,"")</f>
        <v>2.9722225006766443E-2</v>
      </c>
      <c r="N666">
        <f>+IFERROR(D666/C666,"")</f>
        <v>1.9587597862806621E-3</v>
      </c>
      <c r="O666">
        <f>+IFERROR(F666/E666,"")</f>
        <v>4.0360554284945513E-4</v>
      </c>
      <c r="P666">
        <f>+IFERROR(H666/G666,"")</f>
        <v>1.0744406927624248E-3</v>
      </c>
      <c r="Q666">
        <f>+IFERROR(J666/I666,"")</f>
        <v>3.1163575042158515E-2</v>
      </c>
      <c r="R666">
        <f>+IFERROR(C666/3.974,"")</f>
        <v>125512.07851031705</v>
      </c>
      <c r="S666">
        <f>+IFERROR(E666/3.974,"")</f>
        <v>1870.4076497232006</v>
      </c>
      <c r="T666">
        <f>+IFERROR(G666/3.974,"")</f>
        <v>119911.17262204328</v>
      </c>
      <c r="U666">
        <f>+IFERROR(I666/3.974,"")</f>
        <v>3730.4982385505787</v>
      </c>
      <c r="V666" s="4">
        <v>4531950</v>
      </c>
      <c r="W666">
        <f>V666-V665</f>
        <v>7356</v>
      </c>
      <c r="X666">
        <f>IFERROR(W666-W665,0)</f>
        <v>-7422</v>
      </c>
      <c r="Y666" s="20">
        <f>IFERROR(V666/3.974,0)</f>
        <v>1140400.1006542526</v>
      </c>
      <c r="Z666" s="4">
        <v>4029616</v>
      </c>
      <c r="AA666">
        <f>Z666-Z665</f>
        <v>6379</v>
      </c>
      <c r="AB666" s="17">
        <f>IFERROR(Z666/V666,0)</f>
        <v>0.8891572060592019</v>
      </c>
      <c r="AC666" s="16">
        <f>IFERROR(AA666-AA665,0)</f>
        <v>-6511</v>
      </c>
      <c r="AD666">
        <f>V666-Z666</f>
        <v>502334</v>
      </c>
      <c r="AE666">
        <f>AD666-AD665</f>
        <v>977</v>
      </c>
      <c r="AF666" s="17">
        <f>IFERROR(AD666/V666,0)</f>
        <v>0.11084279394079811</v>
      </c>
      <c r="AG666" s="16">
        <f>IFERROR(AE666-AE665,0)</f>
        <v>-911</v>
      </c>
      <c r="AH666" s="20">
        <f>IFERROR(AE666/W666,0)</f>
        <v>0.13281674823273518</v>
      </c>
      <c r="AI666" s="20">
        <f>IFERROR(AD666/3.974,0)</f>
        <v>126405.13336688475</v>
      </c>
      <c r="AJ666" s="4">
        <v>14398</v>
      </c>
      <c r="AK666">
        <f>AJ666-AJ665</f>
        <v>434</v>
      </c>
      <c r="AL666">
        <f>IFERROR(AJ666/AJ665,0)-1</f>
        <v>3.1079919793755462E-2</v>
      </c>
      <c r="AM666" s="20">
        <f>IFERROR(AJ666/3.974,0)</f>
        <v>3623.0498238550576</v>
      </c>
      <c r="AN666" s="20">
        <f>IFERROR(AJ666/C666," ")</f>
        <v>2.8866144731698025E-2</v>
      </c>
      <c r="AO666" s="4">
        <v>224</v>
      </c>
      <c r="AP666">
        <f>AO666-AO665</f>
        <v>13</v>
      </c>
      <c r="AQ666">
        <f>IFERROR(AO666/AO665,0)-1</f>
        <v>6.1611374407583019E-2</v>
      </c>
      <c r="AR666" s="20">
        <f>IFERROR(AO666/3.974,0)</f>
        <v>56.366381479617509</v>
      </c>
      <c r="AS666" s="4">
        <v>171</v>
      </c>
      <c r="AT666">
        <f>AS666-AS665</f>
        <v>18</v>
      </c>
      <c r="AU666">
        <f>IFERROR(AS666/AS665,0)-1</f>
        <v>0.11764705882352944</v>
      </c>
      <c r="AV666" s="20">
        <f>IFERROR(AS666/3.974,0)</f>
        <v>43.029693004529442</v>
      </c>
      <c r="AW666" s="30">
        <f>IFERROR(AS666/C666," ")</f>
        <v>3.4283308439508002E-4</v>
      </c>
      <c r="AX666" s="4">
        <v>32</v>
      </c>
      <c r="AY666">
        <f>AX666-AX665</f>
        <v>-3</v>
      </c>
      <c r="AZ666">
        <f>IFERROR(AX666/AX665,0)-1</f>
        <v>-8.5714285714285743E-2</v>
      </c>
      <c r="BA666" s="20">
        <f>IFERROR(AX666/3.974,0)</f>
        <v>8.0523402113739309</v>
      </c>
      <c r="BB666" s="30">
        <f>IFERROR(AX666/C666," ")</f>
        <v>6.415589883416702E-5</v>
      </c>
      <c r="BC666" s="16">
        <f>+Pagina_Inicial[[#This Row],[Aislamiento Domiciliario]]+Pagina_Inicial[[#This Row],[Aislamiento en Hoteles]]+Pagina_Inicial[[#This Row],[Hospitalizados en Sala]]+Pagina_Inicial[[#This Row],[Hospitalizados en UCI]]</f>
        <v>14825</v>
      </c>
      <c r="BD666" s="16">
        <f>IFERROR(BC666-BC665,0)</f>
        <v>462</v>
      </c>
      <c r="BE666" s="30">
        <f>IFERROR(BC666/BC665,0)-1</f>
        <v>3.2165982037178908E-2</v>
      </c>
      <c r="BF666" s="20">
        <f>IFERROR(BC666/3.974,0)</f>
        <v>3730.4982385505787</v>
      </c>
      <c r="BG666" s="20">
        <f>IFERROR(BC666/C666," ")</f>
        <v>2.9722225006766443E-2</v>
      </c>
      <c r="BH666" s="26">
        <v>92521</v>
      </c>
      <c r="BI666">
        <f>IFERROR((BH666-BH665), 0)</f>
        <v>178</v>
      </c>
      <c r="BJ666" s="4">
        <v>188535</v>
      </c>
      <c r="BK666">
        <f>IFERROR((BJ666-BJ665),0)</f>
        <v>372</v>
      </c>
      <c r="BL666" s="4">
        <v>140511</v>
      </c>
      <c r="BM666">
        <f>IFERROR((BL666-BL665),0)</f>
        <v>270</v>
      </c>
      <c r="BN666" s="4">
        <v>54692</v>
      </c>
      <c r="BO666">
        <f>IFERROR((BN666-BN665),0)</f>
        <v>134</v>
      </c>
      <c r="BP666" s="4">
        <v>22526</v>
      </c>
      <c r="BQ666">
        <f>IFERROR((BP666-BP665),0)</f>
        <v>23</v>
      </c>
      <c r="BR666" s="8">
        <v>35</v>
      </c>
      <c r="BS666" s="15">
        <f>IFERROR((BR666-BR665),0)</f>
        <v>0</v>
      </c>
      <c r="BT666" s="8">
        <v>338</v>
      </c>
      <c r="BU666" s="15">
        <f>IFERROR((BT666-BT665),0)</f>
        <v>0</v>
      </c>
      <c r="BV666" s="8">
        <v>1558</v>
      </c>
      <c r="BW666" s="15">
        <f>IFERROR((BV666-BV665),0)</f>
        <v>0</v>
      </c>
      <c r="BX666" s="8">
        <v>3490</v>
      </c>
      <c r="BY666" s="15">
        <f>IFERROR((BX666-BX665),0)</f>
        <v>1</v>
      </c>
      <c r="BZ666" s="13">
        <v>2012</v>
      </c>
      <c r="CA666" s="16">
        <f>IFERROR((BZ666-BZ665),0)</f>
        <v>2</v>
      </c>
    </row>
    <row r="667" spans="1:79" x14ac:dyDescent="0.2">
      <c r="A667" s="1">
        <v>44564</v>
      </c>
      <c r="B667">
        <v>44565</v>
      </c>
      <c r="C667" s="4">
        <v>500148</v>
      </c>
      <c r="D667">
        <f>IFERROR(C667-C666,"")</f>
        <v>1363</v>
      </c>
      <c r="E667" s="4">
        <v>7440</v>
      </c>
      <c r="F667">
        <f>IFERROR(E667-E666,"")</f>
        <v>7</v>
      </c>
      <c r="G667" s="4">
        <v>476662</v>
      </c>
      <c r="H667">
        <f>G667-G666</f>
        <v>135</v>
      </c>
      <c r="I667">
        <f>+IFERROR(C667-E667-G667,"")</f>
        <v>16046</v>
      </c>
      <c r="J667">
        <f>+IFERROR(D667-F667-H667,"")</f>
        <v>1221</v>
      </c>
      <c r="K667">
        <f>+IFERROR(E667/C667,"")</f>
        <v>1.4875596823340291E-2</v>
      </c>
      <c r="L667">
        <f>+IFERROR(G667/C667,"")</f>
        <v>0.95304189959771912</v>
      </c>
      <c r="M667">
        <f>+IFERROR(I667/C667,"")</f>
        <v>3.2082503578940637E-2</v>
      </c>
      <c r="N667">
        <f>+IFERROR(D667/C667,"")</f>
        <v>2.7251933427705401E-3</v>
      </c>
      <c r="O667">
        <f>+IFERROR(F667/E667,"")</f>
        <v>9.4086021505376349E-4</v>
      </c>
      <c r="P667">
        <f>+IFERROR(H667/G667,"")</f>
        <v>2.8321955599565308E-4</v>
      </c>
      <c r="Q667">
        <f>+IFERROR(J667/I667,"")</f>
        <v>7.6093730524741374E-2</v>
      </c>
      <c r="R667">
        <f>+IFERROR(C667/3.974,"")</f>
        <v>125855.05787619526</v>
      </c>
      <c r="S667">
        <f>+IFERROR(E667/3.974,"")</f>
        <v>1872.1690991444389</v>
      </c>
      <c r="T667">
        <f>+IFERROR(G667/3.974,"")</f>
        <v>119945.14343231001</v>
      </c>
      <c r="U667">
        <f>+IFERROR(I667/3.974,"")</f>
        <v>4037.7453447408152</v>
      </c>
      <c r="V667" s="4">
        <v>4541240</v>
      </c>
      <c r="W667">
        <f>V667-V666</f>
        <v>9290</v>
      </c>
      <c r="X667">
        <f>IFERROR(W667-W666,0)</f>
        <v>1934</v>
      </c>
      <c r="Y667" s="20">
        <f>IFERROR(V667/3.974,0)</f>
        <v>1142737.795671867</v>
      </c>
      <c r="Z667" s="4">
        <v>4037543</v>
      </c>
      <c r="AA667">
        <f>Z667-Z666</f>
        <v>7927</v>
      </c>
      <c r="AB667" s="17">
        <f>IFERROR(Z667/V667,0)</f>
        <v>0.88908381851652851</v>
      </c>
      <c r="AC667" s="16">
        <f>IFERROR(AA667-AA666,0)</f>
        <v>1548</v>
      </c>
      <c r="AD667">
        <f>V667-Z667</f>
        <v>503697</v>
      </c>
      <c r="AE667">
        <f>AD667-AD666</f>
        <v>1363</v>
      </c>
      <c r="AF667" s="17">
        <f>IFERROR(AD667/V667,0)</f>
        <v>0.11091618148347147</v>
      </c>
      <c r="AG667" s="16">
        <f>IFERROR(AE667-AE666,0)</f>
        <v>386</v>
      </c>
      <c r="AH667" s="20">
        <f>IFERROR(AE667/W667,0)</f>
        <v>0.14671689989235737</v>
      </c>
      <c r="AI667" s="20">
        <f>IFERROR(AD667/3.974,0)</f>
        <v>126748.11273276295</v>
      </c>
      <c r="AJ667" s="4">
        <v>15618</v>
      </c>
      <c r="AK667">
        <f>AJ667-AJ666</f>
        <v>1220</v>
      </c>
      <c r="AL667">
        <f>IFERROR(AJ667/AJ666,0)-1</f>
        <v>8.4733990832059902E-2</v>
      </c>
      <c r="AM667" s="20">
        <f>IFERROR(AJ667/3.974,0)</f>
        <v>3930.0452944136887</v>
      </c>
      <c r="AN667" s="20">
        <f>IFERROR(AJ667/C667," ")</f>
        <v>3.122675687996353E-2</v>
      </c>
      <c r="AO667" s="4">
        <v>223</v>
      </c>
      <c r="AP667">
        <f>AO667-AO666</f>
        <v>-1</v>
      </c>
      <c r="AQ667">
        <f>IFERROR(AO667/AO666,0)-1</f>
        <v>-4.4642857142856984E-3</v>
      </c>
      <c r="AR667" s="20">
        <f>IFERROR(AO667/3.974,0)</f>
        <v>56.114745848012078</v>
      </c>
      <c r="AS667" s="4">
        <v>174</v>
      </c>
      <c r="AT667">
        <f>AS667-AS666</f>
        <v>3</v>
      </c>
      <c r="AU667">
        <f>IFERROR(AS667/AS666,0)-1</f>
        <v>1.7543859649122862E-2</v>
      </c>
      <c r="AV667" s="20">
        <f>IFERROR(AS667/3.974,0)</f>
        <v>43.784599899345743</v>
      </c>
      <c r="AW667" s="30">
        <f>IFERROR(AS667/C667," ")</f>
        <v>3.4789702248134551E-4</v>
      </c>
      <c r="AX667" s="4">
        <v>31</v>
      </c>
      <c r="AY667">
        <f>AX667-AX666</f>
        <v>-1</v>
      </c>
      <c r="AZ667">
        <f>IFERROR(AX667/AX666,0)-1</f>
        <v>-3.125E-2</v>
      </c>
      <c r="BA667" s="20">
        <f>IFERROR(AX667/3.974,0)</f>
        <v>7.8007045797684951</v>
      </c>
      <c r="BB667" s="30">
        <f>IFERROR(AX667/C667," ")</f>
        <v>6.1981653430584545E-5</v>
      </c>
      <c r="BC667" s="16">
        <f>+Pagina_Inicial[[#This Row],[Aislamiento Domiciliario]]+Pagina_Inicial[[#This Row],[Aislamiento en Hoteles]]+Pagina_Inicial[[#This Row],[Hospitalizados en Sala]]+Pagina_Inicial[[#This Row],[Hospitalizados en UCI]]</f>
        <v>16046</v>
      </c>
      <c r="BD667" s="16">
        <f>IFERROR(BC667-BC666,0)</f>
        <v>1221</v>
      </c>
      <c r="BE667" s="30">
        <f>IFERROR(BC667/BC666,0)-1</f>
        <v>8.2360876897133117E-2</v>
      </c>
      <c r="BF667" s="20">
        <f>IFERROR(BC667/3.974,0)</f>
        <v>4037.7453447408152</v>
      </c>
      <c r="BG667" s="20">
        <f>IFERROR(BC667/C667," ")</f>
        <v>3.2082503578940637E-2</v>
      </c>
      <c r="BH667" s="26">
        <v>92790</v>
      </c>
      <c r="BI667">
        <f>IFERROR((BH667-BH666), 0)</f>
        <v>269</v>
      </c>
      <c r="BJ667" s="4">
        <v>189057</v>
      </c>
      <c r="BK667">
        <f>IFERROR((BJ667-BJ666),0)</f>
        <v>522</v>
      </c>
      <c r="BL667" s="4">
        <v>140912</v>
      </c>
      <c r="BM667">
        <f>IFERROR((BL667-BL666),0)</f>
        <v>401</v>
      </c>
      <c r="BN667" s="4">
        <v>54838</v>
      </c>
      <c r="BO667">
        <f>IFERROR((BN667-BN666),0)</f>
        <v>146</v>
      </c>
      <c r="BP667" s="4">
        <v>22551</v>
      </c>
      <c r="BQ667">
        <f>IFERROR((BP667-BP666),0)</f>
        <v>25</v>
      </c>
      <c r="BR667" s="8">
        <v>35</v>
      </c>
      <c r="BS667" s="15">
        <f>IFERROR((BR667-BR666),0)</f>
        <v>0</v>
      </c>
      <c r="BT667" s="8">
        <v>338</v>
      </c>
      <c r="BU667" s="15">
        <f>IFERROR((BT667-BT666),0)</f>
        <v>0</v>
      </c>
      <c r="BV667" s="8">
        <v>1562</v>
      </c>
      <c r="BW667" s="15">
        <f>IFERROR((BV667-BV666),0)</f>
        <v>4</v>
      </c>
      <c r="BX667" s="8">
        <v>3492</v>
      </c>
      <c r="BY667" s="15">
        <f>IFERROR((BX667-BX666),0)</f>
        <v>2</v>
      </c>
      <c r="BZ667" s="13">
        <v>2013</v>
      </c>
      <c r="CA667" s="16">
        <f>IFERROR((BZ667-BZ666),0)</f>
        <v>1</v>
      </c>
    </row>
    <row r="668" spans="1:79" x14ac:dyDescent="0.2">
      <c r="A668" s="1">
        <v>44565</v>
      </c>
      <c r="B668">
        <v>44566</v>
      </c>
      <c r="C668" s="4">
        <v>503407</v>
      </c>
      <c r="D668">
        <f>IFERROR(C668-C667,"")</f>
        <v>3259</v>
      </c>
      <c r="E668" s="4">
        <v>7445</v>
      </c>
      <c r="F668">
        <f>IFERROR(E668-E667,"")</f>
        <v>5</v>
      </c>
      <c r="G668" s="4">
        <v>477289</v>
      </c>
      <c r="H668">
        <f>G668-G667</f>
        <v>627</v>
      </c>
      <c r="I668">
        <f>+IFERROR(C668-E668-G668,"")</f>
        <v>18673</v>
      </c>
      <c r="J668">
        <f>+IFERROR(D668-F668-H668,"")</f>
        <v>2627</v>
      </c>
      <c r="K668">
        <f>+IFERROR(E668/C668,"")</f>
        <v>1.4789226212587429E-2</v>
      </c>
      <c r="L668">
        <f>+IFERROR(G668/C668,"")</f>
        <v>0.94811752716986453</v>
      </c>
      <c r="M668">
        <f>+IFERROR(I668/C668,"")</f>
        <v>3.709324661754803E-2</v>
      </c>
      <c r="N668">
        <f>+IFERROR(D668/C668,"")</f>
        <v>6.4738869344288024E-3</v>
      </c>
      <c r="O668">
        <f>+IFERROR(F668/E668,"")</f>
        <v>6.7159167226326397E-4</v>
      </c>
      <c r="P668">
        <f>+IFERROR(H668/G668,"")</f>
        <v>1.3136694958400467E-3</v>
      </c>
      <c r="Q668">
        <f>+IFERROR(J668/I668,"")</f>
        <v>0.14068441064638784</v>
      </c>
      <c r="R668">
        <f>+IFERROR(C668/3.974,"")</f>
        <v>126675.13839959737</v>
      </c>
      <c r="S668">
        <f>+IFERROR(E668/3.974,"")</f>
        <v>1873.4272773024659</v>
      </c>
      <c r="T668">
        <f>+IFERROR(G668/3.974,"")</f>
        <v>120102.91897332661</v>
      </c>
      <c r="U668">
        <f>+IFERROR(I668/3.974,"")</f>
        <v>4698.792148968294</v>
      </c>
      <c r="V668" s="4">
        <v>4560761</v>
      </c>
      <c r="W668">
        <f>V668-V667</f>
        <v>19521</v>
      </c>
      <c r="X668">
        <f>IFERROR(W668-W667,0)</f>
        <v>10231</v>
      </c>
      <c r="Y668" s="20">
        <f>IFERROR(V668/3.974,0)</f>
        <v>1147649.9748364368</v>
      </c>
      <c r="Z668" s="4">
        <v>4053805</v>
      </c>
      <c r="AA668">
        <f>Z668-Z667</f>
        <v>16262</v>
      </c>
      <c r="AB668" s="17">
        <f>IFERROR(Z668/V668,0)</f>
        <v>0.888843988974647</v>
      </c>
      <c r="AC668" s="16">
        <f>IFERROR(AA668-AA667,0)</f>
        <v>8335</v>
      </c>
      <c r="AD668">
        <f>V668-Z668</f>
        <v>506956</v>
      </c>
      <c r="AE668">
        <f>AD668-AD667</f>
        <v>3259</v>
      </c>
      <c r="AF668" s="17">
        <f>IFERROR(AD668/V668,0)</f>
        <v>0.11115601102535301</v>
      </c>
      <c r="AG668" s="16">
        <f>IFERROR(AE668-AE667,0)</f>
        <v>1896</v>
      </c>
      <c r="AH668" s="20">
        <f>IFERROR(AE668/W668,0)</f>
        <v>0.16694841452794426</v>
      </c>
      <c r="AI668" s="20">
        <f>IFERROR(AD668/3.974,0)</f>
        <v>127568.19325616506</v>
      </c>
      <c r="AJ668" s="4">
        <v>18191</v>
      </c>
      <c r="AK668">
        <f>AJ668-AJ667</f>
        <v>2573</v>
      </c>
      <c r="AL668">
        <f>IFERROR(AJ668/AJ667,0)-1</f>
        <v>0.1647458061211422</v>
      </c>
      <c r="AM668" s="20">
        <f>IFERROR(AJ668/3.974,0)</f>
        <v>4577.5037745344735</v>
      </c>
      <c r="AN668" s="20">
        <f>IFERROR(AJ668/C668," ")</f>
        <v>3.6135770857377826E-2</v>
      </c>
      <c r="AO668" s="4">
        <v>257</v>
      </c>
      <c r="AP668">
        <f>AO668-AO667</f>
        <v>34</v>
      </c>
      <c r="AQ668">
        <f>IFERROR(AO668/AO667,0)-1</f>
        <v>0.15246636771300448</v>
      </c>
      <c r="AR668" s="20">
        <f>IFERROR(AO668/3.974,0)</f>
        <v>64.670357322596871</v>
      </c>
      <c r="AS668" s="4">
        <v>195</v>
      </c>
      <c r="AT668">
        <f>AS668-AS667</f>
        <v>21</v>
      </c>
      <c r="AU668">
        <f>IFERROR(AS668/AS667,0)-1</f>
        <v>0.1206896551724137</v>
      </c>
      <c r="AV668" s="20">
        <f>IFERROR(AS668/3.974,0)</f>
        <v>49.068948163059886</v>
      </c>
      <c r="AW668" s="30">
        <f>IFERROR(AS668/C668," ")</f>
        <v>3.8736052538006026E-4</v>
      </c>
      <c r="AX668" s="4">
        <v>30</v>
      </c>
      <c r="AY668">
        <f>AX668-AX667</f>
        <v>-1</v>
      </c>
      <c r="AZ668">
        <f>IFERROR(AX668/AX667,0)-1</f>
        <v>-3.2258064516129004E-2</v>
      </c>
      <c r="BA668" s="20">
        <f>IFERROR(AX668/3.974,0)</f>
        <v>7.5490689481630593</v>
      </c>
      <c r="BB668" s="30">
        <f>IFERROR(AX668/C668," ")</f>
        <v>5.9593926981547732E-5</v>
      </c>
      <c r="BC668" s="16">
        <f>+Pagina_Inicial[[#This Row],[Aislamiento Domiciliario]]+Pagina_Inicial[[#This Row],[Aislamiento en Hoteles]]+Pagina_Inicial[[#This Row],[Hospitalizados en Sala]]+Pagina_Inicial[[#This Row],[Hospitalizados en UCI]]</f>
        <v>18673</v>
      </c>
      <c r="BD668" s="16">
        <f>IFERROR(BC668-BC667,0)</f>
        <v>2627</v>
      </c>
      <c r="BE668" s="30">
        <f>IFERROR(BC668/BC667,0)-1</f>
        <v>0.16371681415929196</v>
      </c>
      <c r="BF668" s="20">
        <f>IFERROR(BC668/3.974,0)</f>
        <v>4698.792148968294</v>
      </c>
      <c r="BG668" s="20">
        <f>IFERROR(BC668/C668," ")</f>
        <v>3.709324661754803E-2</v>
      </c>
      <c r="BH668" s="26">
        <v>93258</v>
      </c>
      <c r="BI668">
        <f>IFERROR((BH668-BH667), 0)</f>
        <v>468</v>
      </c>
      <c r="BJ668" s="4">
        <v>190446</v>
      </c>
      <c r="BK668">
        <f>IFERROR((BJ668-BJ667),0)</f>
        <v>1389</v>
      </c>
      <c r="BL668" s="4">
        <v>141950</v>
      </c>
      <c r="BM668">
        <f>IFERROR((BL668-BL667),0)</f>
        <v>1038</v>
      </c>
      <c r="BN668" s="4">
        <v>55152</v>
      </c>
      <c r="BO668">
        <f>IFERROR((BN668-BN667),0)</f>
        <v>314</v>
      </c>
      <c r="BP668" s="4">
        <v>22601</v>
      </c>
      <c r="BQ668">
        <f>IFERROR((BP668-BP667),0)</f>
        <v>50</v>
      </c>
      <c r="BR668" s="8">
        <v>35</v>
      </c>
      <c r="BS668" s="15">
        <f>IFERROR((BR668-BR667),0)</f>
        <v>0</v>
      </c>
      <c r="BT668" s="8">
        <v>338</v>
      </c>
      <c r="BU668" s="15">
        <f>IFERROR((BT668-BT667),0)</f>
        <v>0</v>
      </c>
      <c r="BV668" s="8">
        <v>1563</v>
      </c>
      <c r="BW668" s="15">
        <f>IFERROR((BV668-BV667),0)</f>
        <v>1</v>
      </c>
      <c r="BX668" s="8">
        <v>3495</v>
      </c>
      <c r="BY668" s="15">
        <f>IFERROR((BX668-BX667),0)</f>
        <v>3</v>
      </c>
      <c r="BZ668" s="13">
        <v>2014</v>
      </c>
      <c r="CA668" s="16">
        <f>IFERROR((BZ668-BZ667),0)</f>
        <v>1</v>
      </c>
    </row>
    <row r="669" spans="1:79" x14ac:dyDescent="0.2">
      <c r="A669" s="1">
        <v>44566</v>
      </c>
      <c r="B669" s="222">
        <v>44567</v>
      </c>
      <c r="C669" s="4">
        <v>507779</v>
      </c>
      <c r="D669">
        <f>IFERROR(C669-C668,"")</f>
        <v>4372</v>
      </c>
      <c r="E669" s="4">
        <v>7445</v>
      </c>
      <c r="F669">
        <f>IFERROR(E669-E668,"")</f>
        <v>0</v>
      </c>
      <c r="G669" s="4">
        <v>477982</v>
      </c>
      <c r="H669">
        <f>G669-G668</f>
        <v>693</v>
      </c>
      <c r="I669">
        <f>+IFERROR(C669-E669-G669,"")</f>
        <v>22352</v>
      </c>
      <c r="J669">
        <f>+IFERROR(D669-F669-H669,"")</f>
        <v>3679</v>
      </c>
      <c r="K669">
        <f>+IFERROR(E669/C669,"")</f>
        <v>1.4661890310548487E-2</v>
      </c>
      <c r="L669">
        <f>+IFERROR(G669/C669,"")</f>
        <v>0.94131895962613654</v>
      </c>
      <c r="M669">
        <f>+IFERROR(I669/C669,"")</f>
        <v>4.4019150063314944E-2</v>
      </c>
      <c r="N669" s="222">
        <f>+IFERROR(D669/C669,"")</f>
        <v>8.6100449211172578E-3</v>
      </c>
      <c r="O669">
        <f>+IFERROR(F669/E669,"")</f>
        <v>0</v>
      </c>
      <c r="P669">
        <f>+IFERROR(H669/G669,"")</f>
        <v>1.4498453916674686E-3</v>
      </c>
      <c r="Q669">
        <f>+IFERROR(J669/I669,"")</f>
        <v>0.16459377236936293</v>
      </c>
      <c r="R669" s="222">
        <f>+IFERROR(C669/3.974,"")</f>
        <v>127775.28938097633</v>
      </c>
      <c r="S669" s="222">
        <f>+IFERROR(E669/3.974,"")</f>
        <v>1873.4272773024659</v>
      </c>
      <c r="T669" s="222">
        <f>+IFERROR(G669/3.974,"")</f>
        <v>120277.30246602918</v>
      </c>
      <c r="U669" s="222">
        <f>+IFERROR(I669/3.974,"")</f>
        <v>5624.5596376446902</v>
      </c>
      <c r="V669" s="4">
        <v>4582752</v>
      </c>
      <c r="W669">
        <f>V669-V668</f>
        <v>21991</v>
      </c>
      <c r="X669" s="222">
        <f>IFERROR(W669-W668,0)</f>
        <v>2470</v>
      </c>
      <c r="Y669" s="20">
        <f>IFERROR(V669/3.974,0)</f>
        <v>1153183.6940110719</v>
      </c>
      <c r="Z669" s="4">
        <v>4071424</v>
      </c>
      <c r="AA669" s="222">
        <f>Z669-Z668</f>
        <v>17619</v>
      </c>
      <c r="AB669" s="17">
        <f>IFERROR(Z669/V669,0)</f>
        <v>0.88842337529938342</v>
      </c>
      <c r="AC669" s="16">
        <f>IFERROR(AA669-AA668,0)</f>
        <v>1357</v>
      </c>
      <c r="AD669">
        <f>V669-Z669</f>
        <v>511328</v>
      </c>
      <c r="AE669">
        <f>AD669-AD668</f>
        <v>4372</v>
      </c>
      <c r="AF669" s="17">
        <f>IFERROR(AD669/V669,0)</f>
        <v>0.11157662470061658</v>
      </c>
      <c r="AG669" s="16">
        <f>IFERROR(AE669-AE668,0)</f>
        <v>1113</v>
      </c>
      <c r="AH669" s="20">
        <f>IFERROR(AE669/W669,0)</f>
        <v>0.19880860351962165</v>
      </c>
      <c r="AI669" s="20">
        <f>IFERROR(AD669/3.974,0)</f>
        <v>128668.34423754404</v>
      </c>
      <c r="AJ669" s="4">
        <v>21859</v>
      </c>
      <c r="AK669" s="222">
        <f>AJ669-AJ668</f>
        <v>3668</v>
      </c>
      <c r="AL669" s="222">
        <f>IFERROR(AJ669/AJ668,0)-1</f>
        <v>0.20163817272277496</v>
      </c>
      <c r="AM669" s="20">
        <f>IFERROR(AJ669/3.974,0)</f>
        <v>5500.503271263211</v>
      </c>
      <c r="AN669" s="20">
        <f>IFERROR(AJ669/C669," ")</f>
        <v>4.3048255244899851E-2</v>
      </c>
      <c r="AO669" s="4">
        <v>247</v>
      </c>
      <c r="AP669">
        <f>AO669-AO668</f>
        <v>-10</v>
      </c>
      <c r="AQ669">
        <f>IFERROR(AO669/AO668,0)-1</f>
        <v>-3.8910505836575848E-2</v>
      </c>
      <c r="AR669" s="20">
        <f>IFERROR(AO669/3.974,0)</f>
        <v>62.154001006542522</v>
      </c>
      <c r="AS669" s="4">
        <v>212</v>
      </c>
      <c r="AT669" s="222">
        <f>AS669-AS668</f>
        <v>17</v>
      </c>
      <c r="AU669" s="222">
        <f>IFERROR(AS669/AS668,0)-1</f>
        <v>8.7179487179487092E-2</v>
      </c>
      <c r="AV669" s="20">
        <f>IFERROR(AS669/3.974,0)</f>
        <v>53.34675390035229</v>
      </c>
      <c r="AW669" s="30">
        <f>IFERROR(AS669/C669," ")</f>
        <v>4.1750446552535651E-4</v>
      </c>
      <c r="AX669" s="4">
        <v>34</v>
      </c>
      <c r="AY669">
        <f>AX669-AX668</f>
        <v>4</v>
      </c>
      <c r="AZ669" s="222">
        <f>IFERROR(AX669/AX668,0)-1</f>
        <v>0.1333333333333333</v>
      </c>
      <c r="BA669" s="20">
        <f>IFERROR(AX669/3.974,0)</f>
        <v>8.5556114745848006</v>
      </c>
      <c r="BB669" s="30">
        <f>IFERROR(AX669/C669," ")</f>
        <v>6.695826333897227E-5</v>
      </c>
      <c r="BC669" s="16">
        <f>+Pagina_Inicial[[#This Row],[Aislamiento Domiciliario]]+Pagina_Inicial[[#This Row],[Aislamiento en Hoteles]]+Pagina_Inicial[[#This Row],[Hospitalizados en Sala]]+Pagina_Inicial[[#This Row],[Hospitalizados en UCI]]</f>
        <v>22352</v>
      </c>
      <c r="BD669" s="16">
        <f>IFERROR(BC669-BC668,0)</f>
        <v>3679</v>
      </c>
      <c r="BE669" s="30">
        <f>IFERROR(BC669/BC668,0)-1</f>
        <v>0.19702243881540182</v>
      </c>
      <c r="BF669" s="20">
        <f>IFERROR(BC669/3.974,0)</f>
        <v>5624.5596376446902</v>
      </c>
      <c r="BG669" s="20">
        <f>IFERROR(BC669/C669," ")</f>
        <v>4.4019150063314944E-2</v>
      </c>
      <c r="BH669" s="223">
        <v>93929</v>
      </c>
      <c r="BI669" s="224">
        <f>IFERROR((BH669-BH668), 0)</f>
        <v>671</v>
      </c>
      <c r="BJ669" s="225">
        <v>192439</v>
      </c>
      <c r="BK669" s="224">
        <f>IFERROR((BJ669-BJ668),0)</f>
        <v>1993</v>
      </c>
      <c r="BL669" s="225">
        <v>143215</v>
      </c>
      <c r="BM669" s="224">
        <f>IFERROR((BL669-BL668),0)</f>
        <v>1265</v>
      </c>
      <c r="BN669" s="225">
        <v>55546</v>
      </c>
      <c r="BO669" s="224">
        <f>IFERROR((BN669-BN668),0)</f>
        <v>394</v>
      </c>
      <c r="BP669" s="225">
        <v>22650</v>
      </c>
      <c r="BQ669" s="224">
        <f>IFERROR((BP669-BP668),0)</f>
        <v>49</v>
      </c>
      <c r="BR669" s="8">
        <v>35</v>
      </c>
      <c r="BS669" s="226">
        <f>IFERROR((BR669-BR668),0)</f>
        <v>0</v>
      </c>
      <c r="BT669" s="8">
        <v>338</v>
      </c>
      <c r="BU669" s="226">
        <f>IFERROR((BT669-BT668),0)</f>
        <v>0</v>
      </c>
      <c r="BV669" s="8">
        <v>1563</v>
      </c>
      <c r="BW669" s="226">
        <f>IFERROR((BV669-BV668),0)</f>
        <v>0</v>
      </c>
      <c r="BX669" s="8">
        <v>3495</v>
      </c>
      <c r="BY669" s="226">
        <f>IFERROR((BX669-BX668),0)</f>
        <v>0</v>
      </c>
      <c r="BZ669" s="13">
        <v>2014</v>
      </c>
      <c r="CA669" s="227">
        <f>IFERROR((BZ669-BZ668),0)</f>
        <v>0</v>
      </c>
    </row>
  </sheetData>
  <conditionalFormatting sqref="B1:B1048576">
    <cfRule type="duplicateValues" dxfId="745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ZB15"/>
  <sheetViews>
    <sheetView workbookViewId="0">
      <pane xSplit="1" topLeftCell="YL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678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  <c r="YO1" s="1">
        <v>44562</v>
      </c>
      <c r="YP1" s="1">
        <v>44563</v>
      </c>
      <c r="YQ1" s="1">
        <v>44564</v>
      </c>
      <c r="YR1" s="1">
        <v>44565</v>
      </c>
      <c r="YS1" s="1">
        <v>44566</v>
      </c>
      <c r="YT1" s="1">
        <v>44567</v>
      </c>
      <c r="YU1" s="1">
        <v>44568</v>
      </c>
      <c r="YV1" s="1">
        <v>44569</v>
      </c>
      <c r="YW1" s="1">
        <v>44570</v>
      </c>
      <c r="YX1" s="1">
        <v>44571</v>
      </c>
      <c r="YY1" s="1">
        <v>44572</v>
      </c>
      <c r="YZ1" s="1">
        <v>44573</v>
      </c>
      <c r="ZA1" s="1">
        <v>44574</v>
      </c>
      <c r="ZB1" s="1">
        <v>44575</v>
      </c>
    </row>
    <row r="2" spans="1:678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  <c r="YO2" s="104" t="s">
        <v>743</v>
      </c>
      <c r="YP2" s="104" t="s">
        <v>744</v>
      </c>
      <c r="YQ2" s="104" t="s">
        <v>745</v>
      </c>
      <c r="YR2" s="104" t="s">
        <v>746</v>
      </c>
      <c r="YS2" s="104" t="s">
        <v>747</v>
      </c>
      <c r="YT2" s="104" t="s">
        <v>748</v>
      </c>
      <c r="YU2" s="104" t="s">
        <v>749</v>
      </c>
      <c r="YV2" s="104" t="s">
        <v>750</v>
      </c>
      <c r="YW2" s="104" t="s">
        <v>751</v>
      </c>
      <c r="YX2" s="104" t="s">
        <v>752</v>
      </c>
      <c r="YY2" s="104" t="s">
        <v>753</v>
      </c>
      <c r="YZ2" s="104" t="s">
        <v>754</v>
      </c>
      <c r="ZA2" s="104" t="s">
        <v>755</v>
      </c>
      <c r="ZB2" s="104" t="s">
        <v>756</v>
      </c>
    </row>
    <row r="3" spans="1:678" x14ac:dyDescent="0.2">
      <c r="A3" t="s">
        <v>757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  <c r="YG3">
        <v>9163</v>
      </c>
      <c r="YH3">
        <v>9175</v>
      </c>
      <c r="YI3">
        <v>9180</v>
      </c>
      <c r="YJ3">
        <v>9187</v>
      </c>
      <c r="YK3">
        <v>9201</v>
      </c>
      <c r="YL3">
        <v>9201</v>
      </c>
      <c r="YM3">
        <v>9209</v>
      </c>
      <c r="YN3">
        <v>9220</v>
      </c>
      <c r="YO3">
        <v>9231</v>
      </c>
      <c r="YP3">
        <v>9246</v>
      </c>
      <c r="YQ3">
        <v>9258</v>
      </c>
      <c r="YR3">
        <v>9295</v>
      </c>
      <c r="YS3">
        <v>9370</v>
      </c>
    </row>
    <row r="4" spans="1:678" x14ac:dyDescent="0.2">
      <c r="A4" t="s">
        <v>758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  <c r="YG4">
        <v>4190</v>
      </c>
      <c r="YH4">
        <v>4191</v>
      </c>
      <c r="YI4">
        <v>4191</v>
      </c>
      <c r="YJ4">
        <v>4192</v>
      </c>
      <c r="YK4">
        <v>4192</v>
      </c>
      <c r="YL4">
        <v>4192</v>
      </c>
      <c r="YM4">
        <v>4193</v>
      </c>
      <c r="YN4">
        <v>4194</v>
      </c>
      <c r="YO4">
        <v>4195</v>
      </c>
      <c r="YP4">
        <v>4196</v>
      </c>
      <c r="YQ4">
        <v>4197</v>
      </c>
      <c r="YR4">
        <v>4199</v>
      </c>
      <c r="YS4">
        <v>4201</v>
      </c>
    </row>
    <row r="5" spans="1:678" x14ac:dyDescent="0.2">
      <c r="A5" t="s">
        <v>759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  <c r="YG5">
        <v>26463</v>
      </c>
      <c r="YH5">
        <v>26503</v>
      </c>
      <c r="YI5">
        <v>26515</v>
      </c>
      <c r="YJ5">
        <v>26551</v>
      </c>
      <c r="YK5">
        <v>26582</v>
      </c>
      <c r="YL5">
        <v>26582</v>
      </c>
      <c r="YM5">
        <v>26619</v>
      </c>
      <c r="YN5">
        <v>26656</v>
      </c>
      <c r="YO5">
        <v>26705</v>
      </c>
      <c r="YP5">
        <v>26725</v>
      </c>
      <c r="YQ5">
        <v>26746</v>
      </c>
      <c r="YR5">
        <v>26816</v>
      </c>
      <c r="YS5">
        <v>26926</v>
      </c>
    </row>
    <row r="6" spans="1:678" x14ac:dyDescent="0.2">
      <c r="A6" t="s">
        <v>760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  <c r="YG6">
        <v>85390</v>
      </c>
      <c r="YH6">
        <v>85534</v>
      </c>
      <c r="YI6">
        <v>85858</v>
      </c>
      <c r="YJ6">
        <v>85751</v>
      </c>
      <c r="YK6">
        <v>85899</v>
      </c>
      <c r="YL6">
        <v>85899</v>
      </c>
      <c r="YM6">
        <v>86175</v>
      </c>
      <c r="YN6">
        <v>86411</v>
      </c>
      <c r="YO6">
        <v>86636</v>
      </c>
      <c r="YP6">
        <v>86745</v>
      </c>
      <c r="YQ6">
        <v>86926</v>
      </c>
      <c r="YR6">
        <v>87290</v>
      </c>
      <c r="YS6">
        <v>87824</v>
      </c>
    </row>
    <row r="7" spans="1:678" x14ac:dyDescent="0.2">
      <c r="A7" t="s">
        <v>761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  <c r="YG7">
        <v>2823</v>
      </c>
      <c r="YH7">
        <v>2823</v>
      </c>
      <c r="YI7">
        <v>2823</v>
      </c>
      <c r="YJ7">
        <v>2823</v>
      </c>
      <c r="YK7">
        <v>2823</v>
      </c>
      <c r="YL7">
        <v>2823</v>
      </c>
      <c r="YM7">
        <v>2826</v>
      </c>
      <c r="YN7">
        <v>2826</v>
      </c>
      <c r="YO7">
        <v>2826</v>
      </c>
      <c r="YP7">
        <v>2826</v>
      </c>
      <c r="YQ7">
        <v>2826</v>
      </c>
      <c r="YR7">
        <v>2828</v>
      </c>
      <c r="YS7">
        <v>2828</v>
      </c>
    </row>
    <row r="8" spans="1:678" x14ac:dyDescent="0.2">
      <c r="A8" t="s">
        <v>762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  <c r="YG8">
        <v>8232</v>
      </c>
      <c r="YH8">
        <v>8233</v>
      </c>
      <c r="YI8">
        <v>8235</v>
      </c>
      <c r="YJ8">
        <v>8238</v>
      </c>
      <c r="YK8">
        <v>8239</v>
      </c>
      <c r="YL8">
        <v>8239</v>
      </c>
      <c r="YM8">
        <v>8246</v>
      </c>
      <c r="YN8">
        <v>8252</v>
      </c>
      <c r="YO8">
        <v>8252</v>
      </c>
      <c r="YP8">
        <v>8270</v>
      </c>
      <c r="YQ8">
        <v>8272</v>
      </c>
      <c r="YR8">
        <v>8287</v>
      </c>
      <c r="YS8">
        <v>8288</v>
      </c>
    </row>
    <row r="9" spans="1:678" x14ac:dyDescent="0.2">
      <c r="A9" t="s">
        <v>763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  <c r="YG9">
        <v>207797</v>
      </c>
      <c r="YH9">
        <v>208669</v>
      </c>
      <c r="YI9">
        <v>208930</v>
      </c>
      <c r="YJ9">
        <v>209951</v>
      </c>
      <c r="YK9">
        <v>210585</v>
      </c>
      <c r="YL9">
        <v>210585</v>
      </c>
      <c r="YM9">
        <v>212271</v>
      </c>
      <c r="YN9">
        <v>213543</v>
      </c>
      <c r="YO9">
        <v>214568</v>
      </c>
      <c r="YP9">
        <v>215083</v>
      </c>
      <c r="YQ9">
        <v>215798</v>
      </c>
      <c r="YR9">
        <v>217589</v>
      </c>
      <c r="YS9">
        <v>220195</v>
      </c>
    </row>
    <row r="10" spans="1:678" x14ac:dyDescent="0.2">
      <c r="A10" t="s">
        <v>764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  <c r="YG10">
        <v>26502</v>
      </c>
      <c r="YH10">
        <v>26609</v>
      </c>
      <c r="YI10">
        <v>26631</v>
      </c>
      <c r="YJ10">
        <v>26748</v>
      </c>
      <c r="YK10">
        <v>26822</v>
      </c>
      <c r="YL10">
        <v>26822</v>
      </c>
      <c r="YM10">
        <v>26920</v>
      </c>
      <c r="YN10">
        <v>27071</v>
      </c>
      <c r="YO10">
        <v>27145</v>
      </c>
      <c r="YP10">
        <v>23174</v>
      </c>
      <c r="YQ10">
        <v>27269</v>
      </c>
      <c r="YR10">
        <v>27474</v>
      </c>
      <c r="YS10">
        <v>27643</v>
      </c>
    </row>
    <row r="11" spans="1:678" x14ac:dyDescent="0.2">
      <c r="A11" t="s">
        <v>765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  <c r="YG11">
        <v>14899</v>
      </c>
      <c r="YH11">
        <v>15106</v>
      </c>
      <c r="YI11">
        <v>15107</v>
      </c>
      <c r="YJ11">
        <v>15324</v>
      </c>
      <c r="YK11">
        <v>15486</v>
      </c>
      <c r="YL11">
        <v>15486</v>
      </c>
      <c r="YM11">
        <v>15675</v>
      </c>
      <c r="YN11">
        <v>15855</v>
      </c>
      <c r="YO11">
        <v>16017</v>
      </c>
      <c r="YP11">
        <v>16082</v>
      </c>
      <c r="YQ11">
        <v>16171</v>
      </c>
      <c r="YR11">
        <v>16364</v>
      </c>
      <c r="YS11" s="180">
        <v>16624</v>
      </c>
    </row>
    <row r="12" spans="1:678" x14ac:dyDescent="0.2">
      <c r="A12" t="s">
        <v>766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  <c r="YG12">
        <v>10090</v>
      </c>
      <c r="YH12">
        <v>10197</v>
      </c>
      <c r="YI12">
        <v>10257</v>
      </c>
      <c r="YJ12">
        <v>10404</v>
      </c>
      <c r="YK12">
        <v>10492</v>
      </c>
      <c r="YL12">
        <v>10492</v>
      </c>
      <c r="YM12">
        <v>10651</v>
      </c>
      <c r="YN12">
        <v>10762</v>
      </c>
      <c r="YO12">
        <v>10897</v>
      </c>
      <c r="YP12">
        <v>10973</v>
      </c>
      <c r="YQ12">
        <v>11078</v>
      </c>
      <c r="YR12">
        <v>11269</v>
      </c>
      <c r="YS12">
        <v>11481</v>
      </c>
    </row>
    <row r="13" spans="1:678" x14ac:dyDescent="0.2">
      <c r="A13" t="s">
        <v>767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  <c r="YG13">
        <v>32003</v>
      </c>
      <c r="YH13">
        <v>32113</v>
      </c>
      <c r="YI13">
        <v>32174</v>
      </c>
      <c r="YJ13">
        <v>32348</v>
      </c>
      <c r="YK13">
        <v>32460</v>
      </c>
      <c r="YL13">
        <v>32460</v>
      </c>
      <c r="YM13">
        <v>32545</v>
      </c>
      <c r="YN13">
        <v>32649</v>
      </c>
      <c r="YO13">
        <v>32745</v>
      </c>
      <c r="YP13">
        <v>32791</v>
      </c>
      <c r="YQ13">
        <v>32851</v>
      </c>
      <c r="YR13">
        <v>33006</v>
      </c>
      <c r="YS13">
        <v>33161</v>
      </c>
    </row>
    <row r="14" spans="1:678" x14ac:dyDescent="0.2">
      <c r="A14" t="s">
        <v>768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  <c r="YG14">
        <v>57960</v>
      </c>
      <c r="YH14">
        <v>58051</v>
      </c>
      <c r="YI14">
        <v>58079</v>
      </c>
      <c r="YJ14">
        <v>58178</v>
      </c>
      <c r="YK14">
        <v>58262</v>
      </c>
      <c r="YL14">
        <v>58262</v>
      </c>
      <c r="YM14">
        <v>58377</v>
      </c>
      <c r="YN14">
        <v>58481</v>
      </c>
      <c r="YO14">
        <v>58591</v>
      </c>
      <c r="YP14">
        <v>58674</v>
      </c>
      <c r="YQ14">
        <v>58756</v>
      </c>
      <c r="YR14">
        <v>58990</v>
      </c>
      <c r="YS14">
        <v>59238</v>
      </c>
    </row>
    <row r="15" spans="1:678" x14ac:dyDescent="0.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769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883"/>
  <sheetViews>
    <sheetView tabSelected="1" topLeftCell="C13860" workbookViewId="0">
      <selection activeCell="C13886" sqref="C13886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770</v>
      </c>
      <c r="D1" s="23" t="s">
        <v>771</v>
      </c>
      <c r="E1" s="23" t="s">
        <v>772</v>
      </c>
      <c r="F1" s="22"/>
      <c r="G1" s="22"/>
    </row>
    <row r="2" spans="1:7" x14ac:dyDescent="0.2">
      <c r="A2" s="22">
        <v>43997</v>
      </c>
      <c r="B2">
        <v>43997</v>
      </c>
      <c r="C2" t="s">
        <v>773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774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775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776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777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778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779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780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781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782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783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784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785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786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787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788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789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790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791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792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793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794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795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796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797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798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786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799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800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773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779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778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801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780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802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803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792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804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805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776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784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782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806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773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774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778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776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783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779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782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807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775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797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808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809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777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789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786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780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799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810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785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788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811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782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778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799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786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773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776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775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803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779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784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783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774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780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812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798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801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813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788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804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781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814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807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815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816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779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789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788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786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774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776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778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799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780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773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782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804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794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785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781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775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783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784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795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797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817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814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818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819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820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792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806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821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782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774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788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775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778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779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773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780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797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781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803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786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799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776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814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785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794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783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779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784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822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792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804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818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789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808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817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806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823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782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773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779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774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778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786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775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806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780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784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824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789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776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799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801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788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804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795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792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819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796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773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778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810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779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786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783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776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774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780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782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789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814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799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800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785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775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790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824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781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777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806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794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792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784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822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809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788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803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817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825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804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787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826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801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818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827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821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797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828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765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829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773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786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777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780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779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774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782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778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776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784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830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802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789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822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827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829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803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818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787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795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814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797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773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774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775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785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777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776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817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794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786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808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789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788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795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791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816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778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820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782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807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787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830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814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799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786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789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778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774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799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773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814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825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797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804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784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781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782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794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817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775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779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777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792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801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783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785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824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780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806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790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776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803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788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802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809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808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819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818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811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831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832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810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813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787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821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822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791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833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834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829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795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827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835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836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765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837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838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839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812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840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841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842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843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793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800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844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786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797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778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781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782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799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774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776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815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804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779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791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789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834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803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780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784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796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775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809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808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785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816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806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788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773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801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777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794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806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797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789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773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778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814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787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824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786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774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780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831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785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782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784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809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790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834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779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792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819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794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775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791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788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803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799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808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818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817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822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781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799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783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845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776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821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804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811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815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846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847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825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800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844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836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841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843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816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795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848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812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765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802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835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780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797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783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774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786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778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781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782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799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773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831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775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794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792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814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824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846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801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849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803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791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784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785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779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827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804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816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809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788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777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850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799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774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786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781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778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775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779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783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797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799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804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780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782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773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776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794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785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789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788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806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801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816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792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777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849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784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814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787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803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827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835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825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809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848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817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824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773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779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774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831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778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815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851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786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775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785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814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788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787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809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781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780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794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829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783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805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776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789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806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849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782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819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778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797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774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775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789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783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786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777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799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773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808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782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785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781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819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814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818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803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827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804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795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852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776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784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794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788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824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765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780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845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828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834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790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779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809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801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853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817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783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831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775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778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782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786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789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785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781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779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774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787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799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803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773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784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795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791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806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788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809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794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812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804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816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773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783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776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799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775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779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786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781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803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778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785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774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827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788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782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789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815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792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809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784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795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777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804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808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817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773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778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785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783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781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775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827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780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774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792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808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804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803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794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786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787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782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815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788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854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799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843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809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784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802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819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779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791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814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829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782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774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775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799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779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786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795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783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788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778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789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803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827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773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804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780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785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787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781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823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820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791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794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819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808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796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836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812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801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777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814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793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776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784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855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809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817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825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822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851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797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786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778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773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801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783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775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774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784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795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782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785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789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827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781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779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780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799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808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804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816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788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803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790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791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776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765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777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796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787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835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815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856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809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818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794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817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836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829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820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793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806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814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773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786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799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809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782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789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778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803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794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779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831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827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814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783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785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774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780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781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792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802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787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784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819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820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788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824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795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791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835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775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804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822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793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818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777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797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780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786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773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799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781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778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803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789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845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776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775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782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774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784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820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801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785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779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809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827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794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814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799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780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783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782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786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803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794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785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778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774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775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788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791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789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795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779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822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776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818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806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792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843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804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816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856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849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857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851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855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820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781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810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778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773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797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775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799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817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786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789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774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858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783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808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782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777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781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779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803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790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814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784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821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787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809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801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794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836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765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818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859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829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824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793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819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782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786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778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803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814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775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799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789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781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794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773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792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785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779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860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783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790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806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824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804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827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822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788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774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801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791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784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819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780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773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786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799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778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817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827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782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775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789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779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820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836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765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853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808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774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861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795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849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776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851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794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788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790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803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856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804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784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781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809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824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818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811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801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777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796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785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862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779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774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789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786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799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827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775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778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783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776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801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803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782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773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781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787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849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785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808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780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817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809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793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795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819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814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812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788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856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804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794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777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820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765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863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792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811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790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824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806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825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855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848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796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835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845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784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818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778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782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786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803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789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774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780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773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779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785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781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775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801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783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784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795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787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864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799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788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865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819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823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799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789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803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778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786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779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774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814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785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791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806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782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804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817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819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773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788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792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787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795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801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784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818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848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794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812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775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827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825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821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777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781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811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845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790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824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780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778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783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785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788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773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821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790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790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779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774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792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843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804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858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801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851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791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776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784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808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866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765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818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777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789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781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780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782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799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817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827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814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786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835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775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867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783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785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788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773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790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779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774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824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792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787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804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820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793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797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795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849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809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828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784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818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777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789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781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803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782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799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817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868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814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786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812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775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778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773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869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779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846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856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801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795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809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784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777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789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870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782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799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817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806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827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814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786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775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778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783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785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825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788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773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790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779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774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792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787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804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820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797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801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795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849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809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776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784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808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818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777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789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781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803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780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782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799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817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814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796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786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864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775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778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783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785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825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773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821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779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774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871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787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797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801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849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791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809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828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854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784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777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789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781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803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870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780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782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799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786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775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778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872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825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773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779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774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824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804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795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849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784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789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850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781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803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780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782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786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812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783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825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773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779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774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804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820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858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797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801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849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791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784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789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781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803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780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782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815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806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814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873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786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775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778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872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825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773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874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790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779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774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804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875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801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791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857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809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776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862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784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808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765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777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789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781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876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782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799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836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859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814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829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786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775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778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783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773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821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790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855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779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774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787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804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820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801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795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849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791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809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828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784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808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765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777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789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781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803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870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782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799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817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806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827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814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834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786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812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775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778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783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779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774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824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843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804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820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797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801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795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791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809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784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789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781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803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782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877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799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815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819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814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811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786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775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878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778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872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783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785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788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773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821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790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779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774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792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843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787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804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820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801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795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849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791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857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809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776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784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808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765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818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777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789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781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803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780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782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799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817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863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827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814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796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786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775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778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783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785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788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773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821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790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779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774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856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787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804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820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793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801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795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849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809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784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808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765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818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777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789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781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803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848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780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782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794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799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836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817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819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827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786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835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775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778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773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792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804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801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795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854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777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789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780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782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794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799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817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806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819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814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786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775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778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783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879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788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773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821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779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774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824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804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820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858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791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784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808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818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777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789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781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876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803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780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782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799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863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806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827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814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811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786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812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775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778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872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783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785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788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773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790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779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774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804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820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849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791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809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784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808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880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777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789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781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803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780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782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794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799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802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817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786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881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775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778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783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785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773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821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790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779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774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824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787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820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801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849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791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857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784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808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777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789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882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876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803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883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782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799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817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827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814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786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775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778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872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783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785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788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773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790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779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774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792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843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787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804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820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801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795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791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809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784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808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789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781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803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780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782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799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836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806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819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814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786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812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775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778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783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773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790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779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774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792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787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804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875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820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793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795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791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809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784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777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789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850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822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781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803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848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780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782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794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799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884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819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827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811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786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812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775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778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783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773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790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779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774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787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804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801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795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791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784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808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818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777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789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803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780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782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794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799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817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819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885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786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835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775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778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783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845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785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773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779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774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787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804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820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795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818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777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789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781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848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780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782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794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802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886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819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814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811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829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786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775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778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783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773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821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779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774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787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804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820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801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795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784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808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777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789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803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780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782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817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827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829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786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775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841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843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775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791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773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820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786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783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782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779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821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799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803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808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781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876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778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780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785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790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799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817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828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794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835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774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870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819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856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795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789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815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806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878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799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778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773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803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775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779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791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872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864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787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808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782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774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781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786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790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792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777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812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835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815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810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785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788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824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829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845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887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786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774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785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799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775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780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782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794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778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812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821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789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791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835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872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779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783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818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803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883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814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875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799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819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778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773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786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799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775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787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803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791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782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804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821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774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780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783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782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799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786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779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791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804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774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888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827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803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792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784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781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876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777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794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889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808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778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856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793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780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796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779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778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786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777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818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783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782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789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799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808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819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804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781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787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784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774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828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836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817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814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821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790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791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890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775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872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773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806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775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786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773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799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779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777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782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783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781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778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774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803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812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801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789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792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806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791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794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785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825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797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810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788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790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787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808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818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780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804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827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775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786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778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799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773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804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787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803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790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777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810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782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891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780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774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789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783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892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809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788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836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893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829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782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804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810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799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778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786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774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808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803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894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789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801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781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806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775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785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773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790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895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827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783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787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829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801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784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778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779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799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783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785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804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765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773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803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774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828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808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799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819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786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778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808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782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775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774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783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773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809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803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779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789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799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804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780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811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896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786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780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818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782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783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897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872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779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801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781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778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791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781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872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799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786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783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784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782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804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857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778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773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801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789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778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775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799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898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783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782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881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789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781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786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812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774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806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785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773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818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803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817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782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775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789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786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814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829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773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804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777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799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781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857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785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794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812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778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792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787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791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810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898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806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819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818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773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777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786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876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899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775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878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775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773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786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782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803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777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793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799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785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788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787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789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780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847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804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778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784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791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792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817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835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774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809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900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779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829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775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773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782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787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786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817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803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777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793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804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778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779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896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808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801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799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774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802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901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897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825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785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814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789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812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783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788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780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818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876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836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835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823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784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790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902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821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804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781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773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890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775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782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791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786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777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792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789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799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819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791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777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847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799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829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789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795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781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786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804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876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803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778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775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779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784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783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782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794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773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791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775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779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789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780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799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814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790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784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785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781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786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774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777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829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801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787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811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783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803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778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788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848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773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783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779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789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825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898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784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788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775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799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787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774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804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786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876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903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904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791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781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896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808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780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819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818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870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782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802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778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820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811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829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773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799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778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786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784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804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775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779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774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789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781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787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829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790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782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812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905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803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825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785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810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794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814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817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783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792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791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802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834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906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786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779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799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773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780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789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775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825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803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778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782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804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829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793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907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818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785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781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876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808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787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809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774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821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783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777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847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792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881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896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778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804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801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845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784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893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791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876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786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904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785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783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825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814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774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908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777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786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778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801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773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847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782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775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784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783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825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779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882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876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791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789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799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774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792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804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909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781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793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814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785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818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845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787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870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821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765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803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848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794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824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809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910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893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911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820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797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828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780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817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819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912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841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856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913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786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870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799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773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791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803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801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774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789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820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782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908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777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785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819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835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804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775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773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786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804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799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784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803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792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778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775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825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782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773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779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783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910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793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774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790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794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804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781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814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784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801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876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791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765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789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786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870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777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785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787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819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848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829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818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825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775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778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779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786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870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774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793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789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782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773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777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784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781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790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787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791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783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804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876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814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812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801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794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819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784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791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876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914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913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775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825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773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778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782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777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843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814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793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848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818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799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915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804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790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786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779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913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791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779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786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804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881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775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787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825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844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904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916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906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917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765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778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782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784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799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876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797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918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919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793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773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786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902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818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819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768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791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773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920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906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913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870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793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785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788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804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789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829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921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812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784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778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922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865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859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775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782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778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791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773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799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801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808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793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923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795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779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913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803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789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819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775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818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783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829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812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787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838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924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808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775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906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804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882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780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786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782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801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778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791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793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835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925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829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773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793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775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782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778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790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876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870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786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787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791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777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926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781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773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870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782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778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793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906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787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791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784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804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876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786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799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785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911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919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803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801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775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824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789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825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821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819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794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927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928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773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786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815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913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785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829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919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793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779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791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803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777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834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778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799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789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859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787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911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818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919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780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850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929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784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777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930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814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794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791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801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876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783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782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931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913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932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786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789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790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919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808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859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789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933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775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782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778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917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790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924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786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773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882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825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876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793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803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933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934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778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789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775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782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799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786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783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784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791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904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808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935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841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936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809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933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814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778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906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793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834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786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924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917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774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791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799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789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782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804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818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781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780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773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933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787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786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783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808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817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829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804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792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789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790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765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784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785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777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793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937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791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775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938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852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799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773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775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779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778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777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786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834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806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933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782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787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774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902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784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783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822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825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785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917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790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834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937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774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852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928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783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933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777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775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919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775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786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791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784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939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787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793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806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836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773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799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782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786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782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791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910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932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789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775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876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796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774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792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834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804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785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812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773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906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775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791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829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785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834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808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782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803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779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783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778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799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773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792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825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810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786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789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876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790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781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775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773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786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876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940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782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941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774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804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817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938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791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906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775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919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786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773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789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890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791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777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829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792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775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829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773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799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919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876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804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942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943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791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786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881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829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774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787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775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795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799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804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781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780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808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812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803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779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801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784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791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910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778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785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944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838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941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815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775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807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945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789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777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803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946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793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786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780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775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773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793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778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947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829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943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789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786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782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809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781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866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807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817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777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810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945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791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786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789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775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773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814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782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778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820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812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779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795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781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799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791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783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807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948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814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906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782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786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783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790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773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789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902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799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907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946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949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778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775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773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808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786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871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781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790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792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829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783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789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774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791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926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782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778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785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950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809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925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799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789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784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791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792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829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883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804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778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790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914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782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848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913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911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774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906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937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919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786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951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913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789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828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791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952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808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944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775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778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953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954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952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808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814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790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789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791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777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773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950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782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786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783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814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955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775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778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773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808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796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789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780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907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774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791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919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829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784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812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919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829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947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773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791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956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792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821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808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814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790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774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765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777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957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880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789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799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906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926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778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906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829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803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786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804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775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793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777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792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817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937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789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955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784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812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958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906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773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777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778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792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959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952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829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818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794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814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882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899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937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942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774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906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808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821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944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775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793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773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777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800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783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893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792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778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804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777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775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785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774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821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829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926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921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804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777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795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781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792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786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791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926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799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957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946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775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960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791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880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787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781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783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804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843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824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782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814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789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940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778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809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790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817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777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829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919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793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961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878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778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775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824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782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818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820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802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786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779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804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829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791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819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774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793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947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957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817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785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962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794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906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778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775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786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792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777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808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814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799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782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791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809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789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836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773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809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963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785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774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804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775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793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781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806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819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777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793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775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773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829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906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774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779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784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814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791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829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786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789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785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791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819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778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793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809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782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789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785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799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786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781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957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787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906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803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773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782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806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824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775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829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791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777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773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774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778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793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789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786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783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779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946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775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824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964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791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799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814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829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809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819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781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780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817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906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814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783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774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789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778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926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799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804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906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824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780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829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782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819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773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791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892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777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781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775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773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906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783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784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965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789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775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837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782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787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786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955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966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793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804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777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814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789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926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781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967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823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829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786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784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799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906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792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818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777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928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819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774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833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786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774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823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777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789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819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793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804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809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836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833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773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789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926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789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775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782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819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814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774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777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778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784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773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789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833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775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829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791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814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792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946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786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778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793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794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784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779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819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776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812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799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926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787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786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906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789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829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775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773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785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812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792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968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819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814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793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799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777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780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783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774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776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778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791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786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799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829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778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906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784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789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807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791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777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783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773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804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775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824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808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781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819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782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792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817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969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809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794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906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774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789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799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775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778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781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786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790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825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824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784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877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783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787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780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819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814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773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937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786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774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837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819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799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789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824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970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778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791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814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817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775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825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906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829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818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780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844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911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785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779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783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803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906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814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774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791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789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971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784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789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773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786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775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876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785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808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792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833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782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781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783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824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777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789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790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814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863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819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783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809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786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814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783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792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777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906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790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819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823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786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844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789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786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814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785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787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812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818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784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783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780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819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778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782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774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794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824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972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808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777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803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821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829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775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825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792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804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833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790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795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890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836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802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809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848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781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799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844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789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906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775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773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786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799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777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806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802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811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792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814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793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785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794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824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973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778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778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808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814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790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781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786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844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789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775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773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809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779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799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817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784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774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828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819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794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777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821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785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824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791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782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792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914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804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787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836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818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783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790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777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844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786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807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821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789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784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808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781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817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785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774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794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791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819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818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848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810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773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780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775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833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844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789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814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786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794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783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877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807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824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792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775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773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974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882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791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778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781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780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819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785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779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809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818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810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811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833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786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773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790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789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784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779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780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812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783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777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808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844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775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819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785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836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765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781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821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828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814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817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824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787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774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804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792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794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848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793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799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778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890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803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791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802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778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789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794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786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814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829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777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782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818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791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799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823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792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804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819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906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844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781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883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775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824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808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821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774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775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814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789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786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809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773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820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892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794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808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777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781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791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829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784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780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893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824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793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955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782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787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906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764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804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817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806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833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778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783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785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779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818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799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836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807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775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773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790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787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777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975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824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836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789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803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779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786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792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778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976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821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814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793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817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828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782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780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785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837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977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808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781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790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775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833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786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789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777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808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784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821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773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817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973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785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809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828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774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791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882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780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836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814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783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804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803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792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778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793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806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975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799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824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765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781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906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822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802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812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779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818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777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787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833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790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775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821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780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817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814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774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844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808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786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773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778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836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784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828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829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779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789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783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785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791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812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765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794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824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876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818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815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804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795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803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781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773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775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786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789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783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814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818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777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787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829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778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804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784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780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782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794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792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774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833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790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817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793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821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781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819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825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824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808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844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806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773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778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794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786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789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782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765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784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787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814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791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793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775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802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781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783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790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777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821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819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808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785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829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779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844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799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774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824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882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863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804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775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808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786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773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778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790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782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821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774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824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781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791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787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809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789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814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844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783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777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792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779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784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817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785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799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804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780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836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825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828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794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819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818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812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793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803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833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782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789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777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775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773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783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786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787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833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778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790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829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814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774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781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817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792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819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780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824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794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793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974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791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881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818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823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803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795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765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836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821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785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788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784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808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779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775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782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787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844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786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808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814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804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789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783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817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784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785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777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794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792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781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774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829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773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778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809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790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824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799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795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818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943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825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780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802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821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803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836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955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765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819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793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881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799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775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786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773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789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784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817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782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814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821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809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777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781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787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779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778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790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792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765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803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780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819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808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848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793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774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783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785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825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828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812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822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804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794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811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824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907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844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823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786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792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784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777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795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781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783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773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790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779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778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775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782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774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824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818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789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836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978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803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785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787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817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788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876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780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799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775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821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773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790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789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804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814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786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783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782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824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794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778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819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779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784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785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774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792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777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781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787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828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973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844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793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795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817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780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836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818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791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808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803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979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799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786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789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775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819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773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824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777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782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978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809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785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783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779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799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792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787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774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780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778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781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817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806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818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794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808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810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790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784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803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821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804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974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935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829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791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980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825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795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788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981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796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848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793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982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775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778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792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773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783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794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781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784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786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808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777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804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789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790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779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978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824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812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774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799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821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822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817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782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785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819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793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802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787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836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809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765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811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780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828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983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810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806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818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825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791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803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835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788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820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974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823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775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786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799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773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790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817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978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789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785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782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787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793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777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812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784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818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780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778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794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819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783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779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792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808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774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804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802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809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803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824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974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765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821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791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810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984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781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985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986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848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935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835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775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814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789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794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786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779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790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785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773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782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787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792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809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833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804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791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778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784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812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987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817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780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799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783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781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819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808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818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844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836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774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824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765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828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815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803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821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806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979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777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881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988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825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793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775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773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789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780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786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814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787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824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794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799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792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774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809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819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808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777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781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778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783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779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784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818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782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790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817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785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989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803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823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836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802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822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912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984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828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777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833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792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775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785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817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783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784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818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799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774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786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781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773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779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803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778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790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789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828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819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802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787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782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816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810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821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824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793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804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814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990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912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794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796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844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836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765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789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814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786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783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782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778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987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792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779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774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804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781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809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784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799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819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824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794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841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785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775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777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803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812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829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825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780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793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808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806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836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822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773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991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818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810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852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790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802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992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799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787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820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765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844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817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863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773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775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814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777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789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786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808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792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793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778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809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787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819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794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818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779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790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783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782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799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824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781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791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784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780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974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825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803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817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774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785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806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878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804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836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812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802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912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788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811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810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807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821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823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848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775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773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786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789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814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809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777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790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792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794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817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806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819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778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824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787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991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782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783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821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799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774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818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784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780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781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779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848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785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833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825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793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804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812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802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836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808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803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829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788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822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993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823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816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765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974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940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933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775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790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789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773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814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786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792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794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778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783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782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799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787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777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821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779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817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824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809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781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785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774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793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803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780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836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802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804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796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844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841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784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825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808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818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819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765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812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822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829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806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835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828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906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833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823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974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776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935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943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815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994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801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795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791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848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940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811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788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814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773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775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789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779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786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778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804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784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782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794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777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783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780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809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792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785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799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781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824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806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825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819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818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841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787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817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790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774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835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801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802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810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995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844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876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803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823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812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808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811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983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795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829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793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791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821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788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765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776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822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838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993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827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996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828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773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775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786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799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789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814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818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785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779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784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787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778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794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801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803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809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790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777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792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997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844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804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821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817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836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780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806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774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819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825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824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781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802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793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808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828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783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782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765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791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822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798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810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914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852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876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788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775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773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777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818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814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792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785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790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786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817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821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780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779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784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787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782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803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801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789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824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783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808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774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794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778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812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781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836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809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804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820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940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799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998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825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819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828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788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793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796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802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841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899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791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815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765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906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810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838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789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786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804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794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783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782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775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814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824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773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778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819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779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808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792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790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784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777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781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809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785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818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799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999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817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812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821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822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791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780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833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774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806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882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825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801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795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787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802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841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844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765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788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1000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899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810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829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798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828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811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836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773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789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777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775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787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790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792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819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786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814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803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824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809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779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781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784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799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804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778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793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806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785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817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794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782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821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818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825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795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810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940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783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848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828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780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802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976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808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788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820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774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942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765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791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833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798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1001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786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782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773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775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792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789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814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778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777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818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783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824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794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781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790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785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804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799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787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808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779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809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784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811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819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791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806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821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801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788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793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780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817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812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825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803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829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774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802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822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820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765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844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836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776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828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810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795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863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837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823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1002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838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833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835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786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789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814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794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773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824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792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775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774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809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804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778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819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784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790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779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818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785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777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781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782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825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799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803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783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1003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836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806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993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812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810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776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817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802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780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787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835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811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821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829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791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848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844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808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822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788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793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765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943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816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1004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849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906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841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1005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778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814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775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773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789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777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782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786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787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817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784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808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783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792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794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790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809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819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803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781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779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806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774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780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799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810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804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825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793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818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801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821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824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785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791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828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835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765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820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811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836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829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812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940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943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776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802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848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875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795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976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1006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866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856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844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796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822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775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773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789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786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794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777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784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779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787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818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785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801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774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824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809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814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817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781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799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792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782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778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791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804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790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806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780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821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808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819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836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793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825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802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828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811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835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765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788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803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852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783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810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795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848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844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822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993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829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841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914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1007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807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792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789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818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786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775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785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810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794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814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799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779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804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821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784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778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773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782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809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781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780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819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820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801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803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802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796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783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791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790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777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806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774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824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795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817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825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828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848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836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835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787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793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844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906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822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943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827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808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812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778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789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773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777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786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792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814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775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790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794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782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787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809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799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791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779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824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836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819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817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829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808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781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774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804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818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785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784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812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803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793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821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806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876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940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822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801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780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783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828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810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820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974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795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765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946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776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811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798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775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773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786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783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789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778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804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817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777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814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1008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794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784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782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806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819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779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818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787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808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780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799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790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809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792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825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824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774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793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791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788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836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829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795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776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821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785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822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801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828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812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803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811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802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820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835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765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876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852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882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911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841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810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906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1009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892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844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1001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814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789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1010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786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778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819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777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844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784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824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794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781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773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782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809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783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806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818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792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790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804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785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774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808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779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803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802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780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799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787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817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825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821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793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791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829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812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811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835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822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836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1011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788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820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795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828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810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974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1009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863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1012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827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914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849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1013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935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898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816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1014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1015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841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1003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1016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1001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855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876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796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814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786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773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789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775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778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809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783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781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782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794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779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777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774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804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784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806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792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818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799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824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819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785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1017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817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790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829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787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793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808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780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812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791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803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825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943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836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811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981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821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820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810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802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796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906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876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1018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765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788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1019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776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799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795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852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835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822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816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848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828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935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1020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798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814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1021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786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778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775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773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782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783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1022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1023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794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809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817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792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804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829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819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777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824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803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1024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785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787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774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1025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836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802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818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825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799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808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806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776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821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780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968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844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811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812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791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788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810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848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795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974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1026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1027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1028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1012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852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940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1029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828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993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835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833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807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820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841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1030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796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981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775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786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789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814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773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1025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777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1031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1032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1033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867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1034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1035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1036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1037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1038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1039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1040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1041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1042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818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1043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812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1044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791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780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802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1045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1026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1046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1047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1048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1049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1050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1051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1052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1053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1054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1055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1056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1057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1058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1046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1059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835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993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1060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1061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841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1062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828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1063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1064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1065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1066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1067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1068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820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1069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1070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1071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1072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773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814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959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786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779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775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1043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780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778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1049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1073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1053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794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1042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784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782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781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777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819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792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1051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1054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818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1074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892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1047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824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1045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1046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820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1075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1076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1077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1078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859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825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935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844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1079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1019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876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943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788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993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801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1062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905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814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777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786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789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784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785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803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781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778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1080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799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794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1081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792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818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819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782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1082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808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1083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775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1079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1084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774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790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824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780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844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821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1085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988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936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1052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1050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1086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1087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1088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1062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1089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1045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1090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1041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1091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1066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1072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1092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1093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1055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1065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1094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1095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1053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1096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1064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1097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1098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1099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1100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1101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1102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1103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1046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1070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1104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1105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789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1106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1107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1108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1109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1048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867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1032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1049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1047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1043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1035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1110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1111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1041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1112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1113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1042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1051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1114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1036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1115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1038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1072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1040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1034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1039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1116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1046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1117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1088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1086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1091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1050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1064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1087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1096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1053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1118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1089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1045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1119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1054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1120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788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1100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1121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1102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1101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1071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1090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1122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1123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1124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1125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1095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1126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1070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1103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1093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1052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1127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1065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1066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1128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786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789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782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814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1129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867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1036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1046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1042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1130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1032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1111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1035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1040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1112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1051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1043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1034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1113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1033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1114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1115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1041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1047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1131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1132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1062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1039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1087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1110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1054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1117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1055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1050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1072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1045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1053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1089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788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1122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1127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1086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1052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1133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1134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1071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1090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1135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1103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1120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1136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1095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1091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1100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1118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1064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1137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1059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1138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1139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1098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1140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1131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1141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1107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1130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1112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1043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1036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867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1046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1113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1039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1032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1037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1038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782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1115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814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1035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1033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1040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1034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1116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1114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1042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1089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1045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1051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1117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1047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1110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1054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1127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1052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1129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1064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1086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1087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1041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1093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1050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1062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1055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1091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1100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1070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1090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1057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1133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1094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1066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1142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1058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1072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1128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1053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1134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1071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1065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1056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1098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1102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1046</v>
      </c>
      <c r="D5527" s="51">
        <v>40607</v>
      </c>
      <c r="E5527" s="51">
        <v>11</v>
      </c>
      <c r="F5527" s="3" t="s">
        <v>1143</v>
      </c>
    </row>
    <row r="5528" spans="1:9" x14ac:dyDescent="0.2">
      <c r="A5528" s="50">
        <v>44190</v>
      </c>
      <c r="B5528" s="51">
        <v>44190</v>
      </c>
      <c r="C5528" s="51" t="s">
        <v>1144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1131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1130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1112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1046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1036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1042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1141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1107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1051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867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1114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1110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1040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1133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1116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1039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1035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1113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1032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1034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1052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1033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1043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814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1045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1121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1038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1062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1059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1037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1096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1127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1137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1129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1054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1048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1071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1142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1118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1055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1047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1041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1087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1090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1115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1145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1146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1123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1064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1056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1147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1148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1065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1046</v>
      </c>
      <c r="D5582" s="54">
        <v>40607</v>
      </c>
      <c r="E5582" s="54">
        <v>12</v>
      </c>
      <c r="F5582" s="3" t="s">
        <v>1143</v>
      </c>
    </row>
    <row r="5583" spans="1:6" x14ac:dyDescent="0.2">
      <c r="A5583" s="53">
        <v>44191</v>
      </c>
      <c r="B5583" s="54">
        <v>44191</v>
      </c>
      <c r="C5583" s="54" t="s">
        <v>1086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814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1141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1107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1035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1149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1038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1047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1036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1131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1051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1116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1040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1114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1113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1037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1115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1034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867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1045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1042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1048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1130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1129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1041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1032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1046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1056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1110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1087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1068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1133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1039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1053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1124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1147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1033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1117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1145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1062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1146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1101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1055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1043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1138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1066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1054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1086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1057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1102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1052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1150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1127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1100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1151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1152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1091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1153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1059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1154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1155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1072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1144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1090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1095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1094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1156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1157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959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1106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1149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1036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1107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867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1033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1051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1114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1032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1041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1045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1038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1047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1034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1130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1060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1040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1042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1048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1039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1065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1131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1049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1110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1115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1053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1046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1059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1062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1035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1116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1037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1043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1090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1054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1052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1122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1127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1133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1145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1155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1071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1158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1113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1064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1153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1055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1098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1159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1160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1051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1099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1161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1066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1056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1087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1067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1162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1146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1118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1141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1107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1043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1131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1034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1117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867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1163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1048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1106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1035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1051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1116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1049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1110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1036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1032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1149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1114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1042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1038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1037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1045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1115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1040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1039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1113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1089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1033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1046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1054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1052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1155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1086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1133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1056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1062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1047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1087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1154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1064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1057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1091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1156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1101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1153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1053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1072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1041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1127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1098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1122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1055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1071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1164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1165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1095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1094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1100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1046</v>
      </c>
      <c r="D5771" s="106">
        <v>40607</v>
      </c>
      <c r="E5771" s="106">
        <v>18</v>
      </c>
      <c r="F5771" s="3" t="s">
        <v>1143</v>
      </c>
    </row>
    <row r="5772" spans="1:9" x14ac:dyDescent="0.2">
      <c r="A5772" s="105">
        <v>44194</v>
      </c>
      <c r="B5772" s="106">
        <v>44194</v>
      </c>
      <c r="C5772" s="106" t="s">
        <v>1090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1126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1151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1166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1145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1102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1141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1167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1070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1118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1168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1123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1136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1065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1099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1158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1169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1170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1128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1104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1171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1172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1047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1093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1066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1068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1107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1141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1106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1149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867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1163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1131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1034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1048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1032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1038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1114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1117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1115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1046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1037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1047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1049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1041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1051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1062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1116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1035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1040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1043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1042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1036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1087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1089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1033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1127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1055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1110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1072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1045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1113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1091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1057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1059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1056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1086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1054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1039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1156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1145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1101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1093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1158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1165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1052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1070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1065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1064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1100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1133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1122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1128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1090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1098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1154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1094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1152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1095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1167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1118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1147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1173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1124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1169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1164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1174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1046</v>
      </c>
      <c r="D5869" s="100">
        <v>40607</v>
      </c>
      <c r="E5869" s="100">
        <v>12</v>
      </c>
      <c r="F5869" s="3" t="s">
        <v>1143</v>
      </c>
    </row>
    <row r="5870" spans="1:6" x14ac:dyDescent="0.2">
      <c r="A5870" s="99">
        <v>44195</v>
      </c>
      <c r="B5870" s="100">
        <v>44195</v>
      </c>
      <c r="C5870" s="100" t="s">
        <v>1162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1175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1176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1102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1136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1177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1160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1163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1107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1141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867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1149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1048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1043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1049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1032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1131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1039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1106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1036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1047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1034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1114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1051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1038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1115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1117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1040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1116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1045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1110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1035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1072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1062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1037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1133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1113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1046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1041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1055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1064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1042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1155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1086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1033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1127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1122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1145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1054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1101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1087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1066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1052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1090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1057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1093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1091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1053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1100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1056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1178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1179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1051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1180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1136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1118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1154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1095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1164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1181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1065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1059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1165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1161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1098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1182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1183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1146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1184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1128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1160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1170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786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1141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867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1046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1185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1163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1131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1106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1038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1036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1115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1113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1116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1042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1043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1037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1049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1048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1051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1032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1114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1040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1035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1127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1155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1153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1034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1110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1149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1039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1087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1089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1062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1041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1068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1052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1150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1072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1065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1100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1054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1091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1045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1033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1047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1104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1070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1098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1057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1128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1056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1152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1186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1071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1055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1059</v>
      </c>
      <c r="D6007" s="64">
        <f>VLOOKUP(Pag_Inicio_Corr_mas_casos[[#This Row],[Corregimiento]],Hoja3!$A$2:$D$676,4,0)</f>
        <v>30113</v>
      </c>
      <c r="E6007" s="63">
        <v>14</v>
      </c>
      <c r="F6007" s="54" t="s">
        <v>1187</v>
      </c>
    </row>
    <row r="6008" spans="1:6" x14ac:dyDescent="0.2">
      <c r="A6008" s="62">
        <v>44197</v>
      </c>
      <c r="B6008" s="63">
        <v>44197</v>
      </c>
      <c r="C6008" s="63" t="s">
        <v>1188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1154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1090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1133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1136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1093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1046</v>
      </c>
      <c r="D6014" s="63">
        <v>40607</v>
      </c>
      <c r="E6014" s="63">
        <v>12</v>
      </c>
      <c r="F6014" s="54" t="s">
        <v>1143</v>
      </c>
    </row>
    <row r="6015" spans="1:6" x14ac:dyDescent="0.2">
      <c r="A6015" s="62">
        <v>44197</v>
      </c>
      <c r="B6015" s="63">
        <v>44197</v>
      </c>
      <c r="C6015" s="63" t="s">
        <v>1099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1086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1147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1189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1190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1122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1161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1191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1106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1035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1107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1163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1149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1051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1036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1047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1114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1038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1113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1115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1045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1049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867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1174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1039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1155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1133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1145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1040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1046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1110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1042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1116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1048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1033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1141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1158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1071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1054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1192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1122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1055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1053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1052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1090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1086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1057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1037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1153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1146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1032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1093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1100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1056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1034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1041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1087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1165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1117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1127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1062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1193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1194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1134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1043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1071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1061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1107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1141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1149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1155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1115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1033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1049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1191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1163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1037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1034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1110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1051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1052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1032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1054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1039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1064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1153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1133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1106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867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1046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1086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1116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1055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1045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1035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1062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1038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1040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1114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1042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1047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1113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1165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1162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1117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1154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1102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1066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1043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1070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1134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1098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1100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1156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1195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1036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1069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1090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1046</v>
      </c>
      <c r="D6133" s="87">
        <v>40607</v>
      </c>
      <c r="E6133" s="87">
        <v>12</v>
      </c>
      <c r="F6133" s="3" t="s">
        <v>1196</v>
      </c>
    </row>
    <row r="6134" spans="1:6" x14ac:dyDescent="0.2">
      <c r="A6134" s="86">
        <v>44199</v>
      </c>
      <c r="B6134" s="87">
        <v>44199</v>
      </c>
      <c r="C6134" s="87" t="s">
        <v>1197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1041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1198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1097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1093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1158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1161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959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1114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1035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1107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1036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1106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1049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1163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1045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1048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1047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1042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867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1131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1040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1033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1039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1038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1110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1113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1133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1046</v>
      </c>
      <c r="D6162" s="60">
        <v>40607</v>
      </c>
      <c r="E6162" s="60">
        <v>31</v>
      </c>
      <c r="F6162" s="3" t="s">
        <v>1143</v>
      </c>
    </row>
    <row r="6163" spans="1:6" x14ac:dyDescent="0.2">
      <c r="A6163" s="59">
        <v>44200</v>
      </c>
      <c r="B6163" s="60">
        <v>44200</v>
      </c>
      <c r="C6163" s="60" t="s">
        <v>1046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1037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1032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1116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1065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1043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1034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1115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1145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1096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1149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1102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1041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1146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1117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1051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1155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1087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1054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1189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1128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1100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1158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1052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1090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1199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1098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1067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1127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1086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1093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1156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1056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1200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1165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1055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1101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1062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1064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1181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1070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1148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1057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1170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1197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1201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1118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1149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959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867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1163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1107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1131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1049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1034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1036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1032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1035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1106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1051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1048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1042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1038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1155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1116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1062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1114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1040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1037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1113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1110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1115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1039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1070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1041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1046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1052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1047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1033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1045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1054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1133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1086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1117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1091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1127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1043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1122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1098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1056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1087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1053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1158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1057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1065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1046</v>
      </c>
      <c r="D6258" s="78">
        <v>40607</v>
      </c>
      <c r="E6258" s="78">
        <v>21</v>
      </c>
      <c r="F6258" t="s">
        <v>1143</v>
      </c>
    </row>
    <row r="6259" spans="1:6" x14ac:dyDescent="0.2">
      <c r="A6259" s="77">
        <v>44201</v>
      </c>
      <c r="B6259" s="78">
        <v>44201</v>
      </c>
      <c r="C6259" s="78" t="s">
        <v>1096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1072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1064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1202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1152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1100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1203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1089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1055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1101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1090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1146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1102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1094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1204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1095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1136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1162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1205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1086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1066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1206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1144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1154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1145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1207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1192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1147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1174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1107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1141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867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1049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1106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1035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1048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1046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1149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1038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1042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1163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1032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1036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1034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1043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1037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1040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1047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1117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1116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1041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1051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1113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1039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1115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1131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1118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1155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1062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1114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1045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1127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1110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1145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1054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1033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1153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1056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1090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1055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1133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1087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1146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1059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1100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1064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1091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1154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1052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1072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1053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1086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1089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1160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1070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1095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1189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1102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1093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1122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1158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1065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1057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1138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1192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1168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1162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1208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1098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1174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1209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1210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1136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1172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1128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1170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1165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1211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1152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1099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1199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1212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1178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1213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1188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1214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1101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1097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1202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1175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1156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1164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1107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1163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1131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1141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867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1115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1049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1036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1048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1040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1114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1149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1106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1113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1046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1038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1051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1032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1039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1155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1035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1042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1116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1034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1133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1037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1057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1117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1047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1153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1043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1033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1127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1087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1045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1054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1110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1101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1062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1041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1056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1086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1052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1065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1070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1215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1160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1118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1102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1145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1093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1095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1053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1089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1055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1098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1090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1165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1178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1192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1211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1071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1207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1099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1138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1147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1173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1158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1067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1072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1154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1216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1128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1069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1046</v>
      </c>
      <c r="D6455" s="60">
        <v>40607</v>
      </c>
      <c r="E6455" s="60">
        <v>13</v>
      </c>
      <c r="F6455" s="3" t="s">
        <v>1143</v>
      </c>
    </row>
    <row r="6456" spans="1:6" x14ac:dyDescent="0.2">
      <c r="A6456" s="59">
        <v>44203</v>
      </c>
      <c r="B6456" s="60">
        <v>44203</v>
      </c>
      <c r="C6456" s="60" t="s">
        <v>1146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1122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1161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1091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1202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1144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1100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1217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1124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1107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1149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1049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1039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1036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1163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1131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1106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1141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1051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1042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1040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867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1048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1110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1038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1054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1115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1035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1047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1113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1045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1155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1086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1114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1034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1032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1116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1052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1041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1046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1072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1037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1033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1133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1064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1043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1117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1062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1127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1145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1153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1055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1100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1057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1089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1091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1099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1087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1066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1070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1093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1174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1056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1218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1101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1102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1156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1124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1098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1065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1158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1046</v>
      </c>
      <c r="D6527" s="78">
        <v>40607</v>
      </c>
      <c r="E6527" s="78">
        <v>19</v>
      </c>
      <c r="F6527" t="s">
        <v>1143</v>
      </c>
    </row>
    <row r="6528" spans="1:6" x14ac:dyDescent="0.2">
      <c r="A6528" s="77">
        <v>44204</v>
      </c>
      <c r="B6528" s="78">
        <v>44204</v>
      </c>
      <c r="C6528" s="78" t="s">
        <v>1118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1053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1189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1195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1090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1146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1154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1095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1197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1071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1162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1122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1071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1161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1198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1180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1205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1216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1212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1160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1144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959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1131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867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1036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1107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1163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1039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1046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1038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1149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1054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1114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1051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1035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1113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1042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1037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1155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1106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1034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1110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1048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1040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1115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1032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1033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1116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1117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1043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1045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1056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1057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1133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1122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1049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1153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1165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1055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1102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1047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1064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1053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1158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1086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1065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1098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1046</v>
      </c>
      <c r="D6595" s="54">
        <v>40607</v>
      </c>
      <c r="E6595" s="54">
        <v>25</v>
      </c>
      <c r="F6595" t="s">
        <v>1143</v>
      </c>
    </row>
    <row r="6596" spans="1:6" x14ac:dyDescent="0.2">
      <c r="A6596" s="53">
        <v>44205</v>
      </c>
      <c r="B6596" s="54">
        <v>44205</v>
      </c>
      <c r="C6596" s="54" t="s">
        <v>1147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1101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1070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1062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1100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1052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1090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1173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1087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1059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1161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1162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1146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1099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1144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1041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1154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1072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1150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1145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1095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1152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1219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910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1181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1128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1183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1174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1089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1148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1216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1069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1106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1131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1040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1114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1149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1141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1036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1047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1107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867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1115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1039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1163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1038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1110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1127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1049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1046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1035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1045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1220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1033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1145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1065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1155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1059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1048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1122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1051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1086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1034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1042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1054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1133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1153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1124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1041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1053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1113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1032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1116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1154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1062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1069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1221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1090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1057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1052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1070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1101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1058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1222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1117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1118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1055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1064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1094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1037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1173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1098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1086</v>
      </c>
      <c r="D6688" s="4">
        <v>20605</v>
      </c>
      <c r="E6688" s="4">
        <v>13</v>
      </c>
      <c r="F6688" t="s">
        <v>1216</v>
      </c>
    </row>
    <row r="6689" spans="1:6" x14ac:dyDescent="0.2">
      <c r="A6689" s="108">
        <v>44206</v>
      </c>
      <c r="B6689" s="4">
        <v>44206</v>
      </c>
      <c r="C6689" s="4" t="s">
        <v>1046</v>
      </c>
      <c r="D6689" s="4">
        <v>40607</v>
      </c>
      <c r="E6689" s="4">
        <v>13</v>
      </c>
      <c r="F6689" t="s">
        <v>1143</v>
      </c>
    </row>
    <row r="6690" spans="1:6" x14ac:dyDescent="0.2">
      <c r="A6690" s="108">
        <v>44206</v>
      </c>
      <c r="B6690" s="4">
        <v>44206</v>
      </c>
      <c r="C6690" s="4" t="s">
        <v>1087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1043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1223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1224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1066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1225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1056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1211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1071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867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1106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1046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1042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1163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1107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1141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1048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1043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1056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1102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1035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1142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1051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1047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1040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1036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1037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1049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1062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1146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1165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1144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1041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1045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1098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1149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1145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1158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1114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1226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1046</v>
      </c>
      <c r="D6730" s="60">
        <v>40607</v>
      </c>
      <c r="E6730" s="60">
        <v>19</v>
      </c>
      <c r="F6730" s="3" t="s">
        <v>1143</v>
      </c>
    </row>
    <row r="6731" spans="1:6" x14ac:dyDescent="0.2">
      <c r="A6731" s="59">
        <v>44207</v>
      </c>
      <c r="B6731" s="60">
        <v>44207</v>
      </c>
      <c r="C6731" s="60" t="s">
        <v>1147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1117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1131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1053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1063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1038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1189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1052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1057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1227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1115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1064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1065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1113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1173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1228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1133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1136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1054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1101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1094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1100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1167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1032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1192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1202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1055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1087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1174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1127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1229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1039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1059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786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1131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1141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1149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867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1036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1049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1048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1163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1106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1046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1039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1040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1042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1051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1045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1114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1032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1038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1115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1163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867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1107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1141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1039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1106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1051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1036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1131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1032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1034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1048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1114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1062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1115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1046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1117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1040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1155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1042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1230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867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1191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1107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1117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1149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1141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1048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1047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1046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1039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1106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1036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1110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1032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1113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1133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1049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1155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1230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1131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1048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1141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1117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1107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1155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867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1049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1106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1040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1033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1042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1051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1115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1114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1054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1110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1149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1113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867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1131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1038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1107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1036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1049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1040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1117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1048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1114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1113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1051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1155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1141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1149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1163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1115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1035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1043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1152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1141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1131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1163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1149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1107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867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1042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1047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1110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1049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1114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1036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1045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1046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1056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1062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1051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1201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1117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1040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867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1107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1149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1114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1163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1039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1065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1040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1117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1115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1047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1147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1106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1054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1153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1056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1071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1049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1101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1036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1117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1131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1047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1107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867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1049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1149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1106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1165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1051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1141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1046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1036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1062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1155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1056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1035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1048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1115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1091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1163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867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1117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1131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1107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1208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1046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1141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1039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1036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1155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1048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1049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1116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1034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1038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1149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1035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1051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1110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1141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1038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1107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1131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1155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867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1051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1163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1035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1106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1032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1034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1037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1049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1047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1043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1127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1117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1114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1062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1107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1131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1155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1110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1036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1141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1114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1039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1117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1049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1149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1054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1040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1035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1052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867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1051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1116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1033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1163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1231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1232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1233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867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1155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1036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1141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1039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1106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1054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1049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1038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1116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1163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1047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1124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1045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1032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1059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1035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867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1049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1117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1051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1047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1155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1149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1048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1107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1042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1065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1036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1141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1040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1062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1070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1054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1032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1046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1106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867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1107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1047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1149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1234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1155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1054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1049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1048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1035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1122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1114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1163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1116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1141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1131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1051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1039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1040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1037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1163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1155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1117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1110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1131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1107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1049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1106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1141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867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1102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1047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1051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1062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1032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1043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1051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1056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1118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1038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1191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1163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1049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1036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1155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1107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1054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1117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1051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867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1039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1035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1114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1149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1106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1115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1110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1141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1038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1150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988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867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1155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1107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1054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1141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1106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1149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1049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1047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1114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1035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1110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1045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1036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1131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1062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1039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1051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1087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867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1155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1036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1131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1051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1049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1038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1149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1048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1107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1155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1062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1110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1102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1141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1106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1039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1047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1064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1054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1235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867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1141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1106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1051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1236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1107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1062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1098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1036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1117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1149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1124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1047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1046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1033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1049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1154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1102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1038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1155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1036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1049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1038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1051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1237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1113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1046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1062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1048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1107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1051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1047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867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1040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1035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1122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1128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1133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1236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1155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1117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1065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1107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1098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1096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1047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1049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1051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1238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1046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1036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1062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1117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1155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1131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1051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1046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1107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1149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1110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1154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1163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1106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1102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1048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867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1141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1049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1039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1056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1147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1107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1155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1117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1062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1051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867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1141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1163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1150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1038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1048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1098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1039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1106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1131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1042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1049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1153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1056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1047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1117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1155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1107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1086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1062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1051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1098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1056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1036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1153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1035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1046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1165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867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1214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1037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1131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1048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1043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1207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1155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1239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1163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1047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1117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1149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1098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1107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1054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1048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1131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867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1102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1201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1110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1150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1153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1049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1046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1069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988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1155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1051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1062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1032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1102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1040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1141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867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1107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1147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1034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1106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1035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928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1069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1086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1113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1065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1098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1155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1117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1049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1102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867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1141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1113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1034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1065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1047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1098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1240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1035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1107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1133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1241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1131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1124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1242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1046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1155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1153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1117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1049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1141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1102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1065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1107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1243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1048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1244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1204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1147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1139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1245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1106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1046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1098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1034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1110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1155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988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892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1107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1048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1049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1163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1035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1038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1068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1098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1240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1033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1046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1036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1246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1110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1039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1086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1037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1155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1247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1150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1107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1193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1062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1149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1173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867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1165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1204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1048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1117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1113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1131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1118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1110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1169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1036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1032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1155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1117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1147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1248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1139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1249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1107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1098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792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1046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1250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1106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867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1078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1251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1252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1253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1254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1255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923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1074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1155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1117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786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1110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1057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1116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1114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1102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1163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867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1098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1036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1035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1113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1146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1153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1256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1037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1040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988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1257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867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786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782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1258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799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1259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1260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1261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1248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843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804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1230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918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852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795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1080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792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777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1155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1115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1033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1128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867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1124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1046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1098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1107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1040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1113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1147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1086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1056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1036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1193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1237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1038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1043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1042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1155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1150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1102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1098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1036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1043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1117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1147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1069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1046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1086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1062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1059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1163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1128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1042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1051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1174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1032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1213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1155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1107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1046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1117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1102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1048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1153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1033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1048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867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1049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1114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1065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1062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1193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1152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1035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1037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1262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1041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1179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1155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1207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1069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1174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1102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1098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1043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1036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1089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1114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1204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1188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1065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1153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1262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1263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1048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867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1117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1155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1153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1117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1173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1098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1264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1141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1193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1056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1265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1147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1204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1110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1065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1046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1245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1174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1266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1165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1107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1046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1155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1117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1174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1098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1102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1131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1245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1267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1041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1149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789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1048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1110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1262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1039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1263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1163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1266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1062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1153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1117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1131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1155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1102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1150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1245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1218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1104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1034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1262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1149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867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1128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1048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1056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1114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1089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1204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1098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1268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1155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1098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1102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1149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1033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1048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1099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1174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867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1070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1107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1263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1269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1262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1170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1270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1271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1193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1059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833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1257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892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815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883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1272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804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852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1191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1248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866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985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843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988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1273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876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1274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1261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1275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768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1257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775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1249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768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816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1276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1277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786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821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1230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828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1248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799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988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814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854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790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817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794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957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1278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791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1279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892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871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1276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1280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797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854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882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775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1281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1248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782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1282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1283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795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1284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1261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781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1278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1257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988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1280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883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854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946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790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1248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892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775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1284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786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911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797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778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882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859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1004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909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1280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1257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775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852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892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808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854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780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1248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871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818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887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799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817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1260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1285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1286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1284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843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789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1278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819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1257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797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852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1280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778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795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883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1287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892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1288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871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786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824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828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782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854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882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775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1155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1266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1174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1096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1098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1133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1128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1289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1290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1047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1107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1270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1052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1102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1237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1291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1065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1176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1292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1246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1155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1293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1046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1128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1173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1237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1245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1179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1294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1246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1291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1295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1102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1154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1176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1204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1065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1165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1208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1296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1155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1294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1297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1117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1054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1228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1153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1131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1293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1147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1291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1098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1149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1116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1034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1113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1047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1110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1036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1204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1150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1298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1264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1155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1117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1098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1174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1062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1291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1107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1299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1165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1032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1102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1153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1180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1296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1065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1048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1161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1294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1155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1117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1291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1106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1147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1102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1098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1150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1128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1110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1173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1141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1300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1271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1153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1118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1149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1054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1245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1155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1133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1065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1174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1117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1131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1046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1245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1035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1291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1301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1266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1165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1302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1087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1102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1106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1147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1294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1110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1155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1150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1128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1173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1303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1245</v>
      </c>
      <c r="D7820" s="107">
        <f>VLOOKUP(Pag_Inicio_Corr_mas_casos[[#This Row],[Corregimiento]],Hoja3!$A$2:$D$676,4,0)</f>
        <v>10206</v>
      </c>
      <c r="E7820" s="106">
        <v>16</v>
      </c>
      <c r="L7820" t="s">
        <v>1304</v>
      </c>
      <c r="M7820" t="s">
        <v>1305</v>
      </c>
    </row>
    <row r="7821" spans="1:13" x14ac:dyDescent="0.2">
      <c r="A7821" s="105">
        <v>44261</v>
      </c>
      <c r="B7821" s="106">
        <v>44261</v>
      </c>
      <c r="C7821" s="106" t="s">
        <v>1098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1179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1306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1163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1266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1153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1147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1102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1264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1117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1174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1065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1307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1301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1155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1153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1301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1165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1308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1087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1133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1141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1046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1250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1106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1309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1174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1249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820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843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1310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1291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1311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1312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1179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1155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1098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1215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1291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1117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1153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1046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1133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1065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1200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1128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1102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1313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1180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1174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1303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1107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1069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1165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1155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1193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1314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1291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1315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1110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1245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1054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1301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1153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1163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1316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1149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1106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1033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1051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1098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1141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1052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1300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1155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977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1150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1149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1301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1048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1046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1317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1291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1207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1245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1034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1318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867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1315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1246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1117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1188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1141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1271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1155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1150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1153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1123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1246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1193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1065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1131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1046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1174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1117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1173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1319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1306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1102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1106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1245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1128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1054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1301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1072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1117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1155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1051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1098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1193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1128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1042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1291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1153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1065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1265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1301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1320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1069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1106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1318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1131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1169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1035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1150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1291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1245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1215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1155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1240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1153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1193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1037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1131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1321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1106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1265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1098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1301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1046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1322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1147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1128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1271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1155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1291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1245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1033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1174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1116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1301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1323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1324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1117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1098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1163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1325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1056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1065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1102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1154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1047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1193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1200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1153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1326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1294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1047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1155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1264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1256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1327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1107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1070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1069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1117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1176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1150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1104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1291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1128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1266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1174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1245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1250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1155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1291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1102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1193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1052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1117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1328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1153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1098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1068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1039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1033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1114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1214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1056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1150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1245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1147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1106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988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1291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1300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1098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1155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1106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1141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867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1056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1246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1107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1329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1150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1245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1065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1174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1301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1149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1193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1165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1245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1138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1155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1163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1330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1102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1291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1117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1127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1037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1154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1046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1318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1098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1173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1300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1056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1301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1106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1107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1301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1117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1281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1246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1193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1155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1331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1200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1128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1332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1333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1254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1147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1334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1291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1335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1245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1069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1140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1174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1117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1144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1141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1106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1098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1193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1127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1043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1204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1291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1065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1155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1300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1037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1042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1150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1107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1069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1245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1102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1336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1155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1117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1291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1102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1138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1245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1140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1056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1327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1046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1153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1032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1144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1240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1128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1306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1337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1161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1338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1068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864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1098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1117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1056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1245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1165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1107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1037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1217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1042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1141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1155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1065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1047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1256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1069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1174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1051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1154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864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1117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1150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1165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1141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1161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1169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1056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1098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1147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1037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1155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1106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1262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1188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1102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1149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1301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1339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1266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1245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1106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1291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1165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1046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1141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1306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1107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1155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1266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1117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1034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1271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1102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1180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1090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1147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1098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1131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1038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1102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948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1131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1138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1155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1161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1301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1117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1046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1106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1165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1245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1340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1128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1046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1330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1065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1141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1056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1163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1117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1155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1262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1070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1107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1065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1141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1163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1098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1034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1118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1102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1173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1165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1089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1128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1167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1106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1272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1046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1298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1155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1150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1107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1262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1173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1065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1117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1036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1341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1141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1102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1046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1098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1034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1174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1342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1133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1037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1193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1155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1117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1138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1065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1035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1098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1106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1303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1245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1141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1046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1262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1107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1051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1041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1102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1343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1342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1237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1313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910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1155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1164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1245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1046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1128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1340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1065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1344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1102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1262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1113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1117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1193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1138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1214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1169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1037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1036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1110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1176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1117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1155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1138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1065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1098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1037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1106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1102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1056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1245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1046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1153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1204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1141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1345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1036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1032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1068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1161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795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1346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1117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1155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1035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1102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1106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1245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1163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1089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1065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783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1107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1006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1141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1208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1128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1193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1153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1340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1176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1301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1155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1347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1117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1102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1262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1046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1107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1193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1147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1045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1098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1106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1037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1208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1221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1271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1161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1032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1102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1301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1153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1106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1164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1179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1155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1161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1069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1116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1348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1349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1065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1350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1046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1032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1035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1098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1176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1154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1117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1174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867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1155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1107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1147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1045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1301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1035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1170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1042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1065</v>
      </c>
      <c r="D8386" s="63">
        <v>40606</v>
      </c>
      <c r="E8386" s="63">
        <v>4</v>
      </c>
      <c r="F8386" t="s">
        <v>1196</v>
      </c>
    </row>
    <row r="8387" spans="1:6" x14ac:dyDescent="0.2">
      <c r="A8387" s="62">
        <v>44289</v>
      </c>
      <c r="B8387" s="63">
        <v>44288</v>
      </c>
      <c r="C8387" s="63" t="s">
        <v>1106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1065</v>
      </c>
      <c r="D8388" s="63">
        <v>20306</v>
      </c>
      <c r="E8388" s="63">
        <v>3</v>
      </c>
      <c r="F8388" t="s">
        <v>1351</v>
      </c>
    </row>
    <row r="8389" spans="1:6" x14ac:dyDescent="0.2">
      <c r="A8389" s="62">
        <v>44289</v>
      </c>
      <c r="B8389" s="63">
        <v>44288</v>
      </c>
      <c r="C8389" s="63" t="s">
        <v>1270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1053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1034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1113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1173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1046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1155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1154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1301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1133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1107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1153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1065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1117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1046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1262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1147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1128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1164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1306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1173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1150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1037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1240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1035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1352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1174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1141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1353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1107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1138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1354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1355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1069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1102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1131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1032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1046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1155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1356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1147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1055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1049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1300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1035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1300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1117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1106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1037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1301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1098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1102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1155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1041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1153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1133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1036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1164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1141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1271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1207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1046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1322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1087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1170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1154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1155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1106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1357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1048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1117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1056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1245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1141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1240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1173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1042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1262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1128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1131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1034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1065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1133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1041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1102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1301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1141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1155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1106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1102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1173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1046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948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1301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1107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1053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1174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1144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1128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1271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1117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1358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1069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1065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1329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1165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1128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1301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1173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1127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1065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1155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1153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1069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1315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1098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1106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1107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1035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1047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1147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1037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1306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1117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1170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1068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1147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1155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1107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1047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1069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1240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1229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1301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1070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1306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1106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1246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1138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1037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1049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1042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1324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1359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1262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1034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1155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1173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1153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1357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1107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1037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1069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1117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1307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1046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1106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1147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1144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1324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1128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1360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1110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1098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1035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1042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1141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1106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1107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1056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1330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1034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1138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1361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1150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1245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1155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1362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1117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1163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1352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867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1140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1035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1363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1053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1174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1128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1241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1155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1364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1262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1065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1046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1324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1034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1141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1301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1173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1245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1037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1106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1147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1349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1365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1153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1117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1141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1106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1038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1034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1049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1207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1110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1164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1357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1107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1155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1157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1037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1366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1161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1051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1087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1301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1128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1106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1155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1141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1060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1173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1153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1110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1107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1128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1037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1291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1356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1154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1046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1164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1087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1147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1367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1116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1354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1106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1155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867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1147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1098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1221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1042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1041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1141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1048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1117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1154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1049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1262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1180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1301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1245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1032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1368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1043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1155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1117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1106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1128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1098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1164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1046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1102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1147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1324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1203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1357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1360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1369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867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1049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1301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1270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1047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1173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1164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1065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1106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1173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1155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1118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1262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1141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1117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1354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1343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1131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1041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1035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1237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1356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1128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1102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1114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1370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1106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1098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1155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1141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1065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1049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1052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1037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1173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1131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1301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1102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1110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1053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1128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1107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1056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1038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867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1036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1155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1065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1301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1270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1141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867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1049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1262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1046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1110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1106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1098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1041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1107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1371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1033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1176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1161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1035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1266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1056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1173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1155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1117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1141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1039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1110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1054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1106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1329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1098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1102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1049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1034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1037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1164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1087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1301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1041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1065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1155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1056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1106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1372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1141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1107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1065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1306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1102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1118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1153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1110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1117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1037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867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1128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1161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1066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1173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1162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1106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1155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1065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1141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1037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1102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1056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1150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1210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1262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1128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1373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867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1070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1048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1049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1115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1086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1144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1266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1098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1155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1056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1357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1169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1128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1173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1168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1039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1065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1207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1208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1037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1374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1246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1110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1093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1057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1149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1070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1324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1065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1039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1098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1127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1155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1375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1046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1357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1106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1043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1371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1128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1047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1144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1042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1181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1154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1245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1049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1144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1155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1106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1065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1153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1162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1301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1128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1149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1046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1098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1117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1037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1262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1042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1327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1049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1107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1207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1039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1235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1144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1376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1193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1065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1173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1324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1037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1098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1102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1042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1106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1104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1301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1032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1035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1219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1141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1117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1048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1155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1117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1173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1102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1262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1141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1301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1106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1035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1065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1107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1360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1128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1041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1149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1318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1037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1153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1377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1045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1155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1048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1128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1065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1102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1037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1378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1173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1178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1241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1042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1149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1163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1106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1098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1141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1379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1053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1262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1147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1150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1062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1155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1053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1117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1174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1245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1035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1065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1102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1046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1301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1106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1131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864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1375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1144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1147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1380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1193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1155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1048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1117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867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1102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1032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1047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1065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1035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1098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1162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1242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1131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1110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1161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1049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1056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1106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1037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1062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1155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1065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1161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1381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1102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1048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1037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1035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1128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1144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1042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1153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1173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1362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1382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1141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1041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1370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1107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1306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1155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1153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1106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1102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1301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1049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1161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1157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1117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1131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1270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1299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1054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1065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1042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1062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1128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1098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1041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1090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1155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1106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1153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1102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1128</v>
      </c>
      <c r="D8999" s="60">
        <v>40708</v>
      </c>
      <c r="E8999" s="60">
        <v>11</v>
      </c>
      <c r="G8999" t="s">
        <v>1196</v>
      </c>
    </row>
    <row r="9000" spans="1:7" x14ac:dyDescent="0.2">
      <c r="A9000" s="59">
        <v>44321</v>
      </c>
      <c r="B9000" s="60">
        <v>44322</v>
      </c>
      <c r="C9000" s="60" t="s">
        <v>1141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1065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1207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1131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1107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1262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1057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1098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1116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1165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1071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1042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1056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1128</v>
      </c>
      <c r="D9013" s="61">
        <f>VLOOKUP(Pag_Inicio_Corr_mas_casos[[#This Row],[Corregimiento]],Hoja3!$A$2:$D$676,4,0)</f>
        <v>91008</v>
      </c>
      <c r="E9013" s="60">
        <v>5</v>
      </c>
      <c r="G9013" t="s">
        <v>1383</v>
      </c>
    </row>
    <row r="9014" spans="1:7" x14ac:dyDescent="0.2">
      <c r="A9014" s="59">
        <v>44321</v>
      </c>
      <c r="B9014" s="60">
        <v>44322</v>
      </c>
      <c r="C9014" s="60" t="s">
        <v>1161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1155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1117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1106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1161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1150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1037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1098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1200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1102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1128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1147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1174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1384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1036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1153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1041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1165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1144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1357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1162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1155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1117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1141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1106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1034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1208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1357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1098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1169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1035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1102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1164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1107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1341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1047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1041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1382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1032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1161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1049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1155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1147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1117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1144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1162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1056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1065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1141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1174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1173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1128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1153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867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1102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1127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1032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1098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1116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1357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1131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1155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1128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1106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1381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1117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1161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1098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1207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1034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1107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1065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1262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1242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1141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1165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1131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1053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1385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1037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1117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1165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1153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1193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1107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1098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1034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1155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1046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1262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1035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1102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1141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1299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1104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1086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1266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1106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1386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1065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1155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1141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1032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1035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1106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1128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1037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1165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1034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1098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1042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1102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1048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1116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1131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1107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1144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1270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1041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1161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1155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1102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1194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1037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1161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1106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1153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1035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1387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1098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1048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1141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1342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1296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1245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1388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1056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1046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1162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1149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1162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1313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1035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1102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1149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1155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1054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1107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1106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1117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1180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1141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1153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1032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1034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1128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1033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1342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869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1065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1162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1155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1106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1141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1389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1034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1032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1153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1037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1333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1102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1056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813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1098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1116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1107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936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1385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1245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1342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1155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1162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1034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1141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1106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1104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1102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1117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1056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1035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1098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1390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1037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1391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1173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1357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1392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1128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1153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1155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1102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1141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1048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1035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1046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1110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1357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1107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1131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1162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1098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1045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1046</v>
      </c>
      <c r="D9226">
        <v>40607</v>
      </c>
      <c r="E9226" s="48">
        <v>6</v>
      </c>
      <c r="F9226" s="3" t="s">
        <v>1143</v>
      </c>
    </row>
    <row r="9227" spans="1:6" x14ac:dyDescent="0.2">
      <c r="A9227" s="47">
        <v>44332</v>
      </c>
      <c r="B9227" s="48">
        <v>44333</v>
      </c>
      <c r="C9227" s="48" t="s">
        <v>1032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1128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1037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1117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1393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1127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1162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1065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1106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1153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1117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1237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1341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1098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1068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1270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1037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1056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1107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1301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1229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1102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1155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1299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1141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1173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1141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1042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1155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1106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1037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1102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1107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1036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1117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1045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1144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1065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1035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1116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1162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1087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1032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1173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1165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1146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1155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1141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1106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1131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1034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1035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1037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1043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1394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867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1032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1301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1110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1113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1046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1146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1176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1116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1128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1174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1106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1034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1155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1107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1037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1141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903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1117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1065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1102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1042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1153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1173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792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1253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1163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1033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1116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1032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1366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1155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1106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1141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1037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1035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1107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1041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1048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1173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1131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1301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1034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1032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1102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1168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1051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1161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1065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1163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1147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1037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1106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1107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1141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1034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1035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1041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1163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1117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1093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1114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1048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1155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1116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1174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867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1128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1089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1265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1045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1106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1155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1035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1141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1102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1036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1037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1107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1299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1357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1114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1034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1098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1128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1048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1117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1038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1153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1032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1163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1106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1037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1065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1344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1358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1173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1370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1098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1245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1395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1034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1359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1162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1163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1141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1102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1100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1396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1068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942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1046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1106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1037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1141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1032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1034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1048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1056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867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1036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1035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1155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1173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1390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1168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1098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1107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1162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1347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1349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1397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1106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1035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1034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1037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1141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1041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1390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1114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1107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1149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1127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1240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1116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1032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1043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1087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1173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1398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1042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1106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1141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1034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1035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1037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1397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1142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1032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1087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1043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1102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1114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1048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1036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1045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1121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1094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1062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1354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1147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1106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1354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1035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1041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1141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1037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1042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1032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1397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1034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1142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1107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1087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1102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1062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1149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1098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1065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1293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1056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1106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1034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1041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1035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1037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1397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1114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1117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1036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1240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1087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1032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1354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1169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1301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1127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1043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1047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1141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1154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959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1106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1042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1034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1032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1397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1142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1037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1035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1036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1168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1040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1087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1291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1065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1068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1102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1399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1117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867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1106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1153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1141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1034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1142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1062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1400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1397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1193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1035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1301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1401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1402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1131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1053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1032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1149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1116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1042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1107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1106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1034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1141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1037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1035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1098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1142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1107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1153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1032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1036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1116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1087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1321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1065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1189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1354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867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1071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1169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1106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1141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1037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1035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1032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1034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1036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1098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1042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1107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1087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1142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1062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1114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1149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1106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1032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1141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1034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1035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1037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1042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1116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1107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1087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1142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1149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1306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1117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1036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1114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1033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1397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1161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1041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1034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1106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1397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1037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1107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1401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1141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1403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1035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867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1155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1042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1036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1149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1065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1163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1032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1047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1116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1131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814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868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959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1404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1149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1107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1048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1032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1037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1142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1042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1114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1045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1087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1169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1043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1131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1041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867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1405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1397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1106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1034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1035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1142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1403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1065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1149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1114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1131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1037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1041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1141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1107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867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1163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1113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1098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1036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1087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1406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1407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1036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1141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1035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1169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1032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902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1408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1047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1354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1142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1149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1042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1107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1265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1037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1046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1147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1401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1106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1117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1397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1409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1410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1037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1062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1142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1035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1107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1114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1032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1131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1116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1149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1054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1041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1087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1036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1127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1106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1035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1107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1034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1141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1037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1149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1042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1087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1036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1397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1032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1041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1114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1046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1116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1163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1131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1065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1403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1106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1037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1042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1034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1041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1035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1141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1107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1087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1117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1114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1036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1032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1163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1169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1116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1046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867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1047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1033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1403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1106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1034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1141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1116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1037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1042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1117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1163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1032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1149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867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1131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1127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1035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1041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1033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1107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1043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1048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1403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1106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1034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1141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1116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1037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1042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1117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1163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1032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1149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867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1131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1127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1035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1041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1033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1107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1043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1048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1035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1034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1149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1032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1106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1048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867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1116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1037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1107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1036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1041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1163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1141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1098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1114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1117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1127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1042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1043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1117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1035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1107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867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1141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1114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1124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1032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1149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1038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1106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1087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1051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1170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1048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1049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1116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1056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1042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1062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1106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1062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1035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1033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1141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1037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1032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1155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1107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1100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1056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1034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1131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1036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1163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1127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1048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1116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1043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1041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1411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792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795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799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1412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825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789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1413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868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1257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786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1414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782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935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988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1415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820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780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867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1416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1400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1106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1107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1100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1141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1035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867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1042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1037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1054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1116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1101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1149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1041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1131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1038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1124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1155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1117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1034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1106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1035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1107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1062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1149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867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1034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1141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1116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1048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1114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1042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1163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1043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1033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1110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1036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1041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1300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1117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1037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1106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1100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1141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1163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1169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1035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1062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1127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1116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1043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1034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867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1149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1114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1107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1033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1117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1042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1113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1154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1034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1106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1035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1141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1300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1110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1086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867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1042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1036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1041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1107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1117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1033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1094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1155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1149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1100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1062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1107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1034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1300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1106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1046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1141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1048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1149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1035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1062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1113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1169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1163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1045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1131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1032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1041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1117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1133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1042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1106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1141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1034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1042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1107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1100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1417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1418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1062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867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1035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1043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1114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1033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1032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1117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1041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1037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1052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1163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1034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1141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1110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1035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1037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1106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1117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1033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1131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1300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1042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1155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1036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1043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1041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867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1048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1054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1149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1107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1107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1106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1149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1035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1034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1037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1141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1163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1131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1087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1418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1042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1114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1062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1056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1100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1036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867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1113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1046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786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1106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1117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1131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1133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1041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1149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1048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1094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1034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1163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1110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867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1032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820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1035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1100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1052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808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1033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1106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1035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1117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1039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1163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1100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1086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1054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1141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867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1042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1155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1036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1056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1094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1034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1197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1037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1047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1052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1034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1040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1149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1032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1106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1155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1035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1100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1045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1122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1418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1107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1114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1163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1128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1124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1127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1052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1094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1037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1149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867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1205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1117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1048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1300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1141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1036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1110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1056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1049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1106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1035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1418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1138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1041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1214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1102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1042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1131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1110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1106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1037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1100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1141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1054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1107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1036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1052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1155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1033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1048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1101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1419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1094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1149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1035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1163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1117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1039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1048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1110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1107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1100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1141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1032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1035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867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1131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1155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1039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1054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1163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1300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1106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1062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1034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1041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1042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1127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1149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1032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1086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1039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1034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1107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1114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1045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1054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1122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867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1110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1049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1106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1329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1051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1035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1300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1052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1041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1248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808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1107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1110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1049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1045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1106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867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1054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1048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1035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1117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1034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1141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1052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1100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1300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1037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1163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1149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1149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1131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1110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1068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1107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1033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1329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1100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1163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1035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1141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1039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1166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1106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1045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1052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1054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1133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1032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1048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1149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1163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1052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1106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1107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1141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1110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1032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1036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1048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1329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1039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1042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1034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1033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867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1100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1105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1300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1356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1056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1149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1068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1106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1420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1110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1165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1155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1122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1126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1054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1038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1131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867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1065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1051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1107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1051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1163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1045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1106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1035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1107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1110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1162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1131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1163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867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1100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1117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1039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1054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1042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1034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1048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1300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1052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1149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1056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1033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1149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1163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1110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1045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1107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1033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1421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1141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1039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1048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1131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1100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1035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1056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1300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1422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1052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1062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1038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1054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1110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1131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1100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1141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1064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1048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1033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1054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1062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1035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1421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1045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1049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1163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1036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1329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1101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1068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1038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1037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1131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1033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1215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1300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1163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1149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1141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1039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867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1100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1036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1056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1048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1421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1032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1035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1110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1052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1071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1107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1163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1062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1048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1100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1131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1141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1149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1033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1110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1107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1070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1056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1421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1041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1155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1046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1116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1117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1162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1037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1149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867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1300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1147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1037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1048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1141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1107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1069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1329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1118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803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1046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1039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1051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1035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1110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1155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1116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1038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1149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1068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1048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1070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1423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1107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1424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1035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1131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1041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1136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1110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1052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1051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1117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1329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1032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1038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1118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1425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1070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1100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1037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1106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1141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1048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1149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1041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1062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1117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1118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1052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1035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1039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1054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1065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1087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1107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1038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1116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1039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1131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1163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1035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1107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1048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867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1052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1300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1149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1110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1054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1056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1033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1037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1049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1100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1141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1421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1042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1100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1048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1107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1110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1300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1037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1062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1117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1149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1163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1131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1052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867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1421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1035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1122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1034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1116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1036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1149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1117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1141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1131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1107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1208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1163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1056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1039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1048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1300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1110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1100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1034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1054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1421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1035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1036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1049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1122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1048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867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1035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1056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1107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1163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1054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1131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1110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1300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1037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1052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1033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1034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1329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1117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1051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1421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1049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1141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867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1107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1035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1421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1116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1048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1163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1127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1141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1068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1211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1040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1133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1070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1036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1149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1047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1032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1131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1069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787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1107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1165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1131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1149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867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1222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1116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1040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1062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1049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1114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1037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1035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1070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1056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1048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1166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1162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1106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1131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1107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1048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1149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1035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1037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867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1163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1049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1036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1071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1115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1062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1038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1117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1033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1156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1110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1100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1089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1141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1117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1106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1149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1039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1048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1113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867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1062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1110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1107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1051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1300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1036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1163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1131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1054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1052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1118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1101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1131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1039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1054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867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1163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1107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1117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1033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1035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1048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1300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1106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1045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1100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1052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1056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1127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1149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1038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1101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1107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1131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1036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1051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1141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1056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1039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1149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1110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1040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1046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1049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1122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1234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1300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1035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1048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1045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1163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1106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1208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1107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1045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1110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1131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1141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1035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867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1163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1300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1165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1056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1149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1094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1048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1116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1052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1117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1033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1064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1113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1208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1107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1045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1062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1138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867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1163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1149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1131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1039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1046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1037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1141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1193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1106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1034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1042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1086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1093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1255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1411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792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877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1191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1230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1426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1427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1107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1045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1034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1117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1428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1146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1047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867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1354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1056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1141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1153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867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1149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1086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1110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1107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1141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1163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1038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1035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1429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1131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1034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1114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1156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1052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1062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1064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1100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1127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1163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1107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1131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1039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1106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1048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1110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1068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1141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1047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1149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1038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1045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1035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1429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1032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1054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1033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1037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1300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1107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1106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1045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1048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1035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1034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1038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1037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1163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1042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867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1039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1046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1041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1033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1062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1110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1429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1149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1054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867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1149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1107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1131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1039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1051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1056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1048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1038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1037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1117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1162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1052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1163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1106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1141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1035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1062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1033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1034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1430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1107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1045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1131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1117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1106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1048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1141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867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1149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1047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1054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1033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1138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1110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1089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1046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1032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1133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1035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786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782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987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785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1230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1191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1260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809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1411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783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1427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1414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787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820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795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803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1431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1257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825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989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786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1432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787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1414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1286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809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988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1230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974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955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818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1427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1433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911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1434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790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1435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868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1248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782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775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782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793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808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1427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789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1230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1414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814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783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790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781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804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988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809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1257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868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824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818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786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867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1436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789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786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782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868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1248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1411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1260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1273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1437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1427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799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911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818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792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1257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804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783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1191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867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1248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782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789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1427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814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988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803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804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781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808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786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817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868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792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795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779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1257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828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799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1149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1117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1106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867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1107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1051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1034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1048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1021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1045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1163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1110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1037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1131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1155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1429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1035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1056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1133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1046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786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1427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1191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792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814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1230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867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779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781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789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868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783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825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1438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804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782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1248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1437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1273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780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1163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1149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1048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1039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1131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1439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1034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1107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1045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1047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1054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1062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1127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1141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1429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1042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1086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1116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1117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1106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1056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1429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1106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1163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1155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1067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1158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1093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1038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1048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1117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1034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1146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1440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1118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1110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1069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1047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1051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1144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1131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1106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1149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1117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1107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1051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1056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1163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1048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1054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1034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1141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1035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1037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867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1429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1441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1038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1114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1049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1106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1034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1149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1131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1107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1051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1052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1163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1037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1141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867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1039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1048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1038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1114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1062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1393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1040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1059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1115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1106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1131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1113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1038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1163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1049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1045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1035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1149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1107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1089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1429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1064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1039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1048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1127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1051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1102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1052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1107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1149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1106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1048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1047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1141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867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1037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1034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1035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1046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1039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1114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1051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1049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1429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1131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1155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1124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1378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1163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1106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1039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1429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1045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1131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1062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1149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1069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1049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1102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1056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1325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1107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1110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1133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1035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1117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1038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1048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1107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1141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1429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1163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1106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1046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1049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867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1035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1038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1393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1114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1045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1041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1048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1133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1089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1110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1069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1378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1149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1442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1107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1155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1056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1242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1048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1062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1117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1059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1051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1131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1146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1163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867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1033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1065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1039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1035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1113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1038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1046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1107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1051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1036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1049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1106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1117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1141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1149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1032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1131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867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1035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1048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1042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1040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1037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1116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1110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41">
        <v>44426</v>
      </c>
      <c r="C11085" s="41" t="s">
        <v>1039</v>
      </c>
      <c r="D11085" s="42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41">
        <v>44426</v>
      </c>
      <c r="C11086" s="41" t="s">
        <v>1141</v>
      </c>
      <c r="D11086" s="42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41">
        <v>44426</v>
      </c>
      <c r="C11087" s="41" t="s">
        <v>1106</v>
      </c>
      <c r="D11087" s="42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41">
        <v>44426</v>
      </c>
      <c r="C11088" s="41" t="s">
        <v>1086</v>
      </c>
      <c r="D11088" s="42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41">
        <v>44426</v>
      </c>
      <c r="C11089" s="41" t="s">
        <v>1107</v>
      </c>
      <c r="D11089" s="42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41">
        <v>44426</v>
      </c>
      <c r="C11090" s="41" t="s">
        <v>1038</v>
      </c>
      <c r="D11090" s="42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41">
        <v>44426</v>
      </c>
      <c r="C11091" s="41" t="s">
        <v>1034</v>
      </c>
      <c r="D11091" s="42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41">
        <v>44426</v>
      </c>
      <c r="C11092" s="41" t="s">
        <v>1048</v>
      </c>
      <c r="D11092" s="42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41">
        <v>44426</v>
      </c>
      <c r="C11093" s="41" t="s">
        <v>1056</v>
      </c>
      <c r="D11093" s="42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41">
        <v>44426</v>
      </c>
      <c r="C11094" s="41" t="s">
        <v>1131</v>
      </c>
      <c r="D11094" s="42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41">
        <v>44426</v>
      </c>
      <c r="C11095" s="41" t="s">
        <v>1051</v>
      </c>
      <c r="D11095" s="42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41">
        <v>44426</v>
      </c>
      <c r="C11096" s="41" t="s">
        <v>1122</v>
      </c>
      <c r="D11096" s="42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41">
        <v>44426</v>
      </c>
      <c r="C11097" s="41" t="s">
        <v>1163</v>
      </c>
      <c r="D11097" s="42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41">
        <v>44426</v>
      </c>
      <c r="C11098" s="41" t="s">
        <v>1037</v>
      </c>
      <c r="D11098" s="42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41">
        <v>44426</v>
      </c>
      <c r="C11099" s="41" t="s">
        <v>1098</v>
      </c>
      <c r="D11099" s="42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41">
        <v>44426</v>
      </c>
      <c r="C11100" s="41" t="s">
        <v>1049</v>
      </c>
      <c r="D11100" s="42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41">
        <v>44426</v>
      </c>
      <c r="C11101" s="41" t="s">
        <v>1127</v>
      </c>
      <c r="D11101" s="42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41">
        <v>44426</v>
      </c>
      <c r="C11102" s="41" t="s">
        <v>1032</v>
      </c>
      <c r="D11102" s="42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41">
        <v>44426</v>
      </c>
      <c r="C11103" s="41" t="s">
        <v>1045</v>
      </c>
      <c r="D11103" s="42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41">
        <v>44426</v>
      </c>
      <c r="C11104" s="41" t="s">
        <v>1117</v>
      </c>
      <c r="D11104" s="42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36">
        <v>44427</v>
      </c>
      <c r="C11105" s="36" t="s">
        <v>1038</v>
      </c>
      <c r="D11105" s="37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36">
        <v>44427</v>
      </c>
      <c r="C11106" s="36" t="s">
        <v>1048</v>
      </c>
      <c r="D11106" s="37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36">
        <v>44427</v>
      </c>
      <c r="C11107" s="36" t="s">
        <v>1163</v>
      </c>
      <c r="D11107" s="37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36">
        <v>44427</v>
      </c>
      <c r="C11108" s="36" t="s">
        <v>1149</v>
      </c>
      <c r="D11108" s="37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36">
        <v>44427</v>
      </c>
      <c r="C11109" s="36" t="s">
        <v>867</v>
      </c>
      <c r="D11109" s="37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36">
        <v>44427</v>
      </c>
      <c r="C11110" s="36" t="s">
        <v>1107</v>
      </c>
      <c r="D11110" s="37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36">
        <v>44427</v>
      </c>
      <c r="C11111" s="36" t="s">
        <v>1049</v>
      </c>
      <c r="D11111" s="37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36">
        <v>44427</v>
      </c>
      <c r="C11112" s="36" t="s">
        <v>1034</v>
      </c>
      <c r="D11112" s="37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36">
        <v>44427</v>
      </c>
      <c r="C11113" s="36" t="s">
        <v>1032</v>
      </c>
      <c r="D11113" s="37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36">
        <v>44427</v>
      </c>
      <c r="C11114" s="36" t="s">
        <v>1106</v>
      </c>
      <c r="D11114" s="37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36">
        <v>44427</v>
      </c>
      <c r="C11115" s="36" t="s">
        <v>1114</v>
      </c>
      <c r="D11115" s="37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36">
        <v>44427</v>
      </c>
      <c r="C11116" s="36" t="s">
        <v>1046</v>
      </c>
      <c r="D11116" s="37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36">
        <v>44427</v>
      </c>
      <c r="C11117" s="36" t="s">
        <v>1069</v>
      </c>
      <c r="D11117" s="37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36">
        <v>44427</v>
      </c>
      <c r="C11118" s="36" t="s">
        <v>1131</v>
      </c>
      <c r="D11118" s="37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36">
        <v>44427</v>
      </c>
      <c r="C11119" s="36" t="s">
        <v>1039</v>
      </c>
      <c r="D11119" s="37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36">
        <v>44427</v>
      </c>
      <c r="C11120" s="36" t="s">
        <v>1242</v>
      </c>
      <c r="D11120" s="37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36">
        <v>44427</v>
      </c>
      <c r="C11121" s="36" t="s">
        <v>1033</v>
      </c>
      <c r="D11121" s="37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36">
        <v>44427</v>
      </c>
      <c r="C11122" s="36" t="s">
        <v>1110</v>
      </c>
      <c r="D11122" s="37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36">
        <v>44427</v>
      </c>
      <c r="C11123" s="36" t="s">
        <v>1141</v>
      </c>
      <c r="D11123" s="37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36">
        <v>44427</v>
      </c>
      <c r="C11124" s="36" t="s">
        <v>1329</v>
      </c>
      <c r="D11124" s="37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48">
        <v>44428</v>
      </c>
      <c r="C11125" s="48" t="s">
        <v>1106</v>
      </c>
      <c r="D11125" s="49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48">
        <v>44428</v>
      </c>
      <c r="C11126" s="48" t="s">
        <v>1114</v>
      </c>
      <c r="D11126" s="49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48">
        <v>44428</v>
      </c>
      <c r="C11127" s="48" t="s">
        <v>1107</v>
      </c>
      <c r="D11127" s="49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48">
        <v>44428</v>
      </c>
      <c r="C11128" s="48" t="s">
        <v>1039</v>
      </c>
      <c r="D11128" s="49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48">
        <v>44428</v>
      </c>
      <c r="C11129" s="48" t="s">
        <v>1048</v>
      </c>
      <c r="D11129" s="49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48">
        <v>44428</v>
      </c>
      <c r="C11130" s="48" t="s">
        <v>867</v>
      </c>
      <c r="D11130" s="49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48">
        <v>44428</v>
      </c>
      <c r="C11131" s="48" t="s">
        <v>1049</v>
      </c>
      <c r="D11131" s="49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48">
        <v>44428</v>
      </c>
      <c r="C11132" s="48" t="s">
        <v>1038</v>
      </c>
      <c r="D11132" s="49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48">
        <v>44428</v>
      </c>
      <c r="C11133" s="48" t="s">
        <v>1045</v>
      </c>
      <c r="D11133" s="49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48">
        <v>44428</v>
      </c>
      <c r="C11134" s="48" t="s">
        <v>1051</v>
      </c>
      <c r="D11134" s="49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48">
        <v>44428</v>
      </c>
      <c r="C11135" s="48" t="s">
        <v>1037</v>
      </c>
      <c r="D11135" s="49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48">
        <v>44428</v>
      </c>
      <c r="C11136" s="48" t="s">
        <v>1034</v>
      </c>
      <c r="D11136" s="49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48">
        <v>44428</v>
      </c>
      <c r="C11137" s="48" t="s">
        <v>1035</v>
      </c>
      <c r="D11137" s="49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48">
        <v>44428</v>
      </c>
      <c r="C11138" s="48" t="s">
        <v>1047</v>
      </c>
      <c r="D11138" s="49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48">
        <v>44428</v>
      </c>
      <c r="C11139" s="48" t="s">
        <v>1122</v>
      </c>
      <c r="D11139" s="49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48">
        <v>44428</v>
      </c>
      <c r="C11140" s="48" t="s">
        <v>1033</v>
      </c>
      <c r="D11140" s="49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48">
        <v>44428</v>
      </c>
      <c r="C11141" s="48" t="s">
        <v>1046</v>
      </c>
      <c r="D11141" s="49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48">
        <v>44428</v>
      </c>
      <c r="C11142" s="48" t="s">
        <v>1117</v>
      </c>
      <c r="D11142" s="49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48">
        <v>44428</v>
      </c>
      <c r="C11143" s="48" t="s">
        <v>1098</v>
      </c>
      <c r="D11143" s="49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48">
        <v>44428</v>
      </c>
      <c r="C11144" s="48" t="s">
        <v>1163</v>
      </c>
      <c r="D11144" s="49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36">
        <v>44429</v>
      </c>
      <c r="C11145" s="36" t="s">
        <v>1049</v>
      </c>
      <c r="D11145" s="37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36">
        <v>44429</v>
      </c>
      <c r="C11146" s="36" t="s">
        <v>1086</v>
      </c>
      <c r="D11146" s="37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36">
        <v>44429</v>
      </c>
      <c r="C11147" s="36" t="s">
        <v>1038</v>
      </c>
      <c r="D11147" s="37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36">
        <v>44429</v>
      </c>
      <c r="C11148" s="36" t="s">
        <v>1107</v>
      </c>
      <c r="D11148" s="37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36">
        <v>44429</v>
      </c>
      <c r="C11149" s="36" t="s">
        <v>1048</v>
      </c>
      <c r="D11149" s="37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36">
        <v>44429</v>
      </c>
      <c r="C11150" s="36" t="s">
        <v>1106</v>
      </c>
      <c r="D11150" s="37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36">
        <v>44429</v>
      </c>
      <c r="C11151" s="36" t="s">
        <v>867</v>
      </c>
      <c r="D11151" s="37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36">
        <v>44429</v>
      </c>
      <c r="C11152" s="36" t="s">
        <v>1163</v>
      </c>
      <c r="D11152" s="37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36">
        <v>44429</v>
      </c>
      <c r="C11153" s="36" t="s">
        <v>1034</v>
      </c>
      <c r="D11153" s="37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36">
        <v>44429</v>
      </c>
      <c r="C11154" s="36" t="s">
        <v>1051</v>
      </c>
      <c r="D11154" s="37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36">
        <v>44429</v>
      </c>
      <c r="C11155" s="36" t="s">
        <v>1062</v>
      </c>
      <c r="D11155" s="37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36">
        <v>44429</v>
      </c>
      <c r="C11156" s="36" t="s">
        <v>1155</v>
      </c>
      <c r="D11156" s="37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36">
        <v>44429</v>
      </c>
      <c r="C11157" s="36" t="s">
        <v>1141</v>
      </c>
      <c r="D11157" s="37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36">
        <v>44429</v>
      </c>
      <c r="C11158" s="36" t="s">
        <v>1072</v>
      </c>
      <c r="D11158" s="37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36">
        <v>44429</v>
      </c>
      <c r="C11159" s="36" t="s">
        <v>1039</v>
      </c>
      <c r="D11159" s="37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36">
        <v>44429</v>
      </c>
      <c r="C11160" s="36" t="s">
        <v>1131</v>
      </c>
      <c r="D11160" s="37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36">
        <v>44429</v>
      </c>
      <c r="C11161" s="36" t="s">
        <v>1149</v>
      </c>
      <c r="D11161" s="37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36">
        <v>44429</v>
      </c>
      <c r="C11162" s="36" t="s">
        <v>1033</v>
      </c>
      <c r="D11162" s="37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36">
        <v>44429</v>
      </c>
      <c r="C11163" s="36" t="s">
        <v>1113</v>
      </c>
      <c r="D11163" s="37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36">
        <v>44429</v>
      </c>
      <c r="C11164" s="36" t="s">
        <v>1036</v>
      </c>
      <c r="D11164" s="37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48">
        <v>44430</v>
      </c>
      <c r="C11165" s="48" t="s">
        <v>1107</v>
      </c>
      <c r="D11165" s="49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48">
        <v>44430</v>
      </c>
      <c r="C11166" s="48" t="s">
        <v>1047</v>
      </c>
      <c r="D11166" s="49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48">
        <v>44430</v>
      </c>
      <c r="C11167" s="48" t="s">
        <v>1046</v>
      </c>
      <c r="D11167" s="49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48">
        <v>44430</v>
      </c>
      <c r="C11168" s="48" t="s">
        <v>1048</v>
      </c>
      <c r="D11168" s="49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48">
        <v>44430</v>
      </c>
      <c r="C11169" s="48" t="s">
        <v>1037</v>
      </c>
      <c r="D11169" s="49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48">
        <v>44430</v>
      </c>
      <c r="C11170" s="48" t="s">
        <v>1042</v>
      </c>
      <c r="D11170" s="49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48">
        <v>44430</v>
      </c>
      <c r="C11171" s="48" t="s">
        <v>1117</v>
      </c>
      <c r="D11171" s="49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48">
        <v>44430</v>
      </c>
      <c r="C11172" s="48" t="s">
        <v>1163</v>
      </c>
      <c r="D11172" s="49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48">
        <v>44430</v>
      </c>
      <c r="C11173" s="48" t="s">
        <v>1149</v>
      </c>
      <c r="D11173" s="49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48">
        <v>44430</v>
      </c>
      <c r="C11174" s="48" t="s">
        <v>1051</v>
      </c>
      <c r="D11174" s="49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48">
        <v>44430</v>
      </c>
      <c r="C11175" s="48" t="s">
        <v>1038</v>
      </c>
      <c r="D11175" s="49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48">
        <v>44430</v>
      </c>
      <c r="C11176" s="48" t="s">
        <v>1106</v>
      </c>
      <c r="D11176" s="49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48">
        <v>44430</v>
      </c>
      <c r="C11177" s="48" t="s">
        <v>1032</v>
      </c>
      <c r="D11177" s="49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48">
        <v>44430</v>
      </c>
      <c r="C11178" s="48" t="s">
        <v>867</v>
      </c>
      <c r="D11178" s="49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48">
        <v>44430</v>
      </c>
      <c r="C11179" s="48" t="s">
        <v>1141</v>
      </c>
      <c r="D11179" s="49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48">
        <v>44430</v>
      </c>
      <c r="C11180" s="48" t="s">
        <v>1116</v>
      </c>
      <c r="D11180" s="49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48">
        <v>44430</v>
      </c>
      <c r="C11181" s="48" t="s">
        <v>1070</v>
      </c>
      <c r="D11181" s="49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48">
        <v>44430</v>
      </c>
      <c r="C11182" s="48" t="s">
        <v>1040</v>
      </c>
      <c r="D11182" s="49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48">
        <v>44430</v>
      </c>
      <c r="C11183" s="48" t="s">
        <v>1155</v>
      </c>
      <c r="D11183" s="49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48">
        <v>44430</v>
      </c>
      <c r="C11184" s="48" t="s">
        <v>1049</v>
      </c>
      <c r="D11184" s="49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41">
        <v>44431</v>
      </c>
      <c r="C11185" s="41" t="s">
        <v>1180</v>
      </c>
      <c r="D11185" s="42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41">
        <v>44431</v>
      </c>
      <c r="C11186" s="41" t="s">
        <v>1056</v>
      </c>
      <c r="D11186" s="42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41">
        <v>44431</v>
      </c>
      <c r="C11187" s="41" t="s">
        <v>1106</v>
      </c>
      <c r="D11187" s="42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41">
        <v>44431</v>
      </c>
      <c r="C11188" s="41" t="s">
        <v>1329</v>
      </c>
      <c r="D11188" s="42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41">
        <v>44431</v>
      </c>
      <c r="C11189" s="41" t="s">
        <v>1127</v>
      </c>
      <c r="D11189" s="42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41">
        <v>44431</v>
      </c>
      <c r="C11190" s="41" t="s">
        <v>1160</v>
      </c>
      <c r="D11190" s="42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41">
        <v>44431</v>
      </c>
      <c r="C11191" s="41" t="s">
        <v>1117</v>
      </c>
      <c r="D11191" s="42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41">
        <v>44431</v>
      </c>
      <c r="C11192" s="41" t="s">
        <v>1155</v>
      </c>
      <c r="D11192" s="42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41">
        <v>44431</v>
      </c>
      <c r="C11193" s="41" t="s">
        <v>1110</v>
      </c>
      <c r="D11193" s="42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41">
        <v>44431</v>
      </c>
      <c r="C11194" s="41" t="s">
        <v>1118</v>
      </c>
      <c r="D11194" s="42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41">
        <v>44431</v>
      </c>
      <c r="C11195" s="41" t="s">
        <v>1036</v>
      </c>
      <c r="D11195" s="42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41">
        <v>44431</v>
      </c>
      <c r="C11196" s="41" t="s">
        <v>1107</v>
      </c>
      <c r="D11196" s="42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41">
        <v>44431</v>
      </c>
      <c r="C11197" s="41" t="s">
        <v>1051</v>
      </c>
      <c r="D11197" s="42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41">
        <v>44431</v>
      </c>
      <c r="C11198" s="41" t="s">
        <v>1048</v>
      </c>
      <c r="D11198" s="42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41">
        <v>44431</v>
      </c>
      <c r="C11199" s="41" t="s">
        <v>1034</v>
      </c>
      <c r="D11199" s="42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41">
        <v>44431</v>
      </c>
      <c r="C11200" s="41" t="s">
        <v>1040</v>
      </c>
      <c r="D11200" s="42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41">
        <v>44431</v>
      </c>
      <c r="C11201" s="41" t="s">
        <v>1046</v>
      </c>
      <c r="D11201" s="42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41">
        <v>44431</v>
      </c>
      <c r="C11202" s="41" t="s">
        <v>1038</v>
      </c>
      <c r="D11202" s="42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41">
        <v>44431</v>
      </c>
      <c r="C11203" s="41" t="s">
        <v>1141</v>
      </c>
      <c r="D11203" s="42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41">
        <v>44431</v>
      </c>
      <c r="C11204" s="41" t="s">
        <v>1147</v>
      </c>
      <c r="D11204" s="42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36">
        <v>44432</v>
      </c>
      <c r="C11205" s="36" t="s">
        <v>1038</v>
      </c>
      <c r="D11205" s="37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36">
        <v>44432</v>
      </c>
      <c r="C11206" s="36" t="s">
        <v>1117</v>
      </c>
      <c r="D11206" s="37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36">
        <v>44432</v>
      </c>
      <c r="C11207" s="36" t="s">
        <v>1107</v>
      </c>
      <c r="D11207" s="37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36">
        <v>44432</v>
      </c>
      <c r="C11208" s="36" t="s">
        <v>1048</v>
      </c>
      <c r="D11208" s="37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36">
        <v>44432</v>
      </c>
      <c r="C11209" s="36" t="s">
        <v>1036</v>
      </c>
      <c r="D11209" s="37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36">
        <v>44432</v>
      </c>
      <c r="C11210" s="36" t="s">
        <v>1037</v>
      </c>
      <c r="D11210" s="37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36">
        <v>44432</v>
      </c>
      <c r="C11211" s="36" t="s">
        <v>1035</v>
      </c>
      <c r="D11211" s="37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36">
        <v>44432</v>
      </c>
      <c r="C11212" s="36" t="s">
        <v>1193</v>
      </c>
      <c r="D11212" s="37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36">
        <v>44432</v>
      </c>
      <c r="C11213" s="36" t="s">
        <v>1106</v>
      </c>
      <c r="D11213" s="37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36">
        <v>44432</v>
      </c>
      <c r="C11214" s="36" t="s">
        <v>1034</v>
      </c>
      <c r="D11214" s="37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36">
        <v>44432</v>
      </c>
      <c r="C11215" s="36" t="s">
        <v>1062</v>
      </c>
      <c r="D11215" s="37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36">
        <v>44432</v>
      </c>
      <c r="C11216" s="36" t="s">
        <v>1114</v>
      </c>
      <c r="D11216" s="37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36">
        <v>44432</v>
      </c>
      <c r="C11217" s="36" t="s">
        <v>1064</v>
      </c>
      <c r="D11217" s="37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36">
        <v>44432</v>
      </c>
      <c r="C11218" s="36" t="s">
        <v>1039</v>
      </c>
      <c r="D11218" s="37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36">
        <v>44432</v>
      </c>
      <c r="C11219" s="36" t="s">
        <v>1051</v>
      </c>
      <c r="D11219" s="37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36">
        <v>44432</v>
      </c>
      <c r="C11220" s="36" t="s">
        <v>1443</v>
      </c>
      <c r="D11220" s="37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36">
        <v>44432</v>
      </c>
      <c r="C11221" s="36" t="s">
        <v>1141</v>
      </c>
      <c r="D11221" s="37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36">
        <v>44432</v>
      </c>
      <c r="C11222" s="36" t="s">
        <v>1032</v>
      </c>
      <c r="D11222" s="37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36">
        <v>44432</v>
      </c>
      <c r="C11223" s="36" t="s">
        <v>1246</v>
      </c>
      <c r="D11223" s="37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33">
        <v>44433</v>
      </c>
      <c r="C11224" s="33" t="s">
        <v>1107</v>
      </c>
      <c r="D11224" s="34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33">
        <v>44433</v>
      </c>
      <c r="C11225" s="33" t="s">
        <v>1149</v>
      </c>
      <c r="D11225" s="34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33">
        <v>44433</v>
      </c>
      <c r="C11226" s="33" t="s">
        <v>1163</v>
      </c>
      <c r="D11226" s="34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33">
        <v>44433</v>
      </c>
      <c r="C11227" s="33" t="s">
        <v>1141</v>
      </c>
      <c r="D11227" s="34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33">
        <v>44433</v>
      </c>
      <c r="C11228" s="33" t="s">
        <v>1046</v>
      </c>
      <c r="D11228" s="34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33">
        <v>44433</v>
      </c>
      <c r="C11229" s="33" t="s">
        <v>867</v>
      </c>
      <c r="D11229" s="34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33">
        <v>44433</v>
      </c>
      <c r="C11230" s="33" t="s">
        <v>1045</v>
      </c>
      <c r="D11230" s="34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33">
        <v>44433</v>
      </c>
      <c r="C11231" s="33" t="s">
        <v>1048</v>
      </c>
      <c r="D11231" s="34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33">
        <v>44433</v>
      </c>
      <c r="C11232" s="33" t="s">
        <v>1038</v>
      </c>
      <c r="D11232" s="34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33">
        <v>44433</v>
      </c>
      <c r="C11233" s="33" t="s">
        <v>1131</v>
      </c>
      <c r="D11233" s="34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33">
        <v>44433</v>
      </c>
      <c r="C11234" s="33" t="s">
        <v>1054</v>
      </c>
      <c r="D11234" s="34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33">
        <v>44433</v>
      </c>
      <c r="C11235" s="33" t="s">
        <v>1037</v>
      </c>
      <c r="D11235" s="34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33">
        <v>44433</v>
      </c>
      <c r="C11236" s="33" t="s">
        <v>1106</v>
      </c>
      <c r="D11236" s="34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33">
        <v>44433</v>
      </c>
      <c r="C11237" s="33" t="s">
        <v>1062</v>
      </c>
      <c r="D11237" s="34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33">
        <v>44433</v>
      </c>
      <c r="C11238" s="33" t="s">
        <v>1110</v>
      </c>
      <c r="D11238" s="34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33">
        <v>44433</v>
      </c>
      <c r="C11239" s="33" t="s">
        <v>1049</v>
      </c>
      <c r="D11239" s="34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33">
        <v>44433</v>
      </c>
      <c r="C11240" s="33" t="s">
        <v>1117</v>
      </c>
      <c r="D11240" s="34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33">
        <v>44433</v>
      </c>
      <c r="C11241" s="33" t="s">
        <v>1127</v>
      </c>
      <c r="D11241" s="34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33">
        <v>44433</v>
      </c>
      <c r="C11242" s="33" t="s">
        <v>1035</v>
      </c>
      <c r="D11242" s="34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33">
        <v>44433</v>
      </c>
      <c r="C11243" s="33" t="s">
        <v>1047</v>
      </c>
      <c r="D11243" s="34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41">
        <v>44434</v>
      </c>
      <c r="C11244" s="41" t="s">
        <v>1107</v>
      </c>
      <c r="D11244" s="42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41">
        <v>44434</v>
      </c>
      <c r="C11245" s="41" t="s">
        <v>1048</v>
      </c>
      <c r="D11245" s="42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41">
        <v>44434</v>
      </c>
      <c r="C11246" s="41" t="s">
        <v>1106</v>
      </c>
      <c r="D11246" s="42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41">
        <v>44434</v>
      </c>
      <c r="C11247" s="41" t="s">
        <v>1163</v>
      </c>
      <c r="D11247" s="42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41">
        <v>44434</v>
      </c>
      <c r="C11248" s="41" t="s">
        <v>1141</v>
      </c>
      <c r="D11248" s="42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41">
        <v>44434</v>
      </c>
      <c r="C11249" s="41" t="s">
        <v>1049</v>
      </c>
      <c r="D11249" s="42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41">
        <v>44434</v>
      </c>
      <c r="C11250" s="41" t="s">
        <v>1036</v>
      </c>
      <c r="D11250" s="42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41">
        <v>44434</v>
      </c>
      <c r="C11251" s="41" t="s">
        <v>867</v>
      </c>
      <c r="D11251" s="42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41">
        <v>44434</v>
      </c>
      <c r="C11252" s="41" t="s">
        <v>1041</v>
      </c>
      <c r="D11252" s="42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41">
        <v>44434</v>
      </c>
      <c r="C11253" s="41" t="s">
        <v>1037</v>
      </c>
      <c r="D11253" s="42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41">
        <v>44434</v>
      </c>
      <c r="C11254" s="41" t="s">
        <v>1117</v>
      </c>
      <c r="D11254" s="42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41">
        <v>44434</v>
      </c>
      <c r="C11255" s="41" t="s">
        <v>1155</v>
      </c>
      <c r="D11255" s="42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41">
        <v>44434</v>
      </c>
      <c r="C11256" s="41" t="s">
        <v>1035</v>
      </c>
      <c r="D11256" s="42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41">
        <v>44434</v>
      </c>
      <c r="C11257" s="41" t="s">
        <v>1034</v>
      </c>
      <c r="D11257" s="42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41">
        <v>44434</v>
      </c>
      <c r="C11258" s="41" t="s">
        <v>1054</v>
      </c>
      <c r="D11258" s="42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41">
        <v>44434</v>
      </c>
      <c r="C11259" s="41" t="s">
        <v>1329</v>
      </c>
      <c r="D11259" s="42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41">
        <v>44434</v>
      </c>
      <c r="C11260" s="41" t="s">
        <v>1444</v>
      </c>
      <c r="D11260" s="42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41">
        <v>44434</v>
      </c>
      <c r="C11261" s="41" t="s">
        <v>1039</v>
      </c>
      <c r="D11261" s="42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41">
        <v>44434</v>
      </c>
      <c r="C11262" s="41" t="s">
        <v>1068</v>
      </c>
      <c r="D11262" s="42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41">
        <v>44434</v>
      </c>
      <c r="C11263" s="41" t="s">
        <v>1122</v>
      </c>
      <c r="D11263" s="42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48">
        <v>44435</v>
      </c>
      <c r="C11264" s="48" t="s">
        <v>1048</v>
      </c>
      <c r="D11264" s="49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48">
        <v>44435</v>
      </c>
      <c r="C11265" s="48" t="s">
        <v>1117</v>
      </c>
      <c r="D11265" s="49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48">
        <v>44435</v>
      </c>
      <c r="C11266" s="48" t="s">
        <v>1107</v>
      </c>
      <c r="D11266" s="49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48">
        <v>44435</v>
      </c>
      <c r="C11267" s="48" t="s">
        <v>1034</v>
      </c>
      <c r="D11267" s="49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48">
        <v>44435</v>
      </c>
      <c r="C11268" s="48" t="s">
        <v>1141</v>
      </c>
      <c r="D11268" s="49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48">
        <v>44435</v>
      </c>
      <c r="C11269" s="48" t="s">
        <v>1106</v>
      </c>
      <c r="D11269" s="49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48">
        <v>44435</v>
      </c>
      <c r="C11270" s="48" t="s">
        <v>1062</v>
      </c>
      <c r="D11270" s="49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48">
        <v>44435</v>
      </c>
      <c r="C11271" s="48" t="s">
        <v>1149</v>
      </c>
      <c r="D11271" s="49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48">
        <v>44435</v>
      </c>
      <c r="C11272" s="48" t="s">
        <v>1131</v>
      </c>
      <c r="D11272" s="49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48">
        <v>44435</v>
      </c>
      <c r="C11273" s="48" t="s">
        <v>1047</v>
      </c>
      <c r="D11273" s="49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48">
        <v>44435</v>
      </c>
      <c r="C11274" s="48" t="s">
        <v>1163</v>
      </c>
      <c r="D11274" s="49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48">
        <v>44435</v>
      </c>
      <c r="C11275" s="48" t="s">
        <v>1038</v>
      </c>
      <c r="D11275" s="49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48">
        <v>44435</v>
      </c>
      <c r="C11276" s="48" t="s">
        <v>1122</v>
      </c>
      <c r="D11276" s="49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48">
        <v>44435</v>
      </c>
      <c r="C11277" s="48" t="s">
        <v>1041</v>
      </c>
      <c r="D11277" s="49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48">
        <v>44435</v>
      </c>
      <c r="C11278" s="48" t="s">
        <v>1127</v>
      </c>
      <c r="D11278" s="49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48">
        <v>44435</v>
      </c>
      <c r="C11279" s="48" t="s">
        <v>1037</v>
      </c>
      <c r="D11279" s="49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48">
        <v>44435</v>
      </c>
      <c r="C11280" s="48" t="s">
        <v>1036</v>
      </c>
      <c r="D11280" s="49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48">
        <v>44435</v>
      </c>
      <c r="C11281" s="48" t="s">
        <v>1102</v>
      </c>
      <c r="D11281" s="49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48">
        <v>44435</v>
      </c>
      <c r="C11282" s="48" t="s">
        <v>1035</v>
      </c>
      <c r="D11282" s="49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48">
        <v>44435</v>
      </c>
      <c r="C11283" s="48" t="s">
        <v>1155</v>
      </c>
      <c r="D11283" s="49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187">
        <v>44436</v>
      </c>
      <c r="B11284" s="188">
        <v>44436</v>
      </c>
      <c r="C11284" s="188" t="s">
        <v>1107</v>
      </c>
      <c r="D11284" s="189">
        <f>VLOOKUP(Pag_Inicio_Corr_mas_casos[[#This Row],[Corregimiento]],Hoja3!$A$2:$D$676,4,0)</f>
        <v>80819</v>
      </c>
      <c r="E11284" s="188">
        <v>31</v>
      </c>
    </row>
    <row r="11285" spans="1:5" x14ac:dyDescent="0.2">
      <c r="A11285" s="187">
        <v>44436</v>
      </c>
      <c r="B11285" s="188">
        <v>44436</v>
      </c>
      <c r="C11285" s="188" t="s">
        <v>867</v>
      </c>
      <c r="D11285" s="189">
        <f>VLOOKUP(Pag_Inicio_Corr_mas_casos[[#This Row],[Corregimiento]],Hoja3!$A$2:$D$676,4,0)</f>
        <v>80821</v>
      </c>
      <c r="E11285" s="188">
        <v>30</v>
      </c>
    </row>
    <row r="11286" spans="1:5" x14ac:dyDescent="0.2">
      <c r="A11286" s="187">
        <v>44436</v>
      </c>
      <c r="B11286" s="188">
        <v>44436</v>
      </c>
      <c r="C11286" s="188" t="s">
        <v>1106</v>
      </c>
      <c r="D11286" s="189">
        <f>VLOOKUP(Pag_Inicio_Corr_mas_casos[[#This Row],[Corregimiento]],Hoja3!$A$2:$D$676,4,0)</f>
        <v>80809</v>
      </c>
      <c r="E11286" s="188">
        <v>26</v>
      </c>
    </row>
    <row r="11287" spans="1:5" x14ac:dyDescent="0.2">
      <c r="A11287" s="187">
        <v>44436</v>
      </c>
      <c r="B11287" s="188">
        <v>44436</v>
      </c>
      <c r="C11287" s="188" t="s">
        <v>1046</v>
      </c>
      <c r="D11287" s="189">
        <f>VLOOKUP(Pag_Inicio_Corr_mas_casos[[#This Row],[Corregimiento]],Hoja3!$A$2:$D$676,4,0)</f>
        <v>80813</v>
      </c>
      <c r="E11287" s="188">
        <v>19</v>
      </c>
    </row>
    <row r="11288" spans="1:5" x14ac:dyDescent="0.2">
      <c r="A11288" s="187">
        <v>44436</v>
      </c>
      <c r="B11288" s="188">
        <v>44436</v>
      </c>
      <c r="C11288" s="188" t="s">
        <v>1141</v>
      </c>
      <c r="D11288" s="189">
        <f>VLOOKUP(Pag_Inicio_Corr_mas_casos[[#This Row],[Corregimiento]],Hoja3!$A$2:$D$676,4,0)</f>
        <v>80812</v>
      </c>
      <c r="E11288" s="188">
        <v>19</v>
      </c>
    </row>
    <row r="11289" spans="1:5" x14ac:dyDescent="0.2">
      <c r="A11289" s="187">
        <v>44436</v>
      </c>
      <c r="B11289" s="188">
        <v>44436</v>
      </c>
      <c r="C11289" s="188" t="s">
        <v>1048</v>
      </c>
      <c r="D11289" s="189">
        <f>VLOOKUP(Pag_Inicio_Corr_mas_casos[[#This Row],[Corregimiento]],Hoja3!$A$2:$D$676,4,0)</f>
        <v>80817</v>
      </c>
      <c r="E11289" s="188">
        <v>17</v>
      </c>
    </row>
    <row r="11290" spans="1:5" x14ac:dyDescent="0.2">
      <c r="A11290" s="187">
        <v>44436</v>
      </c>
      <c r="B11290" s="188">
        <v>44436</v>
      </c>
      <c r="C11290" s="188" t="s">
        <v>1035</v>
      </c>
      <c r="D11290" s="189">
        <f>VLOOKUP(Pag_Inicio_Corr_mas_casos[[#This Row],[Corregimiento]],Hoja3!$A$2:$D$676,4,0)</f>
        <v>80806</v>
      </c>
      <c r="E11290" s="188">
        <v>16</v>
      </c>
    </row>
    <row r="11291" spans="1:5" x14ac:dyDescent="0.2">
      <c r="A11291" s="187">
        <v>44436</v>
      </c>
      <c r="B11291" s="188">
        <v>44436</v>
      </c>
      <c r="C11291" s="188" t="s">
        <v>1248</v>
      </c>
      <c r="D11291" s="189">
        <f>VLOOKUP(Pag_Inicio_Corr_mas_casos[[#This Row],[Corregimiento]],Hoja3!$A$2:$D$676,4,0)</f>
        <v>20601</v>
      </c>
      <c r="E11291" s="188">
        <v>14</v>
      </c>
    </row>
    <row r="11292" spans="1:5" x14ac:dyDescent="0.2">
      <c r="A11292" s="187">
        <v>44436</v>
      </c>
      <c r="B11292" s="188">
        <v>44436</v>
      </c>
      <c r="C11292" s="188" t="s">
        <v>1127</v>
      </c>
      <c r="D11292" s="189">
        <f>VLOOKUP(Pag_Inicio_Corr_mas_casos[[#This Row],[Corregimiento]],Hoja3!$A$2:$D$676,4,0)</f>
        <v>30104</v>
      </c>
      <c r="E11292" s="188">
        <v>14</v>
      </c>
    </row>
    <row r="11293" spans="1:5" x14ac:dyDescent="0.2">
      <c r="A11293" s="187">
        <v>44436</v>
      </c>
      <c r="B11293" s="188">
        <v>44436</v>
      </c>
      <c r="C11293" s="188" t="s">
        <v>1036</v>
      </c>
      <c r="D11293" s="189">
        <f>VLOOKUP(Pag_Inicio_Corr_mas_casos[[#This Row],[Corregimiento]],Hoja3!$A$2:$D$676,4,0)</f>
        <v>80823</v>
      </c>
      <c r="E11293" s="188">
        <v>13</v>
      </c>
    </row>
    <row r="11294" spans="1:5" x14ac:dyDescent="0.2">
      <c r="A11294" s="187">
        <v>44436</v>
      </c>
      <c r="B11294" s="188">
        <v>44436</v>
      </c>
      <c r="C11294" s="188" t="s">
        <v>1032</v>
      </c>
      <c r="D11294" s="189">
        <f>VLOOKUP(Pag_Inicio_Corr_mas_casos[[#This Row],[Corregimiento]],Hoja3!$A$2:$D$676,4,0)</f>
        <v>80810</v>
      </c>
      <c r="E11294" s="188">
        <v>12</v>
      </c>
    </row>
    <row r="11295" spans="1:5" x14ac:dyDescent="0.2">
      <c r="A11295" s="187">
        <v>44436</v>
      </c>
      <c r="B11295" s="188">
        <v>44436</v>
      </c>
      <c r="C11295" s="188" t="s">
        <v>1037</v>
      </c>
      <c r="D11295" s="189">
        <f>VLOOKUP(Pag_Inicio_Corr_mas_casos[[#This Row],[Corregimiento]],Hoja3!$A$2:$D$676,4,0)</f>
        <v>80807</v>
      </c>
      <c r="E11295" s="188">
        <v>12</v>
      </c>
    </row>
    <row r="11296" spans="1:5" x14ac:dyDescent="0.2">
      <c r="A11296" s="187">
        <v>44436</v>
      </c>
      <c r="B11296" s="188">
        <v>44436</v>
      </c>
      <c r="C11296" s="188" t="s">
        <v>1155</v>
      </c>
      <c r="D11296" s="189">
        <f>VLOOKUP(Pag_Inicio_Corr_mas_casos[[#This Row],[Corregimiento]],Hoja3!$A$2:$D$676,4,0)</f>
        <v>40601</v>
      </c>
      <c r="E11296" s="188">
        <v>12</v>
      </c>
    </row>
    <row r="11297" spans="1:5" x14ac:dyDescent="0.2">
      <c r="A11297" s="187">
        <v>44436</v>
      </c>
      <c r="B11297" s="188">
        <v>44436</v>
      </c>
      <c r="C11297" s="188" t="s">
        <v>1445</v>
      </c>
      <c r="D11297" s="189">
        <f>VLOOKUP(Pag_Inicio_Corr_mas_casos[[#This Row],[Corregimiento]],Hoja3!$A$2:$D$676,4,0)</f>
        <v>130408</v>
      </c>
      <c r="E11297" s="188">
        <v>12</v>
      </c>
    </row>
    <row r="11298" spans="1:5" x14ac:dyDescent="0.2">
      <c r="A11298" s="187">
        <v>44436</v>
      </c>
      <c r="B11298" s="188">
        <v>44436</v>
      </c>
      <c r="C11298" s="188" t="s">
        <v>1038</v>
      </c>
      <c r="D11298" s="189">
        <f>VLOOKUP(Pag_Inicio_Corr_mas_casos[[#This Row],[Corregimiento]],Hoja3!$A$2:$D$676,4,0)</f>
        <v>80816</v>
      </c>
      <c r="E11298" s="188">
        <v>12</v>
      </c>
    </row>
    <row r="11299" spans="1:5" x14ac:dyDescent="0.2">
      <c r="A11299" s="187">
        <v>44436</v>
      </c>
      <c r="B11299" s="188">
        <v>44436</v>
      </c>
      <c r="C11299" s="188" t="s">
        <v>1149</v>
      </c>
      <c r="D11299" s="189">
        <f>VLOOKUP(Pag_Inicio_Corr_mas_casos[[#This Row],[Corregimiento]],Hoja3!$A$2:$D$676,4,0)</f>
        <v>130102</v>
      </c>
      <c r="E11299" s="188">
        <v>11</v>
      </c>
    </row>
    <row r="11300" spans="1:5" x14ac:dyDescent="0.2">
      <c r="A11300" s="187">
        <v>44436</v>
      </c>
      <c r="B11300" s="188">
        <v>44436</v>
      </c>
      <c r="C11300" s="188" t="s">
        <v>1117</v>
      </c>
      <c r="D11300" s="189">
        <f>VLOOKUP(Pag_Inicio_Corr_mas_casos[[#This Row],[Corregimiento]],Hoja3!$A$2:$D$676,4,0)</f>
        <v>91001</v>
      </c>
      <c r="E11300" s="188">
        <v>11</v>
      </c>
    </row>
    <row r="11301" spans="1:5" x14ac:dyDescent="0.2">
      <c r="A11301" s="187">
        <v>44436</v>
      </c>
      <c r="B11301" s="188">
        <v>44436</v>
      </c>
      <c r="C11301" s="188" t="s">
        <v>1446</v>
      </c>
      <c r="D11301" s="189">
        <f>VLOOKUP(Pag_Inicio_Corr_mas_casos[[#This Row],[Corregimiento]],Hoja3!$A$2:$D$676,4,0)</f>
        <v>90407</v>
      </c>
      <c r="E11301" s="188">
        <v>11</v>
      </c>
    </row>
    <row r="11302" spans="1:5" x14ac:dyDescent="0.2">
      <c r="A11302" s="187">
        <v>44436</v>
      </c>
      <c r="B11302" s="188">
        <v>44436</v>
      </c>
      <c r="C11302" s="188" t="s">
        <v>1131</v>
      </c>
      <c r="D11302" s="189">
        <f>VLOOKUP(Pag_Inicio_Corr_mas_casos[[#This Row],[Corregimiento]],Hoja3!$A$2:$D$676,4,0)</f>
        <v>130106</v>
      </c>
      <c r="E11302" s="188">
        <v>11</v>
      </c>
    </row>
    <row r="11303" spans="1:5" x14ac:dyDescent="0.2">
      <c r="A11303" s="187">
        <v>44436</v>
      </c>
      <c r="B11303" s="188">
        <v>44436</v>
      </c>
      <c r="C11303" s="188" t="s">
        <v>936</v>
      </c>
      <c r="D11303" s="189">
        <f>VLOOKUP(Pag_Inicio_Corr_mas_casos[[#This Row],[Corregimiento]],Hoja3!$A$2:$D$676,4,0)</f>
        <v>80811</v>
      </c>
      <c r="E11303" s="188">
        <v>10</v>
      </c>
    </row>
    <row r="11304" spans="1:5" x14ac:dyDescent="0.2">
      <c r="A11304" s="190">
        <v>44437</v>
      </c>
      <c r="B11304" s="191">
        <v>44437</v>
      </c>
      <c r="C11304" s="191" t="s">
        <v>1106</v>
      </c>
      <c r="D11304" s="192">
        <f>VLOOKUP(Pag_Inicio_Corr_mas_casos[[#This Row],[Corregimiento]],Hoja3!$A$2:$D$676,4,0)</f>
        <v>80809</v>
      </c>
      <c r="E11304" s="191">
        <v>20</v>
      </c>
    </row>
    <row r="11305" spans="1:5" x14ac:dyDescent="0.2">
      <c r="A11305" s="190">
        <v>44437</v>
      </c>
      <c r="B11305" s="191">
        <v>44437</v>
      </c>
      <c r="C11305" s="191" t="s">
        <v>1107</v>
      </c>
      <c r="D11305" s="192">
        <f>VLOOKUP(Pag_Inicio_Corr_mas_casos[[#This Row],[Corregimiento]],Hoja3!$A$2:$D$676,4,0)</f>
        <v>80819</v>
      </c>
      <c r="E11305" s="191">
        <v>16</v>
      </c>
    </row>
    <row r="11306" spans="1:5" x14ac:dyDescent="0.2">
      <c r="A11306" s="190">
        <v>44437</v>
      </c>
      <c r="B11306" s="191">
        <v>44437</v>
      </c>
      <c r="C11306" s="191" t="s">
        <v>1413</v>
      </c>
      <c r="D11306" s="192">
        <f>VLOOKUP(Pag_Inicio_Corr_mas_casos[[#This Row],[Corregimiento]],Hoja3!$A$2:$D$676,4,0)</f>
        <v>81003</v>
      </c>
      <c r="E11306" s="191">
        <v>14</v>
      </c>
    </row>
    <row r="11307" spans="1:5" x14ac:dyDescent="0.2">
      <c r="A11307" s="190">
        <v>44437</v>
      </c>
      <c r="B11307" s="191">
        <v>44437</v>
      </c>
      <c r="C11307" s="191" t="s">
        <v>867</v>
      </c>
      <c r="D11307" s="192">
        <f>VLOOKUP(Pag_Inicio_Corr_mas_casos[[#This Row],[Corregimiento]],Hoja3!$A$2:$D$676,4,0)</f>
        <v>80821</v>
      </c>
      <c r="E11307" s="191">
        <v>13</v>
      </c>
    </row>
    <row r="11308" spans="1:5" x14ac:dyDescent="0.2">
      <c r="A11308" s="190">
        <v>44437</v>
      </c>
      <c r="B11308" s="191">
        <v>44437</v>
      </c>
      <c r="C11308" s="191" t="s">
        <v>1047</v>
      </c>
      <c r="D11308" s="192">
        <f>VLOOKUP(Pag_Inicio_Corr_mas_casos[[#This Row],[Corregimiento]],Hoja3!$A$2:$D$676,4,0)</f>
        <v>80820</v>
      </c>
      <c r="E11308" s="191">
        <v>11</v>
      </c>
    </row>
    <row r="11309" spans="1:5" x14ac:dyDescent="0.2">
      <c r="A11309" s="190">
        <v>44437</v>
      </c>
      <c r="B11309" s="191">
        <v>44437</v>
      </c>
      <c r="C11309" s="191" t="s">
        <v>1034</v>
      </c>
      <c r="D11309" s="192">
        <f>VLOOKUP(Pag_Inicio_Corr_mas_casos[[#This Row],[Corregimiento]],Hoja3!$A$2:$D$676,4,0)</f>
        <v>81009</v>
      </c>
      <c r="E11309" s="191">
        <v>10</v>
      </c>
    </row>
    <row r="11310" spans="1:5" x14ac:dyDescent="0.2">
      <c r="A11310" s="190">
        <v>44437</v>
      </c>
      <c r="B11310" s="191">
        <v>44437</v>
      </c>
      <c r="C11310" s="191" t="s">
        <v>1038</v>
      </c>
      <c r="D11310" s="192">
        <f>VLOOKUP(Pag_Inicio_Corr_mas_casos[[#This Row],[Corregimiento]],Hoja3!$A$2:$D$676,4,0)</f>
        <v>80816</v>
      </c>
      <c r="E11310" s="191">
        <v>10</v>
      </c>
    </row>
    <row r="11311" spans="1:5" x14ac:dyDescent="0.2">
      <c r="A11311" s="190">
        <v>44437</v>
      </c>
      <c r="B11311" s="191">
        <v>44437</v>
      </c>
      <c r="C11311" s="191" t="s">
        <v>1035</v>
      </c>
      <c r="D11311" s="192">
        <f>VLOOKUP(Pag_Inicio_Corr_mas_casos[[#This Row],[Corregimiento]],Hoja3!$A$2:$D$676,4,0)</f>
        <v>80806</v>
      </c>
      <c r="E11311" s="191">
        <v>10</v>
      </c>
    </row>
    <row r="11312" spans="1:5" x14ac:dyDescent="0.2">
      <c r="A11312" s="190">
        <v>44437</v>
      </c>
      <c r="B11312" s="191">
        <v>44437</v>
      </c>
      <c r="C11312" s="191" t="s">
        <v>1082</v>
      </c>
      <c r="D11312" s="192">
        <f>VLOOKUP(Pag_Inicio_Corr_mas_casos[[#This Row],[Corregimiento]],Hoja3!$A$2:$D$676,4,0)</f>
        <v>80826</v>
      </c>
      <c r="E11312" s="191">
        <v>10</v>
      </c>
    </row>
    <row r="11313" spans="1:5" x14ac:dyDescent="0.2">
      <c r="A11313" s="190">
        <v>44437</v>
      </c>
      <c r="B11313" s="191">
        <v>44437</v>
      </c>
      <c r="C11313" s="191" t="s">
        <v>1048</v>
      </c>
      <c r="D11313" s="192">
        <f>VLOOKUP(Pag_Inicio_Corr_mas_casos[[#This Row],[Corregimiento]],Hoja3!$A$2:$D$676,4,0)</f>
        <v>80817</v>
      </c>
      <c r="E11313" s="191">
        <v>10</v>
      </c>
    </row>
    <row r="11314" spans="1:5" x14ac:dyDescent="0.2">
      <c r="A11314" s="190">
        <v>44437</v>
      </c>
      <c r="B11314" s="191">
        <v>44437</v>
      </c>
      <c r="C11314" s="191" t="s">
        <v>1141</v>
      </c>
      <c r="D11314" s="192">
        <f>VLOOKUP(Pag_Inicio_Corr_mas_casos[[#This Row],[Corregimiento]],Hoja3!$A$2:$D$676,4,0)</f>
        <v>80812</v>
      </c>
      <c r="E11314" s="191">
        <v>10</v>
      </c>
    </row>
    <row r="11315" spans="1:5" x14ac:dyDescent="0.2">
      <c r="A11315" s="190">
        <v>44437</v>
      </c>
      <c r="B11315" s="191">
        <v>44437</v>
      </c>
      <c r="C11315" s="191" t="s">
        <v>1248</v>
      </c>
      <c r="D11315" s="192">
        <f>VLOOKUP(Pag_Inicio_Corr_mas_casos[[#This Row],[Corregimiento]],Hoja3!$A$2:$D$676,4,0)</f>
        <v>20601</v>
      </c>
      <c r="E11315" s="191">
        <v>9</v>
      </c>
    </row>
    <row r="11316" spans="1:5" x14ac:dyDescent="0.2">
      <c r="A11316" s="190">
        <v>44437</v>
      </c>
      <c r="B11316" s="191">
        <v>44437</v>
      </c>
      <c r="C11316" s="191" t="s">
        <v>1117</v>
      </c>
      <c r="D11316" s="192">
        <f>VLOOKUP(Pag_Inicio_Corr_mas_casos[[#This Row],[Corregimiento]],Hoja3!$A$2:$D$676,4,0)</f>
        <v>91001</v>
      </c>
      <c r="E11316" s="191">
        <v>8</v>
      </c>
    </row>
    <row r="11317" spans="1:5" x14ac:dyDescent="0.2">
      <c r="A11317" s="190">
        <v>44437</v>
      </c>
      <c r="B11317" s="191">
        <v>44437</v>
      </c>
      <c r="C11317" s="191" t="s">
        <v>1032</v>
      </c>
      <c r="D11317" s="192">
        <f>VLOOKUP(Pag_Inicio_Corr_mas_casos[[#This Row],[Corregimiento]],Hoja3!$A$2:$D$676,4,0)</f>
        <v>80810</v>
      </c>
      <c r="E11317" s="191">
        <v>7</v>
      </c>
    </row>
    <row r="11318" spans="1:5" x14ac:dyDescent="0.2">
      <c r="A11318" s="190">
        <v>44437</v>
      </c>
      <c r="B11318" s="191">
        <v>44437</v>
      </c>
      <c r="C11318" s="191" t="s">
        <v>936</v>
      </c>
      <c r="D11318" s="192">
        <f>VLOOKUP(Pag_Inicio_Corr_mas_casos[[#This Row],[Corregimiento]],Hoja3!$A$2:$D$676,4,0)</f>
        <v>80811</v>
      </c>
      <c r="E11318" s="191">
        <v>7</v>
      </c>
    </row>
    <row r="11319" spans="1:5" x14ac:dyDescent="0.2">
      <c r="A11319" s="190">
        <v>44437</v>
      </c>
      <c r="B11319" s="191">
        <v>44437</v>
      </c>
      <c r="C11319" s="191" t="s">
        <v>1036</v>
      </c>
      <c r="D11319" s="192">
        <f>VLOOKUP(Pag_Inicio_Corr_mas_casos[[#This Row],[Corregimiento]],Hoja3!$A$2:$D$676,4,0)</f>
        <v>80823</v>
      </c>
      <c r="E11319" s="191">
        <v>7</v>
      </c>
    </row>
    <row r="11320" spans="1:5" x14ac:dyDescent="0.2">
      <c r="A11320" s="190">
        <v>44437</v>
      </c>
      <c r="B11320" s="191">
        <v>44437</v>
      </c>
      <c r="C11320" s="191" t="s">
        <v>1131</v>
      </c>
      <c r="D11320" s="192">
        <f>VLOOKUP(Pag_Inicio_Corr_mas_casos[[#This Row],[Corregimiento]],Hoja3!$A$2:$D$676,4,0)</f>
        <v>130106</v>
      </c>
      <c r="E11320" s="191">
        <v>7</v>
      </c>
    </row>
    <row r="11321" spans="1:5" x14ac:dyDescent="0.2">
      <c r="A11321" s="190">
        <v>44437</v>
      </c>
      <c r="B11321" s="191">
        <v>44437</v>
      </c>
      <c r="C11321" s="191" t="s">
        <v>1446</v>
      </c>
      <c r="D11321" s="192">
        <f>VLOOKUP(Pag_Inicio_Corr_mas_casos[[#This Row],[Corregimiento]],Hoja3!$A$2:$D$676,4,0)</f>
        <v>90407</v>
      </c>
      <c r="E11321" s="191">
        <v>6</v>
      </c>
    </row>
    <row r="11322" spans="1:5" x14ac:dyDescent="0.2">
      <c r="A11322" s="190">
        <v>44437</v>
      </c>
      <c r="B11322" s="191">
        <v>44437</v>
      </c>
      <c r="C11322" s="191" t="s">
        <v>1415</v>
      </c>
      <c r="D11322" s="192">
        <f>VLOOKUP(Pag_Inicio_Corr_mas_casos[[#This Row],[Corregimiento]],Hoja3!$A$2:$D$676,4,0)</f>
        <v>80808</v>
      </c>
      <c r="E11322" s="191">
        <v>6</v>
      </c>
    </row>
    <row r="11323" spans="1:5" x14ac:dyDescent="0.2">
      <c r="A11323" s="190">
        <v>44437</v>
      </c>
      <c r="B11323" s="191">
        <v>44437</v>
      </c>
      <c r="C11323" s="191" t="s">
        <v>1037</v>
      </c>
      <c r="D11323" s="192">
        <f>VLOOKUP(Pag_Inicio_Corr_mas_casos[[#This Row],[Corregimiento]],Hoja3!$A$2:$D$676,4,0)</f>
        <v>80807</v>
      </c>
      <c r="E11323" s="191">
        <v>6</v>
      </c>
    </row>
    <row r="11324" spans="1:5" x14ac:dyDescent="0.2">
      <c r="A11324" s="193">
        <v>44438</v>
      </c>
      <c r="B11324" s="194">
        <v>44438</v>
      </c>
      <c r="C11324" s="194" t="s">
        <v>1445</v>
      </c>
      <c r="D11324" s="195">
        <f>VLOOKUP(Pag_Inicio_Corr_mas_casos[[#This Row],[Corregimiento]],Hoja3!$A$2:$D$676,4,0)</f>
        <v>130408</v>
      </c>
      <c r="E11324" s="194">
        <v>15</v>
      </c>
    </row>
    <row r="11325" spans="1:5" x14ac:dyDescent="0.2">
      <c r="A11325" s="193">
        <v>44438</v>
      </c>
      <c r="B11325" s="194">
        <v>44438</v>
      </c>
      <c r="C11325" s="194" t="s">
        <v>1122</v>
      </c>
      <c r="D11325" s="195">
        <f>VLOOKUP(Pag_Inicio_Corr_mas_casos[[#This Row],[Corregimiento]],Hoja3!$A$2:$D$676,4,0)</f>
        <v>30103</v>
      </c>
      <c r="E11325" s="194">
        <v>15</v>
      </c>
    </row>
    <row r="11326" spans="1:5" x14ac:dyDescent="0.2">
      <c r="A11326" s="193">
        <v>44438</v>
      </c>
      <c r="B11326" s="194">
        <v>44438</v>
      </c>
      <c r="C11326" s="194" t="s">
        <v>1447</v>
      </c>
      <c r="D11326" s="195">
        <f>VLOOKUP(Pag_Inicio_Corr_mas_casos[[#This Row],[Corregimiento]],Hoja3!$A$2:$D$676,4,0)</f>
        <v>130717</v>
      </c>
      <c r="E11326" s="194">
        <v>14</v>
      </c>
    </row>
    <row r="11327" spans="1:5" x14ac:dyDescent="0.2">
      <c r="A11327" s="193">
        <v>44438</v>
      </c>
      <c r="B11327" s="194">
        <v>44438</v>
      </c>
      <c r="C11327" s="194" t="s">
        <v>1149</v>
      </c>
      <c r="D11327" s="195">
        <f>VLOOKUP(Pag_Inicio_Corr_mas_casos[[#This Row],[Corregimiento]],Hoja3!$A$2:$D$676,4,0)</f>
        <v>130102</v>
      </c>
      <c r="E11327" s="194">
        <v>14</v>
      </c>
    </row>
    <row r="11328" spans="1:5" x14ac:dyDescent="0.2">
      <c r="A11328" s="193">
        <v>44438</v>
      </c>
      <c r="B11328" s="194">
        <v>44438</v>
      </c>
      <c r="C11328" s="194" t="s">
        <v>1107</v>
      </c>
      <c r="D11328" s="195">
        <f>VLOOKUP(Pag_Inicio_Corr_mas_casos[[#This Row],[Corregimiento]],Hoja3!$A$2:$D$676,4,0)</f>
        <v>80819</v>
      </c>
      <c r="E11328" s="194">
        <v>12</v>
      </c>
    </row>
    <row r="11329" spans="1:5" x14ac:dyDescent="0.2">
      <c r="A11329" s="193">
        <v>44438</v>
      </c>
      <c r="B11329" s="194">
        <v>44438</v>
      </c>
      <c r="C11329" s="194" t="s">
        <v>1036</v>
      </c>
      <c r="D11329" s="195">
        <f>VLOOKUP(Pag_Inicio_Corr_mas_casos[[#This Row],[Corregimiento]],Hoja3!$A$2:$D$676,4,0)</f>
        <v>80823</v>
      </c>
      <c r="E11329" s="194">
        <v>8</v>
      </c>
    </row>
    <row r="11330" spans="1:5" x14ac:dyDescent="0.2">
      <c r="A11330" s="193">
        <v>44438</v>
      </c>
      <c r="B11330" s="194">
        <v>44438</v>
      </c>
      <c r="C11330" s="194" t="s">
        <v>1106</v>
      </c>
      <c r="D11330" s="195">
        <f>VLOOKUP(Pag_Inicio_Corr_mas_casos[[#This Row],[Corregimiento]],Hoja3!$A$2:$D$676,4,0)</f>
        <v>80809</v>
      </c>
      <c r="E11330" s="194">
        <v>8</v>
      </c>
    </row>
    <row r="11331" spans="1:5" x14ac:dyDescent="0.2">
      <c r="A11331" s="193">
        <v>44438</v>
      </c>
      <c r="B11331" s="194">
        <v>44438</v>
      </c>
      <c r="C11331" s="194" t="s">
        <v>1437</v>
      </c>
      <c r="D11331" s="195">
        <f>VLOOKUP(Pag_Inicio_Corr_mas_casos[[#This Row],[Corregimiento]],Hoja3!$A$2:$D$676,4,0)</f>
        <v>130702</v>
      </c>
      <c r="E11331" s="194">
        <v>8</v>
      </c>
    </row>
    <row r="11332" spans="1:5" x14ac:dyDescent="0.2">
      <c r="A11332" s="193">
        <v>44438</v>
      </c>
      <c r="B11332" s="194">
        <v>44438</v>
      </c>
      <c r="C11332" s="194" t="s">
        <v>1038</v>
      </c>
      <c r="D11332" s="195">
        <f>VLOOKUP(Pag_Inicio_Corr_mas_casos[[#This Row],[Corregimiento]],Hoja3!$A$2:$D$676,4,0)</f>
        <v>80816</v>
      </c>
      <c r="E11332" s="194">
        <v>7</v>
      </c>
    </row>
    <row r="11333" spans="1:5" x14ac:dyDescent="0.2">
      <c r="A11333" s="193">
        <v>44438</v>
      </c>
      <c r="B11333" s="194">
        <v>44438</v>
      </c>
      <c r="C11333" s="194" t="s">
        <v>804</v>
      </c>
      <c r="D11333" s="195">
        <f>VLOOKUP(Pag_Inicio_Corr_mas_casos[[#This Row],[Corregimiento]],Hoja3!$A$2:$D$676,4,0)</f>
        <v>80815</v>
      </c>
      <c r="E11333" s="194">
        <v>7</v>
      </c>
    </row>
    <row r="11334" spans="1:5" x14ac:dyDescent="0.2">
      <c r="A11334" s="193">
        <v>44438</v>
      </c>
      <c r="B11334" s="194">
        <v>44438</v>
      </c>
      <c r="C11334" s="194" t="s">
        <v>1031</v>
      </c>
      <c r="D11334" s="195">
        <f>VLOOKUP(Pag_Inicio_Corr_mas_casos[[#This Row],[Corregimiento]],Hoja3!$A$2:$D$676,4,0)</f>
        <v>81001</v>
      </c>
      <c r="E11334" s="194">
        <v>7</v>
      </c>
    </row>
    <row r="11335" spans="1:5" x14ac:dyDescent="0.2">
      <c r="A11335" s="193">
        <v>44438</v>
      </c>
      <c r="B11335" s="194">
        <v>44438</v>
      </c>
      <c r="C11335" s="194" t="s">
        <v>1131</v>
      </c>
      <c r="D11335" s="195">
        <f>VLOOKUP(Pag_Inicio_Corr_mas_casos[[#This Row],[Corregimiento]],Hoja3!$A$2:$D$676,4,0)</f>
        <v>130106</v>
      </c>
      <c r="E11335" s="194">
        <v>7</v>
      </c>
    </row>
    <row r="11336" spans="1:5" x14ac:dyDescent="0.2">
      <c r="A11336" s="193">
        <v>44438</v>
      </c>
      <c r="B11336" s="194">
        <v>44438</v>
      </c>
      <c r="C11336" s="194" t="s">
        <v>1078</v>
      </c>
      <c r="D11336" s="195">
        <f>VLOOKUP(Pag_Inicio_Corr_mas_casos[[#This Row],[Corregimiento]],Hoja3!$A$2:$D$676,4,0)</f>
        <v>130716</v>
      </c>
      <c r="E11336" s="194">
        <v>6</v>
      </c>
    </row>
    <row r="11337" spans="1:5" x14ac:dyDescent="0.2">
      <c r="A11337" s="193">
        <v>44438</v>
      </c>
      <c r="B11337" s="194">
        <v>44438</v>
      </c>
      <c r="C11337" s="194" t="s">
        <v>1163</v>
      </c>
      <c r="D11337" s="195">
        <f>VLOOKUP(Pag_Inicio_Corr_mas_casos[[#This Row],[Corregimiento]],Hoja3!$A$2:$D$676,4,0)</f>
        <v>130101</v>
      </c>
      <c r="E11337" s="194">
        <v>6</v>
      </c>
    </row>
    <row r="11338" spans="1:5" x14ac:dyDescent="0.2">
      <c r="A11338" s="193">
        <v>44438</v>
      </c>
      <c r="B11338" s="194">
        <v>44438</v>
      </c>
      <c r="C11338" s="194" t="s">
        <v>1041</v>
      </c>
      <c r="D11338" s="195">
        <f>VLOOKUP(Pag_Inicio_Corr_mas_casos[[#This Row],[Corregimiento]],Hoja3!$A$2:$D$676,4,0)</f>
        <v>80814</v>
      </c>
      <c r="E11338" s="194">
        <v>6</v>
      </c>
    </row>
    <row r="11339" spans="1:5" x14ac:dyDescent="0.2">
      <c r="A11339" s="193">
        <v>44438</v>
      </c>
      <c r="B11339" s="194">
        <v>44438</v>
      </c>
      <c r="C11339" s="194" t="s">
        <v>1249</v>
      </c>
      <c r="D11339" s="195">
        <f>VLOOKUP(Pag_Inicio_Corr_mas_casos[[#This Row],[Corregimiento]],Hoja3!$A$2:$D$676,4,0)</f>
        <v>40612</v>
      </c>
      <c r="E11339" s="194">
        <v>6</v>
      </c>
    </row>
    <row r="11340" spans="1:5" x14ac:dyDescent="0.2">
      <c r="A11340" s="193">
        <v>44438</v>
      </c>
      <c r="B11340" s="194">
        <v>44438</v>
      </c>
      <c r="C11340" s="194" t="s">
        <v>1448</v>
      </c>
      <c r="D11340" s="195">
        <f>VLOOKUP(Pag_Inicio_Corr_mas_casos[[#This Row],[Corregimiento]],Hoja3!$A$2:$D$676,4,0)</f>
        <v>30113</v>
      </c>
      <c r="E11340" s="194">
        <v>5</v>
      </c>
    </row>
    <row r="11341" spans="1:5" x14ac:dyDescent="0.2">
      <c r="A11341" s="193">
        <v>44438</v>
      </c>
      <c r="B11341" s="194">
        <v>44438</v>
      </c>
      <c r="C11341" s="194" t="s">
        <v>1415</v>
      </c>
      <c r="D11341" s="195">
        <f>VLOOKUP(Pag_Inicio_Corr_mas_casos[[#This Row],[Corregimiento]],Hoja3!$A$2:$D$676,4,0)</f>
        <v>80808</v>
      </c>
      <c r="E11341" s="194">
        <v>5</v>
      </c>
    </row>
    <row r="11342" spans="1:5" x14ac:dyDescent="0.2">
      <c r="A11342" s="193">
        <v>44438</v>
      </c>
      <c r="B11342" s="194">
        <v>44438</v>
      </c>
      <c r="C11342" s="194" t="s">
        <v>1248</v>
      </c>
      <c r="D11342" s="195">
        <f>VLOOKUP(Pag_Inicio_Corr_mas_casos[[#This Row],[Corregimiento]],Hoja3!$A$2:$D$676,4,0)</f>
        <v>20601</v>
      </c>
      <c r="E11342" s="194">
        <v>5</v>
      </c>
    </row>
    <row r="11343" spans="1:5" x14ac:dyDescent="0.2">
      <c r="A11343" s="193">
        <v>44438</v>
      </c>
      <c r="B11343" s="194">
        <v>44438</v>
      </c>
      <c r="C11343" s="194" t="s">
        <v>1035</v>
      </c>
      <c r="D11343" s="195">
        <f>VLOOKUP(Pag_Inicio_Corr_mas_casos[[#This Row],[Corregimiento]],Hoja3!$A$2:$D$676,4,0)</f>
        <v>80806</v>
      </c>
      <c r="E11343" s="194">
        <v>5</v>
      </c>
    </row>
    <row r="11344" spans="1:5" x14ac:dyDescent="0.2">
      <c r="A11344" s="35">
        <v>44439</v>
      </c>
      <c r="B11344" s="36">
        <v>44439</v>
      </c>
      <c r="C11344" s="36" t="s">
        <v>1048</v>
      </c>
      <c r="D11344" s="37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36">
        <v>44439</v>
      </c>
      <c r="C11345" s="36" t="s">
        <v>1107</v>
      </c>
      <c r="D11345" s="37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36">
        <v>44439</v>
      </c>
      <c r="C11346" s="36" t="s">
        <v>1036</v>
      </c>
      <c r="D11346" s="37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36">
        <v>44439</v>
      </c>
      <c r="C11347" s="36" t="s">
        <v>1155</v>
      </c>
      <c r="D11347" s="37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36">
        <v>44439</v>
      </c>
      <c r="C11348" s="36" t="s">
        <v>1062</v>
      </c>
      <c r="D11348" s="37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36">
        <v>44439</v>
      </c>
      <c r="C11349" s="36" t="s">
        <v>1149</v>
      </c>
      <c r="D11349" s="37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36">
        <v>44439</v>
      </c>
      <c r="C11350" s="36" t="s">
        <v>1047</v>
      </c>
      <c r="D11350" s="37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36">
        <v>44439</v>
      </c>
      <c r="C11351" s="36" t="s">
        <v>1106</v>
      </c>
      <c r="D11351" s="37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36">
        <v>44439</v>
      </c>
      <c r="C11352" s="36" t="s">
        <v>1117</v>
      </c>
      <c r="D11352" s="37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36">
        <v>44439</v>
      </c>
      <c r="C11353" s="36" t="s">
        <v>1141</v>
      </c>
      <c r="D11353" s="37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36">
        <v>44439</v>
      </c>
      <c r="C11354" s="36" t="s">
        <v>1046</v>
      </c>
      <c r="D11354" s="37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36">
        <v>44439</v>
      </c>
      <c r="C11355" s="36" t="s">
        <v>1035</v>
      </c>
      <c r="D11355" s="37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36">
        <v>44439</v>
      </c>
      <c r="C11356" s="36" t="s">
        <v>1102</v>
      </c>
      <c r="D11356" s="37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36">
        <v>44439</v>
      </c>
      <c r="C11357" s="36" t="s">
        <v>1051</v>
      </c>
      <c r="D11357" s="37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36">
        <v>44439</v>
      </c>
      <c r="C11358" s="36" t="s">
        <v>867</v>
      </c>
      <c r="D11358" s="37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36">
        <v>44439</v>
      </c>
      <c r="C11359" s="36" t="s">
        <v>1207</v>
      </c>
      <c r="D11359" s="37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36">
        <v>44439</v>
      </c>
      <c r="C11360" s="36" t="s">
        <v>1087</v>
      </c>
      <c r="D11360" s="37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36">
        <v>44439</v>
      </c>
      <c r="C11361" s="36" t="s">
        <v>1041</v>
      </c>
      <c r="D11361" s="37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36">
        <v>44439</v>
      </c>
      <c r="C11362" s="36" t="s">
        <v>1042</v>
      </c>
      <c r="D11362" s="37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36">
        <v>44439</v>
      </c>
      <c r="C11363" s="36" t="s">
        <v>1154</v>
      </c>
      <c r="D11363" s="37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196">
        <v>44440</v>
      </c>
      <c r="B11364" s="197">
        <v>44440</v>
      </c>
      <c r="C11364" s="197" t="s">
        <v>1062</v>
      </c>
      <c r="D11364" s="198">
        <f>VLOOKUP(Pag_Inicio_Corr_mas_casos[[#This Row],[Corregimiento]],Hoja3!$A$2:$D$676,4,0)</f>
        <v>30107</v>
      </c>
      <c r="E11364" s="197">
        <v>17</v>
      </c>
    </row>
    <row r="11365" spans="1:9" x14ac:dyDescent="0.2">
      <c r="A11365" s="196">
        <v>44440</v>
      </c>
      <c r="B11365" s="197">
        <v>44440</v>
      </c>
      <c r="C11365" s="197" t="s">
        <v>1117</v>
      </c>
      <c r="D11365" s="198">
        <f>VLOOKUP(Pag_Inicio_Corr_mas_casos[[#This Row],[Corregimiento]],Hoja3!$A$2:$D$676,4,0)</f>
        <v>91001</v>
      </c>
      <c r="E11365" s="197">
        <v>15</v>
      </c>
    </row>
    <row r="11366" spans="1:9" x14ac:dyDescent="0.2">
      <c r="A11366" s="196">
        <v>44440</v>
      </c>
      <c r="B11366" s="197">
        <v>44440</v>
      </c>
      <c r="C11366" s="197" t="s">
        <v>1036</v>
      </c>
      <c r="D11366" s="198">
        <f>VLOOKUP(Pag_Inicio_Corr_mas_casos[[#This Row],[Corregimiento]],Hoja3!$A$2:$D$676,4,0)</f>
        <v>80823</v>
      </c>
      <c r="E11366" s="197">
        <v>14</v>
      </c>
    </row>
    <row r="11367" spans="1:9" x14ac:dyDescent="0.2">
      <c r="A11367" s="196">
        <v>44440</v>
      </c>
      <c r="B11367" s="197">
        <v>44440</v>
      </c>
      <c r="C11367" s="197" t="s">
        <v>1048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 x14ac:dyDescent="0.2">
      <c r="A11368" s="196">
        <v>44440</v>
      </c>
      <c r="B11368" s="197">
        <v>44440</v>
      </c>
      <c r="C11368" s="197" t="s">
        <v>1032</v>
      </c>
      <c r="D11368" s="198">
        <f>VLOOKUP(Pag_Inicio_Corr_mas_casos[[#This Row],[Corregimiento]],Hoja3!$A$2:$D$676,4,0)</f>
        <v>80810</v>
      </c>
      <c r="E11368" s="197">
        <v>13</v>
      </c>
    </row>
    <row r="11369" spans="1:9" x14ac:dyDescent="0.2">
      <c r="A11369" s="196">
        <v>44440</v>
      </c>
      <c r="B11369" s="197">
        <v>44440</v>
      </c>
      <c r="C11369" s="197" t="s">
        <v>1114</v>
      </c>
      <c r="D11369" s="198">
        <f>VLOOKUP(Pag_Inicio_Corr_mas_casos[[#This Row],[Corregimiento]],Hoja3!$A$2:$D$676,4,0)</f>
        <v>81001</v>
      </c>
      <c r="E11369" s="197">
        <v>13</v>
      </c>
    </row>
    <row r="11370" spans="1:9" x14ac:dyDescent="0.2">
      <c r="A11370" s="196">
        <v>44440</v>
      </c>
      <c r="B11370" s="197">
        <v>44440</v>
      </c>
      <c r="C11370" s="197" t="s">
        <v>1107</v>
      </c>
      <c r="D11370" s="198">
        <f>VLOOKUP(Pag_Inicio_Corr_mas_casos[[#This Row],[Corregimiento]],Hoja3!$A$2:$D$676,4,0)</f>
        <v>80819</v>
      </c>
      <c r="E11370" s="197">
        <v>13</v>
      </c>
    </row>
    <row r="11371" spans="1:9" x14ac:dyDescent="0.2">
      <c r="A11371" s="196">
        <v>44440</v>
      </c>
      <c r="B11371" s="197">
        <v>44440</v>
      </c>
      <c r="C11371" s="197" t="s">
        <v>1449</v>
      </c>
      <c r="D11371" s="198">
        <f>VLOOKUP(Pag_Inicio_Corr_mas_casos[[#This Row],[Corregimiento]],Hoja3!$A$2:$D$676,4,0)</f>
        <v>130304</v>
      </c>
      <c r="E11371" s="197">
        <v>12</v>
      </c>
    </row>
    <row r="11372" spans="1:9" x14ac:dyDescent="0.2">
      <c r="A11372" s="196">
        <v>44440</v>
      </c>
      <c r="B11372" s="197">
        <v>44440</v>
      </c>
      <c r="C11372" s="197" t="s">
        <v>1141</v>
      </c>
      <c r="D11372" s="198">
        <f>VLOOKUP(Pag_Inicio_Corr_mas_casos[[#This Row],[Corregimiento]],Hoja3!$A$2:$D$676,4,0)</f>
        <v>80812</v>
      </c>
      <c r="E11372" s="197">
        <v>12</v>
      </c>
    </row>
    <row r="11373" spans="1:9" x14ac:dyDescent="0.2">
      <c r="A11373" s="196">
        <v>44440</v>
      </c>
      <c r="B11373" s="197">
        <v>44440</v>
      </c>
      <c r="C11373" s="197" t="s">
        <v>1034</v>
      </c>
      <c r="D11373" s="198">
        <f>VLOOKUP(Pag_Inicio_Corr_mas_casos[[#This Row],[Corregimiento]],Hoja3!$A$2:$D$676,4,0)</f>
        <v>81009</v>
      </c>
      <c r="E11373" s="197">
        <v>12</v>
      </c>
    </row>
    <row r="11374" spans="1:9" x14ac:dyDescent="0.2">
      <c r="A11374" s="196">
        <v>44440</v>
      </c>
      <c r="B11374" s="197">
        <v>44440</v>
      </c>
      <c r="C11374" s="197" t="s">
        <v>1081</v>
      </c>
      <c r="D11374" s="198">
        <f>VLOOKUP(Pag_Inicio_Corr_mas_casos[[#This Row],[Corregimiento]],Hoja3!$A$2:$D$676,4,0)</f>
        <v>81007</v>
      </c>
      <c r="E11374" s="197">
        <v>12</v>
      </c>
    </row>
    <row r="11375" spans="1:9" x14ac:dyDescent="0.2">
      <c r="A11375" s="196">
        <v>44440</v>
      </c>
      <c r="B11375" s="197">
        <v>44440</v>
      </c>
      <c r="C11375" s="197" t="s">
        <v>1041</v>
      </c>
      <c r="D11375" s="198">
        <f>VLOOKUP(Pag_Inicio_Corr_mas_casos[[#This Row],[Corregimiento]],Hoja3!$A$2:$D$676,4,0)</f>
        <v>80814</v>
      </c>
      <c r="E11375" s="197">
        <v>12</v>
      </c>
    </row>
    <row r="11376" spans="1:9" x14ac:dyDescent="0.2">
      <c r="A11376" s="196">
        <v>44440</v>
      </c>
      <c r="B11376" s="197">
        <v>44440</v>
      </c>
      <c r="C11376" s="197" t="s">
        <v>1413</v>
      </c>
      <c r="D11376" s="198">
        <f>VLOOKUP(Pag_Inicio_Corr_mas_casos[[#This Row],[Corregimiento]],Hoja3!$A$2:$D$676,4,0)</f>
        <v>81003</v>
      </c>
      <c r="E11376" s="197">
        <v>12</v>
      </c>
    </row>
    <row r="11377" spans="1:5" x14ac:dyDescent="0.2">
      <c r="A11377" s="196">
        <v>44440</v>
      </c>
      <c r="B11377" s="197">
        <v>44440</v>
      </c>
      <c r="C11377" s="197" t="s">
        <v>1149</v>
      </c>
      <c r="D11377" s="198">
        <f>VLOOKUP(Pag_Inicio_Corr_mas_casos[[#This Row],[Corregimiento]],Hoja3!$A$2:$D$676,4,0)</f>
        <v>130102</v>
      </c>
      <c r="E11377" s="197">
        <v>12</v>
      </c>
    </row>
    <row r="11378" spans="1:5" x14ac:dyDescent="0.2">
      <c r="A11378" s="196">
        <v>44440</v>
      </c>
      <c r="B11378" s="197">
        <v>44440</v>
      </c>
      <c r="C11378" s="197" t="s">
        <v>867</v>
      </c>
      <c r="D11378" s="198">
        <f>VLOOKUP(Pag_Inicio_Corr_mas_casos[[#This Row],[Corregimiento]],Hoja3!$A$2:$D$676,4,0)</f>
        <v>80821</v>
      </c>
      <c r="E11378" s="197">
        <v>12</v>
      </c>
    </row>
    <row r="11379" spans="1:5" x14ac:dyDescent="0.2">
      <c r="A11379" s="196">
        <v>44440</v>
      </c>
      <c r="B11379" s="197">
        <v>44440</v>
      </c>
      <c r="C11379" s="197" t="s">
        <v>1437</v>
      </c>
      <c r="D11379" s="198">
        <f>VLOOKUP(Pag_Inicio_Corr_mas_casos[[#This Row],[Corregimiento]],Hoja3!$A$2:$D$676,4,0)</f>
        <v>130702</v>
      </c>
      <c r="E11379" s="197">
        <v>11</v>
      </c>
    </row>
    <row r="11380" spans="1:5" x14ac:dyDescent="0.2">
      <c r="A11380" s="196">
        <v>44440</v>
      </c>
      <c r="B11380" s="197">
        <v>44440</v>
      </c>
      <c r="C11380" s="197" t="s">
        <v>1038</v>
      </c>
      <c r="D11380" s="198">
        <f>VLOOKUP(Pag_Inicio_Corr_mas_casos[[#This Row],[Corregimiento]],Hoja3!$A$2:$D$676,4,0)</f>
        <v>80816</v>
      </c>
      <c r="E11380" s="197">
        <v>11</v>
      </c>
    </row>
    <row r="11381" spans="1:5" x14ac:dyDescent="0.2">
      <c r="A11381" s="196">
        <v>44440</v>
      </c>
      <c r="B11381" s="197">
        <v>44440</v>
      </c>
      <c r="C11381" s="197" t="s">
        <v>1035</v>
      </c>
      <c r="D11381" s="198">
        <f>VLOOKUP(Pag_Inicio_Corr_mas_casos[[#This Row],[Corregimiento]],Hoja3!$A$2:$D$676,4,0)</f>
        <v>80806</v>
      </c>
      <c r="E11381" s="197">
        <v>11</v>
      </c>
    </row>
    <row r="11382" spans="1:5" x14ac:dyDescent="0.2">
      <c r="A11382" s="200">
        <v>44441</v>
      </c>
      <c r="B11382" s="201">
        <v>44441</v>
      </c>
      <c r="C11382" s="201" t="s">
        <v>1046</v>
      </c>
      <c r="D11382" s="202">
        <f>VLOOKUP(Pag_Inicio_Corr_mas_casos[[#This Row],[Corregimiento]],Hoja3!$A$2:$D$676,4,0)</f>
        <v>80813</v>
      </c>
      <c r="E11382" s="201">
        <v>19</v>
      </c>
    </row>
    <row r="11383" spans="1:5" x14ac:dyDescent="0.2">
      <c r="A11383" s="200">
        <v>44441</v>
      </c>
      <c r="B11383" s="201">
        <v>44441</v>
      </c>
      <c r="C11383" s="201" t="s">
        <v>867</v>
      </c>
      <c r="D11383" s="202">
        <f>VLOOKUP(Pag_Inicio_Corr_mas_casos[[#This Row],[Corregimiento]],Hoja3!$A$2:$D$676,4,0)</f>
        <v>80821</v>
      </c>
      <c r="E11383" s="201">
        <v>17</v>
      </c>
    </row>
    <row r="11384" spans="1:5" x14ac:dyDescent="0.2">
      <c r="A11384" s="200">
        <v>44441</v>
      </c>
      <c r="B11384" s="201">
        <v>44441</v>
      </c>
      <c r="C11384" s="201" t="s">
        <v>1106</v>
      </c>
      <c r="D11384" s="202">
        <f>VLOOKUP(Pag_Inicio_Corr_mas_casos[[#This Row],[Corregimiento]],Hoja3!$A$2:$D$676,4,0)</f>
        <v>80809</v>
      </c>
      <c r="E11384" s="201">
        <v>15</v>
      </c>
    </row>
    <row r="11385" spans="1:5" x14ac:dyDescent="0.2">
      <c r="A11385" s="200">
        <v>44441</v>
      </c>
      <c r="B11385" s="201">
        <v>44441</v>
      </c>
      <c r="C11385" s="201" t="s">
        <v>1107</v>
      </c>
      <c r="D11385" s="202">
        <f>VLOOKUP(Pag_Inicio_Corr_mas_casos[[#This Row],[Corregimiento]],Hoja3!$A$2:$D$676,4,0)</f>
        <v>80819</v>
      </c>
      <c r="E11385" s="201">
        <v>15</v>
      </c>
    </row>
    <row r="11386" spans="1:5" x14ac:dyDescent="0.2">
      <c r="A11386" s="200">
        <v>44441</v>
      </c>
      <c r="B11386" s="201">
        <v>44441</v>
      </c>
      <c r="C11386" s="201" t="s">
        <v>1117</v>
      </c>
      <c r="D11386" s="202">
        <f>VLOOKUP(Pag_Inicio_Corr_mas_casos[[#This Row],[Corregimiento]],Hoja3!$A$2:$D$676,4,0)</f>
        <v>91001</v>
      </c>
      <c r="E11386" s="201">
        <v>14</v>
      </c>
    </row>
    <row r="11387" spans="1:5" x14ac:dyDescent="0.2">
      <c r="A11387" s="200">
        <v>44441</v>
      </c>
      <c r="B11387" s="201">
        <v>44441</v>
      </c>
      <c r="C11387" s="201" t="s">
        <v>1149</v>
      </c>
      <c r="D11387" s="202">
        <f>VLOOKUP(Pag_Inicio_Corr_mas_casos[[#This Row],[Corregimiento]],Hoja3!$A$2:$D$676,4,0)</f>
        <v>130102</v>
      </c>
      <c r="E11387" s="201">
        <v>14</v>
      </c>
    </row>
    <row r="11388" spans="1:5" x14ac:dyDescent="0.2">
      <c r="A11388" s="200">
        <v>44441</v>
      </c>
      <c r="B11388" s="201">
        <v>44441</v>
      </c>
      <c r="C11388" s="201" t="s">
        <v>1035</v>
      </c>
      <c r="D11388" s="202">
        <f>VLOOKUP(Pag_Inicio_Corr_mas_casos[[#This Row],[Corregimiento]],Hoja3!$A$2:$D$676,4,0)</f>
        <v>80806</v>
      </c>
      <c r="E11388" s="201">
        <v>13</v>
      </c>
    </row>
    <row r="11389" spans="1:5" x14ac:dyDescent="0.2">
      <c r="A11389" s="200">
        <v>44441</v>
      </c>
      <c r="B11389" s="201">
        <v>44441</v>
      </c>
      <c r="C11389" s="201" t="s">
        <v>1048</v>
      </c>
      <c r="D11389" s="202">
        <f>VLOOKUP(Pag_Inicio_Corr_mas_casos[[#This Row],[Corregimiento]],Hoja3!$A$2:$D$676,4,0)</f>
        <v>80817</v>
      </c>
      <c r="E11389" s="201">
        <v>13</v>
      </c>
    </row>
    <row r="11390" spans="1:5" x14ac:dyDescent="0.2">
      <c r="A11390" s="200">
        <v>44441</v>
      </c>
      <c r="B11390" s="201">
        <v>44441</v>
      </c>
      <c r="C11390" s="201" t="s">
        <v>1445</v>
      </c>
      <c r="D11390" s="202">
        <f>VLOOKUP(Pag_Inicio_Corr_mas_casos[[#This Row],[Corregimiento]],Hoja3!$A$2:$D$676,4,0)</f>
        <v>130408</v>
      </c>
      <c r="E11390" s="201">
        <v>11</v>
      </c>
    </row>
    <row r="11391" spans="1:5" x14ac:dyDescent="0.2">
      <c r="A11391" s="200">
        <v>44441</v>
      </c>
      <c r="B11391" s="201">
        <v>44441</v>
      </c>
      <c r="C11391" s="201" t="s">
        <v>1413</v>
      </c>
      <c r="D11391" s="202">
        <f>VLOOKUP(Pag_Inicio_Corr_mas_casos[[#This Row],[Corregimiento]],Hoja3!$A$2:$D$676,4,0)</f>
        <v>81003</v>
      </c>
      <c r="E11391" s="201">
        <v>11</v>
      </c>
    </row>
    <row r="11392" spans="1:5" x14ac:dyDescent="0.2">
      <c r="A11392" s="200">
        <v>44441</v>
      </c>
      <c r="B11392" s="201">
        <v>44441</v>
      </c>
      <c r="C11392" s="201" t="s">
        <v>1155</v>
      </c>
      <c r="D11392" s="202">
        <f>VLOOKUP(Pag_Inicio_Corr_mas_casos[[#This Row],[Corregimiento]],Hoja3!$A$2:$D$676,4,0)</f>
        <v>40601</v>
      </c>
      <c r="E11392" s="201">
        <v>9</v>
      </c>
    </row>
    <row r="11393" spans="1:5" x14ac:dyDescent="0.2">
      <c r="A11393" s="200">
        <v>44441</v>
      </c>
      <c r="B11393" s="201">
        <v>44441</v>
      </c>
      <c r="C11393" s="201" t="s">
        <v>1415</v>
      </c>
      <c r="D11393" s="202">
        <f>VLOOKUP(Pag_Inicio_Corr_mas_casos[[#This Row],[Corregimiento]],Hoja3!$A$2:$D$676,4,0)</f>
        <v>80808</v>
      </c>
      <c r="E11393" s="201">
        <v>8</v>
      </c>
    </row>
    <row r="11394" spans="1:5" x14ac:dyDescent="0.2">
      <c r="A11394" s="200">
        <v>44441</v>
      </c>
      <c r="B11394" s="201">
        <v>44441</v>
      </c>
      <c r="C11394" s="201" t="s">
        <v>1032</v>
      </c>
      <c r="D11394" s="202">
        <f>VLOOKUP(Pag_Inicio_Corr_mas_casos[[#This Row],[Corregimiento]],Hoja3!$A$2:$D$676,4,0)</f>
        <v>80810</v>
      </c>
      <c r="E11394" s="201">
        <v>8</v>
      </c>
    </row>
    <row r="11395" spans="1:5" x14ac:dyDescent="0.2">
      <c r="A11395" s="200">
        <v>44441</v>
      </c>
      <c r="B11395" s="201">
        <v>44441</v>
      </c>
      <c r="C11395" s="201" t="s">
        <v>1248</v>
      </c>
      <c r="D11395" s="202">
        <f>VLOOKUP(Pag_Inicio_Corr_mas_casos[[#This Row],[Corregimiento]],Hoja3!$A$2:$D$676,4,0)</f>
        <v>20601</v>
      </c>
      <c r="E11395" s="201">
        <v>8</v>
      </c>
    </row>
    <row r="11396" spans="1:5" x14ac:dyDescent="0.2">
      <c r="A11396" s="190">
        <v>44442</v>
      </c>
      <c r="B11396" s="191">
        <v>44442</v>
      </c>
      <c r="C11396" s="191" t="s">
        <v>804</v>
      </c>
      <c r="D11396" s="192">
        <f>VLOOKUP(Pag_Inicio_Corr_mas_casos[[#This Row],[Corregimiento]],Hoja3!$A$2:$D$676,4,0)</f>
        <v>80815</v>
      </c>
      <c r="E11396" s="191">
        <v>12</v>
      </c>
    </row>
    <row r="11397" spans="1:5" x14ac:dyDescent="0.2">
      <c r="A11397" s="190">
        <v>44442</v>
      </c>
      <c r="B11397" s="191">
        <v>44442</v>
      </c>
      <c r="C11397" s="191" t="s">
        <v>867</v>
      </c>
      <c r="D11397" s="192">
        <f>VLOOKUP(Pag_Inicio_Corr_mas_casos[[#This Row],[Corregimiento]],Hoja3!$A$2:$D$676,4,0)</f>
        <v>80821</v>
      </c>
      <c r="E11397" s="191">
        <v>12</v>
      </c>
    </row>
    <row r="11398" spans="1:5" x14ac:dyDescent="0.2">
      <c r="A11398" s="190">
        <v>44442</v>
      </c>
      <c r="B11398" s="191">
        <v>44442</v>
      </c>
      <c r="C11398" s="191" t="s">
        <v>1155</v>
      </c>
      <c r="D11398" s="192">
        <f>VLOOKUP(Pag_Inicio_Corr_mas_casos[[#This Row],[Corregimiento]],Hoja3!$A$2:$D$676,4,0)</f>
        <v>40601</v>
      </c>
      <c r="E11398" s="191">
        <v>12</v>
      </c>
    </row>
    <row r="11399" spans="1:5" x14ac:dyDescent="0.2">
      <c r="A11399" s="190">
        <v>44442</v>
      </c>
      <c r="B11399" s="191">
        <v>44442</v>
      </c>
      <c r="C11399" s="191" t="s">
        <v>1106</v>
      </c>
      <c r="D11399" s="192">
        <f>VLOOKUP(Pag_Inicio_Corr_mas_casos[[#This Row],[Corregimiento]],Hoja3!$A$2:$D$676,4,0)</f>
        <v>80809</v>
      </c>
      <c r="E11399" s="191">
        <v>11</v>
      </c>
    </row>
    <row r="11400" spans="1:5" x14ac:dyDescent="0.2">
      <c r="A11400" s="190">
        <v>44442</v>
      </c>
      <c r="B11400" s="191">
        <v>44442</v>
      </c>
      <c r="C11400" s="191" t="s">
        <v>1149</v>
      </c>
      <c r="D11400" s="192">
        <f>VLOOKUP(Pag_Inicio_Corr_mas_casos[[#This Row],[Corregimiento]],Hoja3!$A$2:$D$676,4,0)</f>
        <v>130102</v>
      </c>
      <c r="E11400" s="191">
        <v>10</v>
      </c>
    </row>
    <row r="11401" spans="1:5" x14ac:dyDescent="0.2">
      <c r="A11401" s="190">
        <v>44442</v>
      </c>
      <c r="B11401" s="191">
        <v>44442</v>
      </c>
      <c r="C11401" s="191" t="s">
        <v>1032</v>
      </c>
      <c r="D11401" s="192">
        <f>VLOOKUP(Pag_Inicio_Corr_mas_casos[[#This Row],[Corregimiento]],Hoja3!$A$2:$D$676,4,0)</f>
        <v>80810</v>
      </c>
      <c r="E11401" s="191">
        <v>10</v>
      </c>
    </row>
    <row r="11402" spans="1:5" x14ac:dyDescent="0.2">
      <c r="A11402" s="190">
        <v>44442</v>
      </c>
      <c r="B11402" s="191">
        <v>44442</v>
      </c>
      <c r="C11402" s="191" t="s">
        <v>1074</v>
      </c>
      <c r="D11402" s="192">
        <f>VLOOKUP(Pag_Inicio_Corr_mas_casos[[#This Row],[Corregimiento]],Hoja3!$A$2:$D$676,4,0)</f>
        <v>81002</v>
      </c>
      <c r="E11402" s="191">
        <v>9</v>
      </c>
    </row>
    <row r="11403" spans="1:5" x14ac:dyDescent="0.2">
      <c r="A11403" s="190">
        <v>44442</v>
      </c>
      <c r="B11403" s="191">
        <v>44442</v>
      </c>
      <c r="C11403" s="191" t="s">
        <v>1047</v>
      </c>
      <c r="D11403" s="192">
        <f>VLOOKUP(Pag_Inicio_Corr_mas_casos[[#This Row],[Corregimiento]],Hoja3!$A$2:$D$676,4,0)</f>
        <v>80820</v>
      </c>
      <c r="E11403" s="191">
        <v>9</v>
      </c>
    </row>
    <row r="11404" spans="1:5" x14ac:dyDescent="0.2">
      <c r="A11404" s="190">
        <v>44442</v>
      </c>
      <c r="B11404" s="191">
        <v>44442</v>
      </c>
      <c r="C11404" s="191" t="s">
        <v>1031</v>
      </c>
      <c r="D11404" s="192">
        <f>VLOOKUP(Pag_Inicio_Corr_mas_casos[[#This Row],[Corregimiento]],Hoja3!$A$2:$D$676,4,0)</f>
        <v>81001</v>
      </c>
      <c r="E11404" s="191">
        <v>9</v>
      </c>
    </row>
    <row r="11405" spans="1:5" x14ac:dyDescent="0.2">
      <c r="A11405" s="190">
        <v>44442</v>
      </c>
      <c r="B11405" s="191">
        <v>44442</v>
      </c>
      <c r="C11405" s="191" t="s">
        <v>1034</v>
      </c>
      <c r="D11405" s="192">
        <f>VLOOKUP(Pag_Inicio_Corr_mas_casos[[#This Row],[Corregimiento]],Hoja3!$A$2:$D$676,4,0)</f>
        <v>81009</v>
      </c>
      <c r="E11405" s="191">
        <v>9</v>
      </c>
    </row>
    <row r="11406" spans="1:5" x14ac:dyDescent="0.2">
      <c r="A11406" s="190">
        <v>44442</v>
      </c>
      <c r="B11406" s="191">
        <v>44442</v>
      </c>
      <c r="C11406" s="191" t="s">
        <v>1413</v>
      </c>
      <c r="D11406" s="192">
        <f>VLOOKUP(Pag_Inicio_Corr_mas_casos[[#This Row],[Corregimiento]],Hoja3!$A$2:$D$676,4,0)</f>
        <v>81003</v>
      </c>
      <c r="E11406" s="191">
        <v>9</v>
      </c>
    </row>
    <row r="11407" spans="1:5" x14ac:dyDescent="0.2">
      <c r="A11407" s="190">
        <v>44442</v>
      </c>
      <c r="B11407" s="191">
        <v>44442</v>
      </c>
      <c r="C11407" s="191" t="s">
        <v>1450</v>
      </c>
      <c r="D11407" s="192">
        <f>VLOOKUP(Pag_Inicio_Corr_mas_casos[[#This Row],[Corregimiento]],Hoja3!$A$2:$D$676,4,0)</f>
        <v>81004</v>
      </c>
      <c r="E11407" s="191">
        <v>8</v>
      </c>
    </row>
    <row r="11408" spans="1:5" x14ac:dyDescent="0.2">
      <c r="A11408" s="190">
        <v>44442</v>
      </c>
      <c r="B11408" s="191">
        <v>44442</v>
      </c>
      <c r="C11408" s="191" t="s">
        <v>1141</v>
      </c>
      <c r="D11408" s="192">
        <f>VLOOKUP(Pag_Inicio_Corr_mas_casos[[#This Row],[Corregimiento]],Hoja3!$A$2:$D$676,4,0)</f>
        <v>80812</v>
      </c>
      <c r="E11408" s="191">
        <v>8</v>
      </c>
    </row>
    <row r="11409" spans="1:5" x14ac:dyDescent="0.2">
      <c r="A11409" s="190">
        <v>44442</v>
      </c>
      <c r="B11409" s="191">
        <v>44442</v>
      </c>
      <c r="C11409" s="191" t="s">
        <v>1048</v>
      </c>
      <c r="D11409" s="192">
        <f>VLOOKUP(Pag_Inicio_Corr_mas_casos[[#This Row],[Corregimiento]],Hoja3!$A$2:$D$676,4,0)</f>
        <v>80817</v>
      </c>
      <c r="E11409" s="191">
        <v>8</v>
      </c>
    </row>
    <row r="11410" spans="1:5" x14ac:dyDescent="0.2">
      <c r="A11410" s="190">
        <v>44442</v>
      </c>
      <c r="B11410" s="191">
        <v>44442</v>
      </c>
      <c r="C11410" s="191" t="s">
        <v>1107</v>
      </c>
      <c r="D11410" s="192">
        <f>VLOOKUP(Pag_Inicio_Corr_mas_casos[[#This Row],[Corregimiento]],Hoja3!$A$2:$D$676,4,0)</f>
        <v>80819</v>
      </c>
      <c r="E11410" s="191">
        <v>8</v>
      </c>
    </row>
    <row r="11411" spans="1:5" x14ac:dyDescent="0.2">
      <c r="A11411" s="190">
        <v>44442</v>
      </c>
      <c r="B11411" s="191">
        <v>44442</v>
      </c>
      <c r="C11411" s="191" t="s">
        <v>1249</v>
      </c>
      <c r="D11411" s="192">
        <f>VLOOKUP(Pag_Inicio_Corr_mas_casos[[#This Row],[Corregimiento]],Hoja3!$A$2:$D$676,4,0)</f>
        <v>40612</v>
      </c>
      <c r="E11411" s="191">
        <v>7</v>
      </c>
    </row>
    <row r="11412" spans="1:5" x14ac:dyDescent="0.2">
      <c r="A11412" s="190">
        <v>44442</v>
      </c>
      <c r="B11412" s="191">
        <v>44442</v>
      </c>
      <c r="C11412" s="191" t="s">
        <v>1062</v>
      </c>
      <c r="D11412" s="192">
        <f>VLOOKUP(Pag_Inicio_Corr_mas_casos[[#This Row],[Corregimiento]],Hoja3!$A$2:$D$676,4,0)</f>
        <v>30107</v>
      </c>
      <c r="E11412" s="191">
        <v>7</v>
      </c>
    </row>
    <row r="11413" spans="1:5" x14ac:dyDescent="0.2">
      <c r="A11413" s="190">
        <v>44442</v>
      </c>
      <c r="B11413" s="191">
        <v>44442</v>
      </c>
      <c r="C11413" s="191" t="s">
        <v>1041</v>
      </c>
      <c r="D11413" s="192">
        <f>VLOOKUP(Pag_Inicio_Corr_mas_casos[[#This Row],[Corregimiento]],Hoja3!$A$2:$D$676,4,0)</f>
        <v>80814</v>
      </c>
      <c r="E11413" s="191">
        <v>7</v>
      </c>
    </row>
    <row r="11414" spans="1:5" x14ac:dyDescent="0.2">
      <c r="A11414" s="190">
        <v>44442</v>
      </c>
      <c r="B11414" s="191">
        <v>44442</v>
      </c>
      <c r="C11414" s="191" t="s">
        <v>820</v>
      </c>
      <c r="D11414" s="192">
        <f>VLOOKUP(Pag_Inicio_Corr_mas_casos[[#This Row],[Corregimiento]],Hoja3!$A$2:$D$676,4,0)</f>
        <v>30104</v>
      </c>
      <c r="E11414" s="191">
        <v>7</v>
      </c>
    </row>
    <row r="11415" spans="1:5" x14ac:dyDescent="0.2">
      <c r="A11415" s="190">
        <v>44442</v>
      </c>
      <c r="B11415" s="191">
        <v>44442</v>
      </c>
      <c r="C11415" s="191" t="s">
        <v>1131</v>
      </c>
      <c r="D11415" s="192">
        <f>VLOOKUP(Pag_Inicio_Corr_mas_casos[[#This Row],[Corregimiento]],Hoja3!$A$2:$D$676,4,0)</f>
        <v>130106</v>
      </c>
      <c r="E11415" s="191">
        <v>7</v>
      </c>
    </row>
    <row r="11416" spans="1:5" x14ac:dyDescent="0.2">
      <c r="A11416" s="196">
        <v>44443</v>
      </c>
      <c r="B11416" s="197">
        <v>44443</v>
      </c>
      <c r="C11416" s="197" t="s">
        <v>1107</v>
      </c>
      <c r="D11416" s="198">
        <f>VLOOKUP(Pag_Inicio_Corr_mas_casos[[#This Row],[Corregimiento]],Hoja3!$A$2:$D$676,4,0)</f>
        <v>80819</v>
      </c>
      <c r="E11416" s="197">
        <v>17</v>
      </c>
    </row>
    <row r="11417" spans="1:5" x14ac:dyDescent="0.2">
      <c r="A11417" s="196">
        <v>44443</v>
      </c>
      <c r="B11417" s="197">
        <v>44443</v>
      </c>
      <c r="C11417" s="197" t="s">
        <v>1332</v>
      </c>
      <c r="D11417" s="198">
        <f>VLOOKUP(Pag_Inicio_Corr_mas_casos[[#This Row],[Corregimiento]],Hoja3!$A$2:$D$676,4,0)</f>
        <v>130407</v>
      </c>
      <c r="E11417" s="197">
        <v>16</v>
      </c>
    </row>
    <row r="11418" spans="1:5" x14ac:dyDescent="0.2">
      <c r="A11418" s="196">
        <v>44443</v>
      </c>
      <c r="B11418" s="197">
        <v>44443</v>
      </c>
      <c r="C11418" s="197" t="s">
        <v>1048</v>
      </c>
      <c r="D11418" s="198">
        <f>VLOOKUP(Pag_Inicio_Corr_mas_casos[[#This Row],[Corregimiento]],Hoja3!$A$2:$D$676,4,0)</f>
        <v>80817</v>
      </c>
      <c r="E11418" s="197">
        <v>15</v>
      </c>
    </row>
    <row r="11419" spans="1:5" x14ac:dyDescent="0.2">
      <c r="A11419" s="196">
        <v>44443</v>
      </c>
      <c r="B11419" s="197">
        <v>44443</v>
      </c>
      <c r="C11419" s="197" t="s">
        <v>1106</v>
      </c>
      <c r="D11419" s="198">
        <f>VLOOKUP(Pag_Inicio_Corr_mas_casos[[#This Row],[Corregimiento]],Hoja3!$A$2:$D$676,4,0)</f>
        <v>80809</v>
      </c>
      <c r="E11419" s="197">
        <v>14</v>
      </c>
    </row>
    <row r="11420" spans="1:5" x14ac:dyDescent="0.2">
      <c r="A11420" s="196">
        <v>44443</v>
      </c>
      <c r="B11420" s="197">
        <v>44443</v>
      </c>
      <c r="C11420" s="197" t="s">
        <v>867</v>
      </c>
      <c r="D11420" s="198">
        <f>VLOOKUP(Pag_Inicio_Corr_mas_casos[[#This Row],[Corregimiento]],Hoja3!$A$2:$D$676,4,0)</f>
        <v>80821</v>
      </c>
      <c r="E11420" s="197">
        <v>10</v>
      </c>
    </row>
    <row r="11421" spans="1:5" x14ac:dyDescent="0.2">
      <c r="A11421" s="196">
        <v>44443</v>
      </c>
      <c r="B11421" s="197">
        <v>44443</v>
      </c>
      <c r="C11421" s="197" t="s">
        <v>1035</v>
      </c>
      <c r="D11421" s="198">
        <f>VLOOKUP(Pag_Inicio_Corr_mas_casos[[#This Row],[Corregimiento]],Hoja3!$A$2:$D$676,4,0)</f>
        <v>80806</v>
      </c>
      <c r="E11421" s="197">
        <v>9</v>
      </c>
    </row>
    <row r="11422" spans="1:5" x14ac:dyDescent="0.2">
      <c r="A11422" s="196">
        <v>44443</v>
      </c>
      <c r="B11422" s="197">
        <v>44443</v>
      </c>
      <c r="C11422" s="197" t="s">
        <v>1034</v>
      </c>
      <c r="D11422" s="198">
        <f>VLOOKUP(Pag_Inicio_Corr_mas_casos[[#This Row],[Corregimiento]],Hoja3!$A$2:$D$676,4,0)</f>
        <v>81009</v>
      </c>
      <c r="E11422" s="197">
        <v>9</v>
      </c>
    </row>
    <row r="11423" spans="1:5" x14ac:dyDescent="0.2">
      <c r="A11423" s="196">
        <v>44443</v>
      </c>
      <c r="B11423" s="197">
        <v>44443</v>
      </c>
      <c r="C11423" s="197" t="s">
        <v>1149</v>
      </c>
      <c r="D11423" s="198">
        <f>VLOOKUP(Pag_Inicio_Corr_mas_casos[[#This Row],[Corregimiento]],Hoja3!$A$2:$D$676,4,0)</f>
        <v>130102</v>
      </c>
      <c r="E11423" s="197">
        <v>9</v>
      </c>
    </row>
    <row r="11424" spans="1:5" x14ac:dyDescent="0.2">
      <c r="A11424" s="196">
        <v>44443</v>
      </c>
      <c r="B11424" s="197">
        <v>44443</v>
      </c>
      <c r="C11424" s="197" t="s">
        <v>1032</v>
      </c>
      <c r="D11424" s="198">
        <f>VLOOKUP(Pag_Inicio_Corr_mas_casos[[#This Row],[Corregimiento]],Hoja3!$A$2:$D$676,4,0)</f>
        <v>80810</v>
      </c>
      <c r="E11424" s="197">
        <v>8</v>
      </c>
    </row>
    <row r="11425" spans="1:5" x14ac:dyDescent="0.2">
      <c r="A11425" s="196">
        <v>44443</v>
      </c>
      <c r="B11425" s="197">
        <v>44443</v>
      </c>
      <c r="C11425" s="197" t="s">
        <v>859</v>
      </c>
      <c r="D11425" s="198">
        <f>VLOOKUP(Pag_Inicio_Corr_mas_casos[[#This Row],[Corregimiento]],Hoja3!$A$2:$D$676,4,0)</f>
        <v>40203</v>
      </c>
      <c r="E11425" s="197">
        <v>8</v>
      </c>
    </row>
    <row r="11426" spans="1:5" x14ac:dyDescent="0.2">
      <c r="A11426" s="196">
        <v>44443</v>
      </c>
      <c r="B11426" s="197">
        <v>44443</v>
      </c>
      <c r="C11426" s="197" t="s">
        <v>1031</v>
      </c>
      <c r="D11426" s="198">
        <f>VLOOKUP(Pag_Inicio_Corr_mas_casos[[#This Row],[Corregimiento]],Hoja3!$A$2:$D$676,4,0)</f>
        <v>81001</v>
      </c>
      <c r="E11426" s="197">
        <v>7</v>
      </c>
    </row>
    <row r="11427" spans="1:5" x14ac:dyDescent="0.2">
      <c r="A11427" s="196">
        <v>44443</v>
      </c>
      <c r="B11427" s="197">
        <v>44443</v>
      </c>
      <c r="C11427" s="197" t="s">
        <v>1042</v>
      </c>
      <c r="D11427" s="198">
        <f>VLOOKUP(Pag_Inicio_Corr_mas_casos[[#This Row],[Corregimiento]],Hoja3!$A$2:$D$676,4,0)</f>
        <v>80826</v>
      </c>
      <c r="E11427" s="197">
        <v>7</v>
      </c>
    </row>
    <row r="11428" spans="1:5" x14ac:dyDescent="0.2">
      <c r="A11428" s="196">
        <v>44443</v>
      </c>
      <c r="B11428" s="197">
        <v>44443</v>
      </c>
      <c r="C11428" s="197" t="s">
        <v>827</v>
      </c>
      <c r="D11428" s="198">
        <f>VLOOKUP(Pag_Inicio_Corr_mas_casos[[#This Row],[Corregimiento]],Hoja3!$A$2:$D$676,4,0)</f>
        <v>30111</v>
      </c>
      <c r="E11428" s="197">
        <v>7</v>
      </c>
    </row>
    <row r="11429" spans="1:5" x14ac:dyDescent="0.2">
      <c r="A11429" s="196">
        <v>44443</v>
      </c>
      <c r="B11429" s="197">
        <v>44443</v>
      </c>
      <c r="C11429" s="197" t="s">
        <v>1451</v>
      </c>
      <c r="D11429" s="198">
        <f>VLOOKUP(Pag_Inicio_Corr_mas_casos[[#This Row],[Corregimiento]],Hoja3!$A$2:$D$676,4,0)</f>
        <v>90201</v>
      </c>
      <c r="E11429" s="197">
        <v>6</v>
      </c>
    </row>
    <row r="11430" spans="1:5" x14ac:dyDescent="0.2">
      <c r="A11430" s="196">
        <v>44443</v>
      </c>
      <c r="B11430" s="197">
        <v>44443</v>
      </c>
      <c r="C11430" s="197" t="s">
        <v>1413</v>
      </c>
      <c r="D11430" s="198">
        <f>VLOOKUP(Pag_Inicio_Corr_mas_casos[[#This Row],[Corregimiento]],Hoja3!$A$2:$D$676,4,0)</f>
        <v>81003</v>
      </c>
      <c r="E11430" s="197">
        <v>6</v>
      </c>
    </row>
    <row r="11431" spans="1:5" x14ac:dyDescent="0.2">
      <c r="A11431" s="196">
        <v>44443</v>
      </c>
      <c r="B11431" s="197">
        <v>44443</v>
      </c>
      <c r="C11431" s="197" t="s">
        <v>1155</v>
      </c>
      <c r="D11431" s="198">
        <f>VLOOKUP(Pag_Inicio_Corr_mas_casos[[#This Row],[Corregimiento]],Hoja3!$A$2:$D$676,4,0)</f>
        <v>40601</v>
      </c>
      <c r="E11431" s="197">
        <v>6</v>
      </c>
    </row>
    <row r="11432" spans="1:5" x14ac:dyDescent="0.2">
      <c r="A11432" s="196">
        <v>44443</v>
      </c>
      <c r="B11432" s="197">
        <v>44443</v>
      </c>
      <c r="C11432" s="197" t="s">
        <v>1450</v>
      </c>
      <c r="D11432" s="198">
        <f>VLOOKUP(Pag_Inicio_Corr_mas_casos[[#This Row],[Corregimiento]],Hoja3!$A$2:$D$676,4,0)</f>
        <v>81004</v>
      </c>
      <c r="E11432" s="197">
        <v>6</v>
      </c>
    </row>
    <row r="11433" spans="1:5" x14ac:dyDescent="0.2">
      <c r="A11433" s="196">
        <v>44443</v>
      </c>
      <c r="B11433" s="197">
        <v>44443</v>
      </c>
      <c r="C11433" s="197" t="s">
        <v>1141</v>
      </c>
      <c r="D11433" s="198">
        <f>VLOOKUP(Pag_Inicio_Corr_mas_casos[[#This Row],[Corregimiento]],Hoja3!$A$2:$D$676,4,0)</f>
        <v>80812</v>
      </c>
      <c r="E11433" s="197">
        <v>6</v>
      </c>
    </row>
    <row r="11434" spans="1:5" x14ac:dyDescent="0.2">
      <c r="A11434" s="196">
        <v>44443</v>
      </c>
      <c r="B11434" s="197">
        <v>44443</v>
      </c>
      <c r="C11434" s="197" t="s">
        <v>1117</v>
      </c>
      <c r="D11434" s="198">
        <f>VLOOKUP(Pag_Inicio_Corr_mas_casos[[#This Row],[Corregimiento]],Hoja3!$A$2:$D$676,4,0)</f>
        <v>91001</v>
      </c>
      <c r="E11434" s="197">
        <v>6</v>
      </c>
    </row>
    <row r="11435" spans="1:5" x14ac:dyDescent="0.2">
      <c r="A11435" s="196">
        <v>44443</v>
      </c>
      <c r="B11435" s="197">
        <v>44443</v>
      </c>
      <c r="C11435" s="197" t="s">
        <v>1131</v>
      </c>
      <c r="D11435" s="198">
        <f>VLOOKUP(Pag_Inicio_Corr_mas_casos[[#This Row],[Corregimiento]],Hoja3!$A$2:$D$676,4,0)</f>
        <v>130106</v>
      </c>
      <c r="E11435" s="197">
        <v>6</v>
      </c>
    </row>
    <row r="11436" spans="1:5" x14ac:dyDescent="0.2">
      <c r="A11436" s="187">
        <v>44444</v>
      </c>
      <c r="B11436" s="188">
        <v>44444</v>
      </c>
      <c r="C11436" s="188" t="s">
        <v>1062</v>
      </c>
      <c r="D11436" s="189">
        <f>VLOOKUP(Pag_Inicio_Corr_mas_casos[[#This Row],[Corregimiento]],Hoja3!$A$2:$D$676,4,0)</f>
        <v>30107</v>
      </c>
      <c r="E11436" s="188">
        <v>14</v>
      </c>
    </row>
    <row r="11437" spans="1:5" x14ac:dyDescent="0.2">
      <c r="A11437" s="187">
        <v>44444</v>
      </c>
      <c r="B11437" s="188">
        <v>44444</v>
      </c>
      <c r="C11437" s="188" t="s">
        <v>1107</v>
      </c>
      <c r="D11437" s="189">
        <f>VLOOKUP(Pag_Inicio_Corr_mas_casos[[#This Row],[Corregimiento]],Hoja3!$A$2:$D$676,4,0)</f>
        <v>80819</v>
      </c>
      <c r="E11437" s="188">
        <v>12</v>
      </c>
    </row>
    <row r="11438" spans="1:5" x14ac:dyDescent="0.2">
      <c r="A11438" s="187">
        <v>44444</v>
      </c>
      <c r="B11438" s="188">
        <v>44444</v>
      </c>
      <c r="C11438" s="188" t="s">
        <v>1051</v>
      </c>
      <c r="D11438" s="189">
        <f>VLOOKUP(Pag_Inicio_Corr_mas_casos[[#This Row],[Corregimiento]],Hoja3!$A$2:$D$676,4,0)</f>
        <v>80815</v>
      </c>
      <c r="E11438" s="188">
        <v>10</v>
      </c>
    </row>
    <row r="11439" spans="1:5" x14ac:dyDescent="0.2">
      <c r="A11439" s="187">
        <v>44444</v>
      </c>
      <c r="B11439" s="188">
        <v>44444</v>
      </c>
      <c r="C11439" s="188" t="s">
        <v>1149</v>
      </c>
      <c r="D11439" s="189">
        <f>VLOOKUP(Pag_Inicio_Corr_mas_casos[[#This Row],[Corregimiento]],Hoja3!$A$2:$D$676,4,0)</f>
        <v>130102</v>
      </c>
      <c r="E11439" s="188">
        <v>10</v>
      </c>
    </row>
    <row r="11440" spans="1:5" x14ac:dyDescent="0.2">
      <c r="A11440" s="187">
        <v>44444</v>
      </c>
      <c r="B11440" s="188">
        <v>44444</v>
      </c>
      <c r="C11440" s="188" t="s">
        <v>1254</v>
      </c>
      <c r="D11440" s="189">
        <f>VLOOKUP(Pag_Inicio_Corr_mas_casos[[#This Row],[Corregimiento]],Hoja3!$A$2:$D$676,4,0)</f>
        <v>40606</v>
      </c>
      <c r="E11440" s="188">
        <v>9</v>
      </c>
    </row>
    <row r="11441" spans="1:5" x14ac:dyDescent="0.2">
      <c r="A11441" s="187">
        <v>44444</v>
      </c>
      <c r="B11441" s="188">
        <v>44444</v>
      </c>
      <c r="C11441" s="188" t="s">
        <v>820</v>
      </c>
      <c r="D11441" s="189">
        <f>VLOOKUP(Pag_Inicio_Corr_mas_casos[[#This Row],[Corregimiento]],Hoja3!$A$2:$D$676,4,0)</f>
        <v>30104</v>
      </c>
      <c r="E11441" s="188">
        <v>9</v>
      </c>
    </row>
    <row r="11442" spans="1:5" x14ac:dyDescent="0.2">
      <c r="A11442" s="187">
        <v>44444</v>
      </c>
      <c r="B11442" s="188">
        <v>44444</v>
      </c>
      <c r="C11442" s="188" t="s">
        <v>1047</v>
      </c>
      <c r="D11442" s="189">
        <f>VLOOKUP(Pag_Inicio_Corr_mas_casos[[#This Row],[Corregimiento]],Hoja3!$A$2:$D$676,4,0)</f>
        <v>80820</v>
      </c>
      <c r="E11442" s="188">
        <v>8</v>
      </c>
    </row>
    <row r="11443" spans="1:5" x14ac:dyDescent="0.2">
      <c r="A11443" s="187">
        <v>44444</v>
      </c>
      <c r="B11443" s="188">
        <v>44444</v>
      </c>
      <c r="C11443" s="188" t="s">
        <v>1106</v>
      </c>
      <c r="D11443" s="189">
        <f>VLOOKUP(Pag_Inicio_Corr_mas_casos[[#This Row],[Corregimiento]],Hoja3!$A$2:$D$676,4,0)</f>
        <v>80809</v>
      </c>
      <c r="E11443" s="188">
        <v>7</v>
      </c>
    </row>
    <row r="11444" spans="1:5" x14ac:dyDescent="0.2">
      <c r="A11444" s="187">
        <v>44444</v>
      </c>
      <c r="B11444" s="188">
        <v>44444</v>
      </c>
      <c r="C11444" s="188" t="s">
        <v>1452</v>
      </c>
      <c r="D11444" s="189">
        <f>VLOOKUP(Pag_Inicio_Corr_mas_casos[[#This Row],[Corregimiento]],Hoja3!$A$2:$D$676,4,0)</f>
        <v>30109</v>
      </c>
      <c r="E11444" s="188">
        <v>7</v>
      </c>
    </row>
    <row r="11445" spans="1:5" x14ac:dyDescent="0.2">
      <c r="A11445" s="187">
        <v>44444</v>
      </c>
      <c r="B11445" s="188">
        <v>44444</v>
      </c>
      <c r="C11445" s="188" t="s">
        <v>1048</v>
      </c>
      <c r="D11445" s="189">
        <f>VLOOKUP(Pag_Inicio_Corr_mas_casos[[#This Row],[Corregimiento]],Hoja3!$A$2:$D$676,4,0)</f>
        <v>80817</v>
      </c>
      <c r="E11445" s="188">
        <v>6</v>
      </c>
    </row>
    <row r="11446" spans="1:5" x14ac:dyDescent="0.2">
      <c r="A11446" s="187">
        <v>44444</v>
      </c>
      <c r="B11446" s="188">
        <v>44444</v>
      </c>
      <c r="C11446" s="188" t="s">
        <v>1080</v>
      </c>
      <c r="D11446" s="189">
        <f>VLOOKUP(Pag_Inicio_Corr_mas_casos[[#This Row],[Corregimiento]],Hoja3!$A$2:$D$676,4,0)</f>
        <v>80822</v>
      </c>
      <c r="E11446" s="188">
        <v>5</v>
      </c>
    </row>
    <row r="11447" spans="1:5" x14ac:dyDescent="0.2">
      <c r="A11447" s="187">
        <v>44444</v>
      </c>
      <c r="B11447" s="188">
        <v>44444</v>
      </c>
      <c r="C11447" s="188" t="s">
        <v>1032</v>
      </c>
      <c r="D11447" s="189">
        <f>VLOOKUP(Pag_Inicio_Corr_mas_casos[[#This Row],[Corregimiento]],Hoja3!$A$2:$D$676,4,0)</f>
        <v>80810</v>
      </c>
      <c r="E11447" s="188">
        <v>5</v>
      </c>
    </row>
    <row r="11448" spans="1:5" x14ac:dyDescent="0.2">
      <c r="A11448" s="187">
        <v>44444</v>
      </c>
      <c r="B11448" s="188">
        <v>44444</v>
      </c>
      <c r="C11448" s="188" t="s">
        <v>1453</v>
      </c>
      <c r="D11448" s="189">
        <f>VLOOKUP(Pag_Inicio_Corr_mas_casos[[#This Row],[Corregimiento]],Hoja3!$A$2:$D$676,4,0)</f>
        <v>20604</v>
      </c>
      <c r="E11448" s="188">
        <v>5</v>
      </c>
    </row>
    <row r="11449" spans="1:5" x14ac:dyDescent="0.2">
      <c r="A11449" s="187">
        <v>44444</v>
      </c>
      <c r="B11449" s="188">
        <v>44444</v>
      </c>
      <c r="C11449" s="188" t="s">
        <v>1454</v>
      </c>
      <c r="D11449" s="189">
        <f>VLOOKUP(Pag_Inicio_Corr_mas_casos[[#This Row],[Corregimiento]],Hoja3!$A$2:$D$676,4,0)</f>
        <v>20204</v>
      </c>
      <c r="E11449" s="188">
        <v>5</v>
      </c>
    </row>
    <row r="11450" spans="1:5" x14ac:dyDescent="0.2">
      <c r="A11450" s="187">
        <v>44444</v>
      </c>
      <c r="B11450" s="188">
        <v>44444</v>
      </c>
      <c r="C11450" s="188" t="s">
        <v>1034</v>
      </c>
      <c r="D11450" s="189">
        <f>VLOOKUP(Pag_Inicio_Corr_mas_casos[[#This Row],[Corregimiento]],Hoja3!$A$2:$D$676,4,0)</f>
        <v>81009</v>
      </c>
      <c r="E11450" s="188">
        <v>5</v>
      </c>
    </row>
    <row r="11451" spans="1:5" x14ac:dyDescent="0.2">
      <c r="A11451" s="187">
        <v>44444</v>
      </c>
      <c r="B11451" s="188">
        <v>44444</v>
      </c>
      <c r="C11451" s="188" t="s">
        <v>1036</v>
      </c>
      <c r="D11451" s="189">
        <f>VLOOKUP(Pag_Inicio_Corr_mas_casos[[#This Row],[Corregimiento]],Hoja3!$A$2:$D$676,4,0)</f>
        <v>80823</v>
      </c>
      <c r="E11451" s="188">
        <v>5</v>
      </c>
    </row>
    <row r="11452" spans="1:5" x14ac:dyDescent="0.2">
      <c r="A11452" s="187">
        <v>44444</v>
      </c>
      <c r="B11452" s="188">
        <v>44444</v>
      </c>
      <c r="C11452" s="188" t="s">
        <v>765</v>
      </c>
      <c r="D11452" s="189">
        <f>VLOOKUP(Pag_Inicio_Corr_mas_casos[[#This Row],[Corregimiento]],Hoja3!$A$2:$D$676,4,0)</f>
        <v>130709</v>
      </c>
      <c r="E11452" s="188">
        <v>5</v>
      </c>
    </row>
    <row r="11453" spans="1:5" x14ac:dyDescent="0.2">
      <c r="A11453" s="187">
        <v>44444</v>
      </c>
      <c r="B11453" s="188">
        <v>44444</v>
      </c>
      <c r="C11453" s="188" t="s">
        <v>1141</v>
      </c>
      <c r="D11453" s="189">
        <f>VLOOKUP(Pag_Inicio_Corr_mas_casos[[#This Row],[Corregimiento]],Hoja3!$A$2:$D$676,4,0)</f>
        <v>80812</v>
      </c>
      <c r="E11453" s="188">
        <v>5</v>
      </c>
    </row>
    <row r="11454" spans="1:5" x14ac:dyDescent="0.2">
      <c r="A11454" s="187">
        <v>44444</v>
      </c>
      <c r="B11454" s="188">
        <v>44444</v>
      </c>
      <c r="C11454" s="188" t="s">
        <v>1078</v>
      </c>
      <c r="D11454" s="189">
        <f>VLOOKUP(Pag_Inicio_Corr_mas_casos[[#This Row],[Corregimiento]],Hoja3!$A$2:$D$676,4,0)</f>
        <v>130716</v>
      </c>
      <c r="E11454" s="188">
        <v>4</v>
      </c>
    </row>
    <row r="11455" spans="1:5" x14ac:dyDescent="0.2">
      <c r="A11455" s="187">
        <v>44444</v>
      </c>
      <c r="B11455" s="188">
        <v>44444</v>
      </c>
      <c r="C11455" s="188" t="s">
        <v>1250</v>
      </c>
      <c r="D11455" s="189">
        <f>VLOOKUP(Pag_Inicio_Corr_mas_casos[[#This Row],[Corregimiento]],Hoja3!$A$2:$D$676,4,0)</f>
        <v>30103</v>
      </c>
      <c r="E11455" s="188">
        <v>4</v>
      </c>
    </row>
    <row r="11456" spans="1:5" x14ac:dyDescent="0.2">
      <c r="A11456" s="38">
        <v>44445</v>
      </c>
      <c r="B11456" s="39">
        <v>44445</v>
      </c>
      <c r="C11456" s="39" t="s">
        <v>1042</v>
      </c>
      <c r="D11456" s="40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39">
        <v>44445</v>
      </c>
      <c r="C11457" s="39" t="s">
        <v>1218</v>
      </c>
      <c r="D11457" s="40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1037</v>
      </c>
      <c r="D11458" s="40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1127</v>
      </c>
      <c r="D11459" s="40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1141</v>
      </c>
      <c r="D11460" s="40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1034</v>
      </c>
      <c r="D11461" s="40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1062</v>
      </c>
      <c r="D11462" s="40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1036</v>
      </c>
      <c r="D11463" s="40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1069</v>
      </c>
      <c r="D11464" s="40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1048</v>
      </c>
      <c r="D11465" s="40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1035</v>
      </c>
      <c r="D11466" s="40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1102</v>
      </c>
      <c r="D11467" s="40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1213</v>
      </c>
      <c r="D11468" s="40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1107</v>
      </c>
      <c r="D11469" s="40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1149</v>
      </c>
      <c r="D11470" s="40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1106</v>
      </c>
      <c r="D11471" s="40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1032</v>
      </c>
      <c r="D11472" s="40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1155</v>
      </c>
      <c r="D11473" s="40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1052</v>
      </c>
      <c r="D11474" s="40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1040</v>
      </c>
      <c r="D11475" s="40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33">
        <v>44446</v>
      </c>
      <c r="C11476" s="33" t="s">
        <v>1107</v>
      </c>
      <c r="D11476" s="34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33">
        <v>44446</v>
      </c>
      <c r="C11477" s="33" t="s">
        <v>1062</v>
      </c>
      <c r="D11477" s="34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33">
        <v>44446</v>
      </c>
      <c r="C11478" s="33" t="s">
        <v>1046</v>
      </c>
      <c r="D11478" s="34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33">
        <v>44446</v>
      </c>
      <c r="C11479" s="33" t="s">
        <v>1048</v>
      </c>
      <c r="D11479" s="34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33">
        <v>44446</v>
      </c>
      <c r="C11480" s="33" t="s">
        <v>867</v>
      </c>
      <c r="D11480" s="34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33">
        <v>44446</v>
      </c>
      <c r="C11481" s="33" t="s">
        <v>1218</v>
      </c>
      <c r="D11481" s="34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33">
        <v>44446</v>
      </c>
      <c r="C11482" s="33" t="s">
        <v>1163</v>
      </c>
      <c r="D11482" s="34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33">
        <v>44446</v>
      </c>
      <c r="C11483" s="33" t="s">
        <v>1117</v>
      </c>
      <c r="D11483" s="34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33">
        <v>44446</v>
      </c>
      <c r="C11484" s="33" t="s">
        <v>1093</v>
      </c>
      <c r="D11484" s="34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33">
        <v>44446</v>
      </c>
      <c r="C11485" s="33" t="s">
        <v>1049</v>
      </c>
      <c r="D11485" s="34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33">
        <v>44446</v>
      </c>
      <c r="C11486" s="33" t="s">
        <v>1069</v>
      </c>
      <c r="D11486" s="34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33">
        <v>44446</v>
      </c>
      <c r="C11487" s="33" t="s">
        <v>1141</v>
      </c>
      <c r="D11487" s="34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33">
        <v>44446</v>
      </c>
      <c r="C11488" s="33" t="s">
        <v>1180</v>
      </c>
      <c r="D11488" s="34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33">
        <v>44446</v>
      </c>
      <c r="C11489" s="33" t="s">
        <v>1106</v>
      </c>
      <c r="D11489" s="34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33">
        <v>44446</v>
      </c>
      <c r="C11490" s="33" t="s">
        <v>1127</v>
      </c>
      <c r="D11490" s="34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33">
        <v>44446</v>
      </c>
      <c r="C11491" s="33" t="s">
        <v>1086</v>
      </c>
      <c r="D11491" s="34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33">
        <v>44446</v>
      </c>
      <c r="C11492" s="33" t="s">
        <v>1203</v>
      </c>
      <c r="D11492" s="34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33">
        <v>44446</v>
      </c>
      <c r="C11493" s="33" t="s">
        <v>1043</v>
      </c>
      <c r="D11493" s="34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33">
        <v>44446</v>
      </c>
      <c r="C11494" s="33" t="s">
        <v>1051</v>
      </c>
      <c r="D11494" s="34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33">
        <v>44446</v>
      </c>
      <c r="C11495" s="33" t="s">
        <v>1037</v>
      </c>
      <c r="D11495" s="34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03">
        <v>44447</v>
      </c>
      <c r="B11496" s="204">
        <v>44447</v>
      </c>
      <c r="C11496" s="204" t="s">
        <v>1455</v>
      </c>
      <c r="D11496" s="205">
        <f>VLOOKUP(Pag_Inicio_Corr_mas_casos[[#This Row],[Corregimiento]],Hoja3!$A$2:$D$676,4,0)</f>
        <v>30110</v>
      </c>
      <c r="E11496" s="204">
        <v>10</v>
      </c>
    </row>
    <row r="11497" spans="1:5" x14ac:dyDescent="0.2">
      <c r="A11497" s="203">
        <v>44447</v>
      </c>
      <c r="B11497" s="204">
        <v>44447</v>
      </c>
      <c r="C11497" s="204" t="s">
        <v>1106</v>
      </c>
      <c r="D11497" s="205">
        <f>VLOOKUP(Pag_Inicio_Corr_mas_casos[[#This Row],[Corregimiento]],Hoja3!$A$2:$D$676,4,0)</f>
        <v>80809</v>
      </c>
      <c r="E11497" s="204">
        <v>9</v>
      </c>
    </row>
    <row r="11498" spans="1:5" x14ac:dyDescent="0.2">
      <c r="A11498" s="203">
        <v>44447</v>
      </c>
      <c r="B11498" s="204">
        <v>44447</v>
      </c>
      <c r="C11498" s="204" t="s">
        <v>867</v>
      </c>
      <c r="D11498" s="205">
        <f>VLOOKUP(Pag_Inicio_Corr_mas_casos[[#This Row],[Corregimiento]],Hoja3!$A$2:$D$676,4,0)</f>
        <v>80821</v>
      </c>
      <c r="E11498" s="204">
        <v>9</v>
      </c>
    </row>
    <row r="11499" spans="1:5" x14ac:dyDescent="0.2">
      <c r="A11499" s="203">
        <v>44447</v>
      </c>
      <c r="B11499" s="204">
        <v>44447</v>
      </c>
      <c r="C11499" s="204" t="s">
        <v>1155</v>
      </c>
      <c r="D11499" s="205">
        <f>VLOOKUP(Pag_Inicio_Corr_mas_casos[[#This Row],[Corregimiento]],Hoja3!$A$2:$D$676,4,0)</f>
        <v>40601</v>
      </c>
      <c r="E11499" s="204">
        <v>9</v>
      </c>
    </row>
    <row r="11500" spans="1:5" x14ac:dyDescent="0.2">
      <c r="A11500" s="203">
        <v>44447</v>
      </c>
      <c r="B11500" s="204">
        <v>44447</v>
      </c>
      <c r="C11500" s="204" t="s">
        <v>1254</v>
      </c>
      <c r="D11500" s="205">
        <f>VLOOKUP(Pag_Inicio_Corr_mas_casos[[#This Row],[Corregimiento]],Hoja3!$A$2:$D$676,4,0)</f>
        <v>40606</v>
      </c>
      <c r="E11500" s="204">
        <v>8</v>
      </c>
    </row>
    <row r="11501" spans="1:5" x14ac:dyDescent="0.2">
      <c r="A11501" s="203">
        <v>44447</v>
      </c>
      <c r="B11501" s="204">
        <v>44447</v>
      </c>
      <c r="C11501" s="204" t="s">
        <v>1107</v>
      </c>
      <c r="D11501" s="205">
        <f>VLOOKUP(Pag_Inicio_Corr_mas_casos[[#This Row],[Corregimiento]],Hoja3!$A$2:$D$676,4,0)</f>
        <v>80819</v>
      </c>
      <c r="E11501" s="204">
        <v>8</v>
      </c>
    </row>
    <row r="11502" spans="1:5" x14ac:dyDescent="0.2">
      <c r="A11502" s="203">
        <v>44447</v>
      </c>
      <c r="B11502" s="204">
        <v>44447</v>
      </c>
      <c r="C11502" s="204" t="s">
        <v>1456</v>
      </c>
      <c r="D11502" s="205">
        <f>VLOOKUP(Pag_Inicio_Corr_mas_casos[[#This Row],[Corregimiento]],Hoja3!$A$2:$D$676,4,0)</f>
        <v>80803</v>
      </c>
      <c r="E11502" s="204">
        <v>8</v>
      </c>
    </row>
    <row r="11503" spans="1:5" x14ac:dyDescent="0.2">
      <c r="A11503" s="203">
        <v>44447</v>
      </c>
      <c r="B11503" s="204">
        <v>44447</v>
      </c>
      <c r="C11503" s="204" t="s">
        <v>820</v>
      </c>
      <c r="D11503" s="205">
        <f>VLOOKUP(Pag_Inicio_Corr_mas_casos[[#This Row],[Corregimiento]],Hoja3!$A$2:$D$676,4,0)</f>
        <v>30104</v>
      </c>
      <c r="E11503" s="204">
        <v>8</v>
      </c>
    </row>
    <row r="11504" spans="1:5" x14ac:dyDescent="0.2">
      <c r="A11504" s="203">
        <v>44447</v>
      </c>
      <c r="B11504" s="204">
        <v>44447</v>
      </c>
      <c r="C11504" s="204" t="s">
        <v>1036</v>
      </c>
      <c r="D11504" s="205">
        <f>VLOOKUP(Pag_Inicio_Corr_mas_casos[[#This Row],[Corregimiento]],Hoja3!$A$2:$D$676,4,0)</f>
        <v>80823</v>
      </c>
      <c r="E11504" s="204">
        <v>8</v>
      </c>
    </row>
    <row r="11505" spans="1:5" x14ac:dyDescent="0.2">
      <c r="A11505" s="203">
        <v>44447</v>
      </c>
      <c r="B11505" s="204">
        <v>44447</v>
      </c>
      <c r="C11505" s="204" t="s">
        <v>787</v>
      </c>
      <c r="D11505" s="205">
        <f>VLOOKUP(Pag_Inicio_Corr_mas_casos[[#This Row],[Corregimiento]],Hoja3!$A$2:$D$676,4,0)</f>
        <v>130107</v>
      </c>
      <c r="E11505" s="204">
        <v>7</v>
      </c>
    </row>
    <row r="11506" spans="1:5" x14ac:dyDescent="0.2">
      <c r="A11506" s="203">
        <v>44447</v>
      </c>
      <c r="B11506" s="204">
        <v>44447</v>
      </c>
      <c r="C11506" s="204" t="s">
        <v>1163</v>
      </c>
      <c r="D11506" s="205">
        <f>VLOOKUP(Pag_Inicio_Corr_mas_casos[[#This Row],[Corregimiento]],Hoja3!$A$2:$D$676,4,0)</f>
        <v>130101</v>
      </c>
      <c r="E11506" s="204">
        <v>7</v>
      </c>
    </row>
    <row r="11507" spans="1:5" x14ac:dyDescent="0.2">
      <c r="A11507" s="203">
        <v>44447</v>
      </c>
      <c r="B11507" s="204">
        <v>44447</v>
      </c>
      <c r="C11507" s="204" t="s">
        <v>859</v>
      </c>
      <c r="D11507" s="205">
        <f>VLOOKUP(Pag_Inicio_Corr_mas_casos[[#This Row],[Corregimiento]],Hoja3!$A$2:$D$676,4,0)</f>
        <v>40203</v>
      </c>
      <c r="E11507" s="204">
        <v>7</v>
      </c>
    </row>
    <row r="11508" spans="1:5" x14ac:dyDescent="0.2">
      <c r="A11508" s="203">
        <v>44447</v>
      </c>
      <c r="B11508" s="204">
        <v>44447</v>
      </c>
      <c r="C11508" s="204" t="s">
        <v>1042</v>
      </c>
      <c r="D11508" s="205">
        <f>VLOOKUP(Pag_Inicio_Corr_mas_casos[[#This Row],[Corregimiento]],Hoja3!$A$2:$D$676,4,0)</f>
        <v>80826</v>
      </c>
      <c r="E11508" s="204">
        <v>7</v>
      </c>
    </row>
    <row r="11509" spans="1:5" x14ac:dyDescent="0.2">
      <c r="A11509" s="203">
        <v>44447</v>
      </c>
      <c r="B11509" s="204">
        <v>44447</v>
      </c>
      <c r="C11509" s="204" t="s">
        <v>1074</v>
      </c>
      <c r="D11509" s="205">
        <f>VLOOKUP(Pag_Inicio_Corr_mas_casos[[#This Row],[Corregimiento]],Hoja3!$A$2:$D$676,4,0)</f>
        <v>81002</v>
      </c>
      <c r="E11509" s="204">
        <v>7</v>
      </c>
    </row>
    <row r="11510" spans="1:5" x14ac:dyDescent="0.2">
      <c r="A11510" s="203">
        <v>44447</v>
      </c>
      <c r="B11510" s="204">
        <v>44447</v>
      </c>
      <c r="C11510" s="204" t="s">
        <v>1080</v>
      </c>
      <c r="D11510" s="205">
        <f>VLOOKUP(Pag_Inicio_Corr_mas_casos[[#This Row],[Corregimiento]],Hoja3!$A$2:$D$676,4,0)</f>
        <v>80822</v>
      </c>
      <c r="E11510" s="204">
        <v>7</v>
      </c>
    </row>
    <row r="11511" spans="1:5" x14ac:dyDescent="0.2">
      <c r="A11511" s="203">
        <v>44447</v>
      </c>
      <c r="B11511" s="204">
        <v>44447</v>
      </c>
      <c r="C11511" s="204" t="s">
        <v>1062</v>
      </c>
      <c r="D11511" s="205">
        <f>VLOOKUP(Pag_Inicio_Corr_mas_casos[[#This Row],[Corregimiento]],Hoja3!$A$2:$D$676,4,0)</f>
        <v>30107</v>
      </c>
      <c r="E11511" s="204">
        <v>6</v>
      </c>
    </row>
    <row r="11512" spans="1:5" x14ac:dyDescent="0.2">
      <c r="A11512" s="203">
        <v>44447</v>
      </c>
      <c r="B11512" s="204">
        <v>44447</v>
      </c>
      <c r="C11512" s="204" t="s">
        <v>1035</v>
      </c>
      <c r="D11512" s="205">
        <f>VLOOKUP(Pag_Inicio_Corr_mas_casos[[#This Row],[Corregimiento]],Hoja3!$A$2:$D$676,4,0)</f>
        <v>80806</v>
      </c>
      <c r="E11512" s="204">
        <v>6</v>
      </c>
    </row>
    <row r="11513" spans="1:5" x14ac:dyDescent="0.2">
      <c r="A11513" s="203">
        <v>44447</v>
      </c>
      <c r="B11513" s="204">
        <v>44447</v>
      </c>
      <c r="C11513" s="204" t="s">
        <v>1335</v>
      </c>
      <c r="D11513" s="205">
        <f>VLOOKUP(Pag_Inicio_Corr_mas_casos[[#This Row],[Corregimiento]],Hoja3!$A$2:$D$676,4,0)</f>
        <v>40502</v>
      </c>
      <c r="E11513" s="204">
        <v>5</v>
      </c>
    </row>
    <row r="11514" spans="1:5" x14ac:dyDescent="0.2">
      <c r="A11514" s="203">
        <v>44447</v>
      </c>
      <c r="B11514" s="204">
        <v>44447</v>
      </c>
      <c r="C11514" s="204" t="s">
        <v>1037</v>
      </c>
      <c r="D11514" s="205">
        <f>VLOOKUP(Pag_Inicio_Corr_mas_casos[[#This Row],[Corregimiento]],Hoja3!$A$2:$D$676,4,0)</f>
        <v>80807</v>
      </c>
      <c r="E11514" s="204">
        <v>5</v>
      </c>
    </row>
    <row r="11515" spans="1:5" x14ac:dyDescent="0.2">
      <c r="A11515" s="203">
        <v>44447</v>
      </c>
      <c r="B11515" s="204">
        <v>44447</v>
      </c>
      <c r="C11515" s="204" t="s">
        <v>1008</v>
      </c>
      <c r="D11515" s="205">
        <f>VLOOKUP(Pag_Inicio_Corr_mas_casos[[#This Row],[Corregimiento]],Hoja3!$A$2:$D$676,4,0)</f>
        <v>80816</v>
      </c>
      <c r="E11515" s="204">
        <v>5</v>
      </c>
    </row>
    <row r="11516" spans="1:5" x14ac:dyDescent="0.2">
      <c r="A11516" s="206">
        <v>44448</v>
      </c>
      <c r="B11516" s="207">
        <v>44448</v>
      </c>
      <c r="C11516" s="207" t="s">
        <v>1062</v>
      </c>
      <c r="D11516" s="208">
        <f>VLOOKUP(Pag_Inicio_Corr_mas_casos[[#This Row],[Corregimiento]],Hoja3!$A$2:$D$676,4,0)</f>
        <v>30107</v>
      </c>
      <c r="E11516" s="207">
        <v>17</v>
      </c>
    </row>
    <row r="11517" spans="1:5" x14ac:dyDescent="0.2">
      <c r="A11517" s="206">
        <v>44448</v>
      </c>
      <c r="B11517" s="207">
        <v>44448</v>
      </c>
      <c r="C11517" s="207" t="s">
        <v>1141</v>
      </c>
      <c r="D11517" s="208">
        <f>VLOOKUP(Pag_Inicio_Corr_mas_casos[[#This Row],[Corregimiento]],Hoja3!$A$2:$D$676,4,0)</f>
        <v>80812</v>
      </c>
      <c r="E11517" s="207">
        <v>15</v>
      </c>
    </row>
    <row r="11518" spans="1:5" x14ac:dyDescent="0.2">
      <c r="A11518" s="206">
        <v>44448</v>
      </c>
      <c r="B11518" s="207">
        <v>44448</v>
      </c>
      <c r="C11518" s="207" t="s">
        <v>1048</v>
      </c>
      <c r="D11518" s="208">
        <f>VLOOKUP(Pag_Inicio_Corr_mas_casos[[#This Row],[Corregimiento]],Hoja3!$A$2:$D$676,4,0)</f>
        <v>80817</v>
      </c>
      <c r="E11518" s="207">
        <v>11</v>
      </c>
    </row>
    <row r="11519" spans="1:5" x14ac:dyDescent="0.2">
      <c r="A11519" s="206">
        <v>44448</v>
      </c>
      <c r="B11519" s="207">
        <v>44448</v>
      </c>
      <c r="C11519" s="207" t="s">
        <v>1413</v>
      </c>
      <c r="D11519" s="208">
        <f>VLOOKUP(Pag_Inicio_Corr_mas_casos[[#This Row],[Corregimiento]],Hoja3!$A$2:$D$676,4,0)</f>
        <v>81003</v>
      </c>
      <c r="E11519" s="207">
        <v>11</v>
      </c>
    </row>
    <row r="11520" spans="1:5" x14ac:dyDescent="0.2">
      <c r="A11520" s="206">
        <v>44448</v>
      </c>
      <c r="B11520" s="207">
        <v>44448</v>
      </c>
      <c r="C11520" s="207" t="s">
        <v>1032</v>
      </c>
      <c r="D11520" s="208">
        <f>VLOOKUP(Pag_Inicio_Corr_mas_casos[[#This Row],[Corregimiento]],Hoja3!$A$2:$D$676,4,0)</f>
        <v>80810</v>
      </c>
      <c r="E11520" s="207">
        <v>9</v>
      </c>
    </row>
    <row r="11521" spans="1:5" x14ac:dyDescent="0.2">
      <c r="A11521" s="206">
        <v>44448</v>
      </c>
      <c r="B11521" s="207">
        <v>44448</v>
      </c>
      <c r="C11521" s="207" t="s">
        <v>1046</v>
      </c>
      <c r="D11521" s="208">
        <f>VLOOKUP(Pag_Inicio_Corr_mas_casos[[#This Row],[Corregimiento]],Hoja3!$A$2:$D$676,4,0)</f>
        <v>80813</v>
      </c>
      <c r="E11521" s="207">
        <v>9</v>
      </c>
    </row>
    <row r="11522" spans="1:5" x14ac:dyDescent="0.2">
      <c r="A11522" s="206">
        <v>44448</v>
      </c>
      <c r="B11522" s="207">
        <v>44448</v>
      </c>
      <c r="C11522" s="207" t="s">
        <v>820</v>
      </c>
      <c r="D11522" s="208">
        <f>VLOOKUP(Pag_Inicio_Corr_mas_casos[[#This Row],[Corregimiento]],Hoja3!$A$2:$D$676,4,0)</f>
        <v>30104</v>
      </c>
      <c r="E11522" s="207">
        <v>9</v>
      </c>
    </row>
    <row r="11523" spans="1:5" x14ac:dyDescent="0.2">
      <c r="A11523" s="206">
        <v>44448</v>
      </c>
      <c r="B11523" s="207">
        <v>44448</v>
      </c>
      <c r="C11523" s="207" t="s">
        <v>1042</v>
      </c>
      <c r="D11523" s="208">
        <f>VLOOKUP(Pag_Inicio_Corr_mas_casos[[#This Row],[Corregimiento]],Hoja3!$A$2:$D$676,4,0)</f>
        <v>80826</v>
      </c>
      <c r="E11523" s="207">
        <v>8</v>
      </c>
    </row>
    <row r="11524" spans="1:5" x14ac:dyDescent="0.2">
      <c r="A11524" s="206">
        <v>44448</v>
      </c>
      <c r="B11524" s="207">
        <v>44448</v>
      </c>
      <c r="C11524" s="207" t="s">
        <v>765</v>
      </c>
      <c r="D11524" s="208">
        <f>VLOOKUP(Pag_Inicio_Corr_mas_casos[[#This Row],[Corregimiento]],Hoja3!$A$2:$D$676,4,0)</f>
        <v>130709</v>
      </c>
      <c r="E11524" s="207">
        <v>8</v>
      </c>
    </row>
    <row r="11525" spans="1:5" x14ac:dyDescent="0.2">
      <c r="A11525" s="206">
        <v>44448</v>
      </c>
      <c r="B11525" s="207">
        <v>44448</v>
      </c>
      <c r="C11525" s="207" t="s">
        <v>787</v>
      </c>
      <c r="D11525" s="208">
        <f>VLOOKUP(Pag_Inicio_Corr_mas_casos[[#This Row],[Corregimiento]],Hoja3!$A$2:$D$676,4,0)</f>
        <v>130107</v>
      </c>
      <c r="E11525" s="207">
        <v>7</v>
      </c>
    </row>
    <row r="11526" spans="1:5" x14ac:dyDescent="0.2">
      <c r="A11526" s="206">
        <v>44448</v>
      </c>
      <c r="B11526" s="207">
        <v>44448</v>
      </c>
      <c r="C11526" s="207" t="s">
        <v>1457</v>
      </c>
      <c r="D11526" s="208">
        <f>VLOOKUP(Pag_Inicio_Corr_mas_casos[[#This Row],[Corregimiento]],Hoja3!$A$2:$D$676,4,0)</f>
        <v>30101</v>
      </c>
      <c r="E11526" s="207">
        <v>7</v>
      </c>
    </row>
    <row r="11527" spans="1:5" x14ac:dyDescent="0.2">
      <c r="A11527" s="206">
        <v>44448</v>
      </c>
      <c r="B11527" s="207">
        <v>44448</v>
      </c>
      <c r="C11527" s="207" t="s">
        <v>1250</v>
      </c>
      <c r="D11527" s="208">
        <f>VLOOKUP(Pag_Inicio_Corr_mas_casos[[#This Row],[Corregimiento]],Hoja3!$A$2:$D$676,4,0)</f>
        <v>30103</v>
      </c>
      <c r="E11527" s="207">
        <v>7</v>
      </c>
    </row>
    <row r="11528" spans="1:5" x14ac:dyDescent="0.2">
      <c r="A11528" s="206">
        <v>44448</v>
      </c>
      <c r="B11528" s="207">
        <v>44448</v>
      </c>
      <c r="C11528" s="207" t="s">
        <v>823</v>
      </c>
      <c r="D11528" s="208">
        <f>VLOOKUP(Pag_Inicio_Corr_mas_casos[[#This Row],[Corregimiento]],Hoja3!$A$2:$D$676,4,0)</f>
        <v>80508</v>
      </c>
      <c r="E11528" s="207">
        <v>7</v>
      </c>
    </row>
    <row r="11529" spans="1:5" x14ac:dyDescent="0.2">
      <c r="A11529" s="206">
        <v>44448</v>
      </c>
      <c r="B11529" s="207">
        <v>44448</v>
      </c>
      <c r="C11529" s="207" t="s">
        <v>1107</v>
      </c>
      <c r="D11529" s="208">
        <f>VLOOKUP(Pag_Inicio_Corr_mas_casos[[#This Row],[Corregimiento]],Hoja3!$A$2:$D$676,4,0)</f>
        <v>80819</v>
      </c>
      <c r="E11529" s="207">
        <v>6</v>
      </c>
    </row>
    <row r="11530" spans="1:5" x14ac:dyDescent="0.2">
      <c r="A11530" s="206">
        <v>44448</v>
      </c>
      <c r="B11530" s="207">
        <v>44448</v>
      </c>
      <c r="C11530" s="207" t="s">
        <v>827</v>
      </c>
      <c r="D11530" s="208">
        <f>VLOOKUP(Pag_Inicio_Corr_mas_casos[[#This Row],[Corregimiento]],Hoja3!$A$2:$D$676,4,0)</f>
        <v>30111</v>
      </c>
      <c r="E11530" s="207">
        <v>6</v>
      </c>
    </row>
    <row r="11531" spans="1:5" x14ac:dyDescent="0.2">
      <c r="A11531" s="206">
        <v>44448</v>
      </c>
      <c r="B11531" s="207">
        <v>44448</v>
      </c>
      <c r="C11531" s="207" t="s">
        <v>1008</v>
      </c>
      <c r="D11531" s="208">
        <f>VLOOKUP(Pag_Inicio_Corr_mas_casos[[#This Row],[Corregimiento]],Hoja3!$A$2:$D$676,4,0)</f>
        <v>80816</v>
      </c>
      <c r="E11531" s="207">
        <v>6</v>
      </c>
    </row>
    <row r="11532" spans="1:5" x14ac:dyDescent="0.2">
      <c r="A11532" s="206">
        <v>44448</v>
      </c>
      <c r="B11532" s="207">
        <v>44448</v>
      </c>
      <c r="C11532" s="207" t="s">
        <v>1051</v>
      </c>
      <c r="D11532" s="208">
        <f>VLOOKUP(Pag_Inicio_Corr_mas_casos[[#This Row],[Corregimiento]],Hoja3!$A$2:$D$676,4,0)</f>
        <v>80815</v>
      </c>
      <c r="E11532" s="207">
        <v>6</v>
      </c>
    </row>
    <row r="11533" spans="1:5" x14ac:dyDescent="0.2">
      <c r="A11533" s="206">
        <v>44448</v>
      </c>
      <c r="B11533" s="207">
        <v>44448</v>
      </c>
      <c r="C11533" s="207" t="s">
        <v>1106</v>
      </c>
      <c r="D11533" s="208">
        <f>VLOOKUP(Pag_Inicio_Corr_mas_casos[[#This Row],[Corregimiento]],Hoja3!$A$2:$D$676,4,0)</f>
        <v>80809</v>
      </c>
      <c r="E11533" s="207">
        <v>6</v>
      </c>
    </row>
    <row r="11534" spans="1:5" x14ac:dyDescent="0.2">
      <c r="A11534" s="206">
        <v>44448</v>
      </c>
      <c r="B11534" s="207">
        <v>44448</v>
      </c>
      <c r="C11534" s="207" t="s">
        <v>1080</v>
      </c>
      <c r="D11534" s="208">
        <f>VLOOKUP(Pag_Inicio_Corr_mas_casos[[#This Row],[Corregimiento]],Hoja3!$A$2:$D$676,4,0)</f>
        <v>80822</v>
      </c>
      <c r="E11534" s="207">
        <v>6</v>
      </c>
    </row>
    <row r="11535" spans="1:5" x14ac:dyDescent="0.2">
      <c r="A11535" s="206">
        <v>44448</v>
      </c>
      <c r="B11535" s="207">
        <v>44448</v>
      </c>
      <c r="C11535" s="207" t="s">
        <v>1458</v>
      </c>
      <c r="D11535" s="208">
        <f>VLOOKUP(Pag_Inicio_Corr_mas_casos[[#This Row],[Corregimiento]],Hoja3!$A$2:$D$676,4,0)</f>
        <v>130104</v>
      </c>
      <c r="E11535" s="207">
        <v>6</v>
      </c>
    </row>
    <row r="11536" spans="1:5" x14ac:dyDescent="0.2">
      <c r="A11536" s="43">
        <v>44449</v>
      </c>
      <c r="B11536" s="41">
        <v>44449</v>
      </c>
      <c r="C11536" s="41" t="s">
        <v>1048</v>
      </c>
      <c r="D11536" s="42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41">
        <v>44449</v>
      </c>
      <c r="C11537" s="41" t="s">
        <v>1106</v>
      </c>
      <c r="D11537" s="42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41">
        <v>44449</v>
      </c>
      <c r="C11538" s="41" t="s">
        <v>1127</v>
      </c>
      <c r="D11538" s="42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41">
        <v>44449</v>
      </c>
      <c r="C11539" s="41" t="s">
        <v>1062</v>
      </c>
      <c r="D11539" s="42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41">
        <v>44449</v>
      </c>
      <c r="C11540" s="41" t="s">
        <v>1122</v>
      </c>
      <c r="D11540" s="42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41">
        <v>44449</v>
      </c>
      <c r="C11541" s="41" t="s">
        <v>1116</v>
      </c>
      <c r="D11541" s="42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41">
        <v>44449</v>
      </c>
      <c r="C11542" s="41" t="s">
        <v>1046</v>
      </c>
      <c r="D11542" s="42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41">
        <v>44449</v>
      </c>
      <c r="C11543" s="41" t="s">
        <v>1067</v>
      </c>
      <c r="D11543" s="42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41">
        <v>44449</v>
      </c>
      <c r="C11544" s="41" t="s">
        <v>1155</v>
      </c>
      <c r="D11544" s="42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41">
        <v>44449</v>
      </c>
      <c r="C11545" s="41" t="s">
        <v>1147</v>
      </c>
      <c r="D11545" s="42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41">
        <v>44449</v>
      </c>
      <c r="C11546" s="41" t="s">
        <v>1035</v>
      </c>
      <c r="D11546" s="42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41">
        <v>44449</v>
      </c>
      <c r="C11547" s="41" t="s">
        <v>1034</v>
      </c>
      <c r="D11547" s="42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41">
        <v>44449</v>
      </c>
      <c r="C11548" s="41" t="s">
        <v>867</v>
      </c>
      <c r="D11548" s="42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41">
        <v>44449</v>
      </c>
      <c r="C11549" s="41" t="s">
        <v>1107</v>
      </c>
      <c r="D11549" s="42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41">
        <v>44449</v>
      </c>
      <c r="C11550" s="41" t="s">
        <v>1443</v>
      </c>
      <c r="D11550" s="42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41">
        <v>44449</v>
      </c>
      <c r="C11551" s="41" t="s">
        <v>1042</v>
      </c>
      <c r="D11551" s="42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1049</v>
      </c>
      <c r="D11552" s="42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1151</v>
      </c>
      <c r="D11553" s="42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1163</v>
      </c>
      <c r="D11554" s="42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1051</v>
      </c>
      <c r="D11555" s="42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09">
        <v>44450</v>
      </c>
      <c r="B11556" s="210">
        <v>44450</v>
      </c>
      <c r="C11556" s="210" t="s">
        <v>1107</v>
      </c>
      <c r="D11556" s="211">
        <f>VLOOKUP(Pag_Inicio_Corr_mas_casos[[#This Row],[Corregimiento]],Hoja3!$A$2:$D$676,4,0)</f>
        <v>80819</v>
      </c>
      <c r="E11556" s="210">
        <v>15</v>
      </c>
    </row>
    <row r="11557" spans="1:5" x14ac:dyDescent="0.2">
      <c r="A11557" s="209">
        <v>44450</v>
      </c>
      <c r="B11557" s="210">
        <v>44450</v>
      </c>
      <c r="C11557" s="210" t="s">
        <v>1141</v>
      </c>
      <c r="D11557" s="211">
        <f>VLOOKUP(Pag_Inicio_Corr_mas_casos[[#This Row],[Corregimiento]],Hoja3!$A$2:$D$676,4,0)</f>
        <v>80812</v>
      </c>
      <c r="E11557" s="210">
        <v>14</v>
      </c>
    </row>
    <row r="11558" spans="1:5" x14ac:dyDescent="0.2">
      <c r="A11558" s="209">
        <v>44450</v>
      </c>
      <c r="B11558" s="210">
        <v>44450</v>
      </c>
      <c r="C11558" s="210" t="s">
        <v>1127</v>
      </c>
      <c r="D11558" s="211">
        <f>VLOOKUP(Pag_Inicio_Corr_mas_casos[[#This Row],[Corregimiento]],Hoja3!$A$2:$D$676,4,0)</f>
        <v>30104</v>
      </c>
      <c r="E11558" s="210">
        <v>12</v>
      </c>
    </row>
    <row r="11559" spans="1:5" x14ac:dyDescent="0.2">
      <c r="A11559" s="209">
        <v>44450</v>
      </c>
      <c r="B11559" s="210">
        <v>44450</v>
      </c>
      <c r="C11559" s="210" t="s">
        <v>1249</v>
      </c>
      <c r="D11559" s="211">
        <f>VLOOKUP(Pag_Inicio_Corr_mas_casos[[#This Row],[Corregimiento]],Hoja3!$A$2:$D$676,4,0)</f>
        <v>40612</v>
      </c>
      <c r="E11559" s="210">
        <v>11</v>
      </c>
    </row>
    <row r="11560" spans="1:5" x14ac:dyDescent="0.2">
      <c r="A11560" s="209">
        <v>44450</v>
      </c>
      <c r="B11560" s="210">
        <v>44450</v>
      </c>
      <c r="C11560" s="210" t="s">
        <v>1437</v>
      </c>
      <c r="D11560" s="211">
        <f>VLOOKUP(Pag_Inicio_Corr_mas_casos[[#This Row],[Corregimiento]],Hoja3!$A$2:$D$676,4,0)</f>
        <v>130702</v>
      </c>
      <c r="E11560" s="210">
        <v>10</v>
      </c>
    </row>
    <row r="11561" spans="1:5" x14ac:dyDescent="0.2">
      <c r="A11561" s="209">
        <v>44450</v>
      </c>
      <c r="B11561" s="210">
        <v>44450</v>
      </c>
      <c r="C11561" s="210" t="s">
        <v>1455</v>
      </c>
      <c r="D11561" s="211">
        <f>VLOOKUP(Pag_Inicio_Corr_mas_casos[[#This Row],[Corregimiento]],Hoja3!$A$2:$D$676,4,0)</f>
        <v>30110</v>
      </c>
      <c r="E11561" s="210">
        <v>10</v>
      </c>
    </row>
    <row r="11562" spans="1:5" x14ac:dyDescent="0.2">
      <c r="A11562" s="209">
        <v>44450</v>
      </c>
      <c r="B11562" s="210">
        <v>44450</v>
      </c>
      <c r="C11562" s="210" t="s">
        <v>974</v>
      </c>
      <c r="D11562" s="211">
        <f>VLOOKUP(Pag_Inicio_Corr_mas_casos[[#This Row],[Corregimiento]],Hoja3!$A$2:$D$676,4,0)</f>
        <v>60202</v>
      </c>
      <c r="E11562" s="210">
        <v>10</v>
      </c>
    </row>
    <row r="11563" spans="1:5" x14ac:dyDescent="0.2">
      <c r="A11563" s="209">
        <v>44450</v>
      </c>
      <c r="B11563" s="210">
        <v>44450</v>
      </c>
      <c r="C11563" s="210" t="s">
        <v>1155</v>
      </c>
      <c r="D11563" s="211">
        <f>VLOOKUP(Pag_Inicio_Corr_mas_casos[[#This Row],[Corregimiento]],Hoja3!$A$2:$D$676,4,0)</f>
        <v>40601</v>
      </c>
      <c r="E11563" s="210">
        <v>9</v>
      </c>
    </row>
    <row r="11564" spans="1:5" x14ac:dyDescent="0.2">
      <c r="A11564" s="209">
        <v>44450</v>
      </c>
      <c r="B11564" s="210">
        <v>44450</v>
      </c>
      <c r="C11564" s="210" t="s">
        <v>1031</v>
      </c>
      <c r="D11564" s="211">
        <f>VLOOKUP(Pag_Inicio_Corr_mas_casos[[#This Row],[Corregimiento]],Hoja3!$A$2:$D$676,4,0)</f>
        <v>81001</v>
      </c>
      <c r="E11564" s="210">
        <v>9</v>
      </c>
    </row>
    <row r="11565" spans="1:5" x14ac:dyDescent="0.2">
      <c r="A11565" s="209">
        <v>44450</v>
      </c>
      <c r="B11565" s="210">
        <v>44450</v>
      </c>
      <c r="C11565" s="210" t="s">
        <v>1048</v>
      </c>
      <c r="D11565" s="211">
        <f>VLOOKUP(Pag_Inicio_Corr_mas_casos[[#This Row],[Corregimiento]],Hoja3!$A$2:$D$676,4,0)</f>
        <v>80817</v>
      </c>
      <c r="E11565" s="210">
        <v>9</v>
      </c>
    </row>
    <row r="11566" spans="1:5" x14ac:dyDescent="0.2">
      <c r="A11566" s="209">
        <v>44450</v>
      </c>
      <c r="B11566" s="210">
        <v>44450</v>
      </c>
      <c r="C11566" s="210" t="s">
        <v>1035</v>
      </c>
      <c r="D11566" s="211">
        <f>VLOOKUP(Pag_Inicio_Corr_mas_casos[[#This Row],[Corregimiento]],Hoja3!$A$2:$D$676,4,0)</f>
        <v>80806</v>
      </c>
      <c r="E11566" s="210">
        <v>8</v>
      </c>
    </row>
    <row r="11567" spans="1:5" x14ac:dyDescent="0.2">
      <c r="A11567" s="209">
        <v>44450</v>
      </c>
      <c r="B11567" s="210">
        <v>44450</v>
      </c>
      <c r="C11567" s="210" t="s">
        <v>1273</v>
      </c>
      <c r="D11567" s="211">
        <f>VLOOKUP(Pag_Inicio_Corr_mas_casos[[#This Row],[Corregimiento]],Hoja3!$A$2:$D$676,4,0)</f>
        <v>130102</v>
      </c>
      <c r="E11567" s="210">
        <v>8</v>
      </c>
    </row>
    <row r="11568" spans="1:5" x14ac:dyDescent="0.2">
      <c r="A11568" s="209">
        <v>44450</v>
      </c>
      <c r="B11568" s="210">
        <v>44450</v>
      </c>
      <c r="C11568" s="210" t="s">
        <v>1042</v>
      </c>
      <c r="D11568" s="211">
        <f>VLOOKUP(Pag_Inicio_Corr_mas_casos[[#This Row],[Corregimiento]],Hoja3!$A$2:$D$676,4,0)</f>
        <v>80826</v>
      </c>
      <c r="E11568" s="210">
        <v>8</v>
      </c>
    </row>
    <row r="11569" spans="1:5" x14ac:dyDescent="0.2">
      <c r="A11569" s="209">
        <v>44450</v>
      </c>
      <c r="B11569" s="210">
        <v>44450</v>
      </c>
      <c r="C11569" s="210" t="s">
        <v>1180</v>
      </c>
      <c r="D11569" s="211">
        <f>VLOOKUP(Pag_Inicio_Corr_mas_casos[[#This Row],[Corregimiento]],Hoja3!$A$2:$D$676,4,0)</f>
        <v>130407</v>
      </c>
      <c r="E11569" s="210">
        <v>7</v>
      </c>
    </row>
    <row r="11570" spans="1:5" x14ac:dyDescent="0.2">
      <c r="A11570" s="209">
        <v>44450</v>
      </c>
      <c r="B11570" s="210">
        <v>44450</v>
      </c>
      <c r="C11570" s="210" t="s">
        <v>999</v>
      </c>
      <c r="D11570" s="211">
        <f>VLOOKUP(Pag_Inicio_Corr_mas_casos[[#This Row],[Corregimiento]],Hoja3!$A$2:$D$676,4,0)</f>
        <v>80820</v>
      </c>
      <c r="E11570" s="210">
        <v>7</v>
      </c>
    </row>
    <row r="11571" spans="1:5" x14ac:dyDescent="0.2">
      <c r="A11571" s="209">
        <v>44450</v>
      </c>
      <c r="B11571" s="210">
        <v>44450</v>
      </c>
      <c r="C11571" s="210" t="s">
        <v>1051</v>
      </c>
      <c r="D11571" s="211">
        <f>VLOOKUP(Pag_Inicio_Corr_mas_casos[[#This Row],[Corregimiento]],Hoja3!$A$2:$D$676,4,0)</f>
        <v>80815</v>
      </c>
      <c r="E11571" s="210">
        <v>7</v>
      </c>
    </row>
    <row r="11572" spans="1:5" x14ac:dyDescent="0.2">
      <c r="A11572" s="209">
        <v>44450</v>
      </c>
      <c r="B11572" s="210">
        <v>44450</v>
      </c>
      <c r="C11572" s="210" t="s">
        <v>1062</v>
      </c>
      <c r="D11572" s="211">
        <f>VLOOKUP(Pag_Inicio_Corr_mas_casos[[#This Row],[Corregimiento]],Hoja3!$A$2:$D$676,4,0)</f>
        <v>30107</v>
      </c>
      <c r="E11572" s="210">
        <v>7</v>
      </c>
    </row>
    <row r="11573" spans="1:5" x14ac:dyDescent="0.2">
      <c r="A11573" s="209">
        <v>44450</v>
      </c>
      <c r="B11573" s="210">
        <v>44450</v>
      </c>
      <c r="C11573" s="210" t="s">
        <v>1287</v>
      </c>
      <c r="D11573" s="211">
        <f>VLOOKUP(Pag_Inicio_Corr_mas_casos[[#This Row],[Corregimiento]],Hoja3!$A$2:$D$676,4,0)</f>
        <v>40401</v>
      </c>
      <c r="E11573" s="210">
        <v>6</v>
      </c>
    </row>
    <row r="11574" spans="1:5" x14ac:dyDescent="0.2">
      <c r="A11574" s="209">
        <v>44450</v>
      </c>
      <c r="B11574" s="210">
        <v>44450</v>
      </c>
      <c r="C11574" s="210" t="s">
        <v>1069</v>
      </c>
      <c r="D11574" s="211">
        <f>VLOOKUP(Pag_Inicio_Corr_mas_casos[[#This Row],[Corregimiento]],Hoja3!$A$2:$D$676,4,0)</f>
        <v>40203</v>
      </c>
      <c r="E11574" s="210">
        <v>6</v>
      </c>
    </row>
    <row r="11575" spans="1:5" x14ac:dyDescent="0.2">
      <c r="A11575" s="209">
        <v>44450</v>
      </c>
      <c r="B11575" s="210">
        <v>44450</v>
      </c>
      <c r="C11575" s="210" t="s">
        <v>1036</v>
      </c>
      <c r="D11575" s="211">
        <f>VLOOKUP(Pag_Inicio_Corr_mas_casos[[#This Row],[Corregimiento]],Hoja3!$A$2:$D$676,4,0)</f>
        <v>80823</v>
      </c>
      <c r="E11575" s="210">
        <v>6</v>
      </c>
    </row>
    <row r="11576" spans="1:5" x14ac:dyDescent="0.2">
      <c r="A11576" s="47">
        <v>44451</v>
      </c>
      <c r="B11576" s="48">
        <v>44451</v>
      </c>
      <c r="C11576" s="48" t="s">
        <v>1141</v>
      </c>
      <c r="D11576" s="49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48">
        <v>44451</v>
      </c>
      <c r="C11577" s="48" t="s">
        <v>1062</v>
      </c>
      <c r="D11577" s="49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48">
        <v>44451</v>
      </c>
      <c r="C11578" s="48" t="s">
        <v>1155</v>
      </c>
      <c r="D11578" s="49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48">
        <v>44451</v>
      </c>
      <c r="C11579" s="48" t="s">
        <v>1127</v>
      </c>
      <c r="D11579" s="49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48">
        <v>44451</v>
      </c>
      <c r="C11580" s="48" t="s">
        <v>1116</v>
      </c>
      <c r="D11580" s="49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48">
        <v>44451</v>
      </c>
      <c r="C11581" s="48" t="s">
        <v>1037</v>
      </c>
      <c r="D11581" s="49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48">
        <v>44451</v>
      </c>
      <c r="C11582" s="48" t="s">
        <v>1459</v>
      </c>
      <c r="D11582" s="49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48">
        <v>44451</v>
      </c>
      <c r="C11583" s="48" t="s">
        <v>1198</v>
      </c>
      <c r="D11583" s="49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48">
        <v>44451</v>
      </c>
      <c r="C11584" s="48" t="s">
        <v>1070</v>
      </c>
      <c r="D11584" s="49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48">
        <v>44451</v>
      </c>
      <c r="C11585" s="48" t="s">
        <v>1408</v>
      </c>
      <c r="D11585" s="49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48">
        <v>44451</v>
      </c>
      <c r="C11586" s="48" t="s">
        <v>1104</v>
      </c>
      <c r="D11586" s="49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48">
        <v>44451</v>
      </c>
      <c r="C11587" s="48" t="s">
        <v>1118</v>
      </c>
      <c r="D11587" s="49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48">
        <v>44451</v>
      </c>
      <c r="C11588" s="48" t="s">
        <v>1175</v>
      </c>
      <c r="D11588" s="49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48">
        <v>44451</v>
      </c>
      <c r="C11589" s="48" t="s">
        <v>1106</v>
      </c>
      <c r="D11589" s="49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48">
        <v>44451</v>
      </c>
      <c r="C11590" s="48" t="s">
        <v>1329</v>
      </c>
      <c r="D11590" s="49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48">
        <v>44451</v>
      </c>
      <c r="C11591" s="48" t="s">
        <v>1036</v>
      </c>
      <c r="D11591" s="49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48">
        <v>44451</v>
      </c>
      <c r="C11592" s="48" t="s">
        <v>1122</v>
      </c>
      <c r="D11592" s="49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48">
        <v>44451</v>
      </c>
      <c r="C11593" s="48" t="s">
        <v>1161</v>
      </c>
      <c r="D11593" s="49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48">
        <v>44451</v>
      </c>
      <c r="C11594" s="48" t="s">
        <v>1040</v>
      </c>
      <c r="D11594" s="49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48">
        <v>44451</v>
      </c>
      <c r="C11595" s="48" t="s">
        <v>1107</v>
      </c>
      <c r="D11595" s="49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36">
        <v>44452</v>
      </c>
      <c r="C11596" s="36" t="s">
        <v>1049</v>
      </c>
      <c r="D11596" s="37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36">
        <v>44452</v>
      </c>
      <c r="C11597" s="36" t="s">
        <v>1460</v>
      </c>
      <c r="D11597" s="37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36">
        <v>44452</v>
      </c>
      <c r="C11598" s="36" t="s">
        <v>1461</v>
      </c>
      <c r="D11598" s="37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36">
        <v>44452</v>
      </c>
      <c r="C11599" s="36" t="s">
        <v>1036</v>
      </c>
      <c r="D11599" s="37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36">
        <v>44452</v>
      </c>
      <c r="C11600" s="36" t="s">
        <v>1241</v>
      </c>
      <c r="D11600" s="37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36">
        <v>44452</v>
      </c>
      <c r="C11601" s="36" t="s">
        <v>1051</v>
      </c>
      <c r="D11601" s="37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36">
        <v>44452</v>
      </c>
      <c r="C11602" s="36" t="s">
        <v>1059</v>
      </c>
      <c r="D11602" s="37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36">
        <v>44452</v>
      </c>
      <c r="C11603" s="36" t="s">
        <v>1065</v>
      </c>
      <c r="D11603" s="37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36">
        <v>44452</v>
      </c>
      <c r="C11604" s="36" t="s">
        <v>1034</v>
      </c>
      <c r="D11604" s="37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36">
        <v>44452</v>
      </c>
      <c r="C11605" s="36" t="s">
        <v>1048</v>
      </c>
      <c r="D11605" s="37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36">
        <v>44452</v>
      </c>
      <c r="C11606" s="36" t="s">
        <v>1110</v>
      </c>
      <c r="D11606" s="37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36">
        <v>44452</v>
      </c>
      <c r="C11607" s="36" t="s">
        <v>1062</v>
      </c>
      <c r="D11607" s="37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36">
        <v>44452</v>
      </c>
      <c r="C11608" s="36" t="s">
        <v>1180</v>
      </c>
      <c r="D11608" s="37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36">
        <v>44452</v>
      </c>
      <c r="C11609" s="36" t="s">
        <v>1056</v>
      </c>
      <c r="D11609" s="37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36">
        <v>44452</v>
      </c>
      <c r="C11610" s="36" t="s">
        <v>1127</v>
      </c>
      <c r="D11610" s="37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36">
        <v>44452</v>
      </c>
      <c r="C11611" s="36" t="s">
        <v>1141</v>
      </c>
      <c r="D11611" s="37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36">
        <v>44452</v>
      </c>
      <c r="C11612" s="36" t="s">
        <v>1161</v>
      </c>
      <c r="D11612" s="37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36">
        <v>44452</v>
      </c>
      <c r="C11613" s="36" t="s">
        <v>1066</v>
      </c>
      <c r="D11613" s="37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36">
        <v>44452</v>
      </c>
      <c r="C11614" s="36" t="s">
        <v>1035</v>
      </c>
      <c r="D11614" s="37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36">
        <v>44452</v>
      </c>
      <c r="C11615" s="36" t="s">
        <v>867</v>
      </c>
      <c r="D11615" s="37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41">
        <v>44453</v>
      </c>
      <c r="C11616" s="41" t="s">
        <v>1062</v>
      </c>
      <c r="D11616" s="42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41">
        <v>44453</v>
      </c>
      <c r="C11617" s="41" t="s">
        <v>1106</v>
      </c>
      <c r="D11617" s="42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41">
        <v>44453</v>
      </c>
      <c r="C11618" s="41" t="s">
        <v>1048</v>
      </c>
      <c r="D11618" s="42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41">
        <v>44453</v>
      </c>
      <c r="C11619" s="41" t="s">
        <v>1107</v>
      </c>
      <c r="D11619" s="42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41">
        <v>44453</v>
      </c>
      <c r="C11620" s="41" t="s">
        <v>1462</v>
      </c>
      <c r="D11620" s="42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41">
        <v>44453</v>
      </c>
      <c r="C11621" s="41" t="s">
        <v>1141</v>
      </c>
      <c r="D11621" s="42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41">
        <v>44453</v>
      </c>
      <c r="C11622" s="41" t="s">
        <v>1035</v>
      </c>
      <c r="D11622" s="42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41">
        <v>44453</v>
      </c>
      <c r="C11623" s="41" t="s">
        <v>1153</v>
      </c>
      <c r="D11623" s="42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41">
        <v>44453</v>
      </c>
      <c r="C11624" s="41" t="s">
        <v>1149</v>
      </c>
      <c r="D11624" s="42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41">
        <v>44453</v>
      </c>
      <c r="C11625" s="41" t="s">
        <v>1046</v>
      </c>
      <c r="D11625" s="42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41">
        <v>44453</v>
      </c>
      <c r="C11626" s="41" t="s">
        <v>1114</v>
      </c>
      <c r="D11626" s="42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41">
        <v>44453</v>
      </c>
      <c r="C11627" s="41" t="s">
        <v>1042</v>
      </c>
      <c r="D11627" s="42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41">
        <v>44453</v>
      </c>
      <c r="C11628" s="41" t="s">
        <v>1463</v>
      </c>
      <c r="D11628" s="42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41">
        <v>44453</v>
      </c>
      <c r="C11629" s="41" t="s">
        <v>867</v>
      </c>
      <c r="D11629" s="42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41">
        <v>44453</v>
      </c>
      <c r="C11630" s="41" t="s">
        <v>1087</v>
      </c>
      <c r="D11630" s="42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41">
        <v>44453</v>
      </c>
      <c r="C11631" s="41" t="s">
        <v>1127</v>
      </c>
      <c r="D11631" s="42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41">
        <v>44453</v>
      </c>
      <c r="C11632" s="41" t="s">
        <v>1147</v>
      </c>
      <c r="D11632" s="42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41">
        <v>44453</v>
      </c>
      <c r="C11633" s="41" t="s">
        <v>1113</v>
      </c>
      <c r="D11633" s="42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41">
        <v>44453</v>
      </c>
      <c r="C11634" s="41" t="s">
        <v>1161</v>
      </c>
      <c r="D11634" s="42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41">
        <v>44453</v>
      </c>
      <c r="C11635" s="41" t="s">
        <v>1065</v>
      </c>
      <c r="D11635" s="42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33">
        <v>44454</v>
      </c>
      <c r="C11636" s="33" t="s">
        <v>1149</v>
      </c>
      <c r="D11636" s="34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33">
        <v>44454</v>
      </c>
      <c r="C11637" s="33" t="s">
        <v>1141</v>
      </c>
      <c r="D11637" s="34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33">
        <v>44454</v>
      </c>
      <c r="C11638" s="33" t="s">
        <v>1118</v>
      </c>
      <c r="D11638" s="34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33">
        <v>44454</v>
      </c>
      <c r="C11639" s="33" t="s">
        <v>1147</v>
      </c>
      <c r="D11639" s="34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33">
        <v>44454</v>
      </c>
      <c r="C11640" s="33" t="s">
        <v>1127</v>
      </c>
      <c r="D11640" s="34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33">
        <v>44454</v>
      </c>
      <c r="C11641" s="33" t="s">
        <v>1062</v>
      </c>
      <c r="D11641" s="34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33">
        <v>44454</v>
      </c>
      <c r="C11642" s="33" t="s">
        <v>1128</v>
      </c>
      <c r="D11642" s="34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33">
        <v>44454</v>
      </c>
      <c r="C11643" s="33" t="s">
        <v>1034</v>
      </c>
      <c r="D11643" s="34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33">
        <v>44454</v>
      </c>
      <c r="C11644" s="33" t="s">
        <v>1035</v>
      </c>
      <c r="D11644" s="34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33">
        <v>44454</v>
      </c>
      <c r="C11645" s="33" t="s">
        <v>1087</v>
      </c>
      <c r="D11645" s="34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33">
        <v>44454</v>
      </c>
      <c r="C11646" s="33" t="s">
        <v>1037</v>
      </c>
      <c r="D11646" s="34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33">
        <v>44454</v>
      </c>
      <c r="C11647" s="33" t="s">
        <v>1155</v>
      </c>
      <c r="D11647" s="34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33">
        <v>44454</v>
      </c>
      <c r="C11648" s="33" t="s">
        <v>1464</v>
      </c>
      <c r="D11648" s="34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33">
        <v>44454</v>
      </c>
      <c r="C11649" s="33" t="s">
        <v>1107</v>
      </c>
      <c r="D11649" s="34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33">
        <v>44454</v>
      </c>
      <c r="C11650" s="33" t="s">
        <v>1041</v>
      </c>
      <c r="D11650" s="34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33">
        <v>44454</v>
      </c>
      <c r="C11651" s="33" t="s">
        <v>1069</v>
      </c>
      <c r="D11651" s="34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33">
        <v>44454</v>
      </c>
      <c r="C11652" s="33" t="s">
        <v>1032</v>
      </c>
      <c r="D11652" s="34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33">
        <v>44454</v>
      </c>
      <c r="C11653" s="33" t="s">
        <v>1046</v>
      </c>
      <c r="D11653" s="34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33">
        <v>44454</v>
      </c>
      <c r="C11654" s="33" t="s">
        <v>1173</v>
      </c>
      <c r="D11654" s="34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33">
        <v>44454</v>
      </c>
      <c r="C11655" s="33" t="s">
        <v>1207</v>
      </c>
      <c r="D11655" s="34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39">
        <v>44455</v>
      </c>
      <c r="C11656" s="39" t="s">
        <v>1062</v>
      </c>
      <c r="D11656" s="40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39">
        <v>44455</v>
      </c>
      <c r="C11657" s="39" t="s">
        <v>1127</v>
      </c>
      <c r="D11657" s="40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39">
        <v>44455</v>
      </c>
      <c r="C11658" s="39" t="s">
        <v>1048</v>
      </c>
      <c r="D11658" s="40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39">
        <v>44455</v>
      </c>
      <c r="C11659" s="39" t="s">
        <v>1184</v>
      </c>
      <c r="D11659" s="40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39">
        <v>44455</v>
      </c>
      <c r="C11660" s="39" t="s">
        <v>1106</v>
      </c>
      <c r="D11660" s="40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39">
        <v>44455</v>
      </c>
      <c r="C11661" s="39" t="s">
        <v>1035</v>
      </c>
      <c r="D11661" s="40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39">
        <v>44455</v>
      </c>
      <c r="C11662" s="39" t="s">
        <v>1122</v>
      </c>
      <c r="D11662" s="40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39">
        <v>44455</v>
      </c>
      <c r="C11663" s="39" t="s">
        <v>1141</v>
      </c>
      <c r="D11663" s="40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39">
        <v>44455</v>
      </c>
      <c r="C11664" s="39" t="s">
        <v>1147</v>
      </c>
      <c r="D11664" s="40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39">
        <v>44455</v>
      </c>
      <c r="C11665" s="39" t="s">
        <v>1462</v>
      </c>
      <c r="D11665" s="40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39">
        <v>44455</v>
      </c>
      <c r="C11666" s="39" t="s">
        <v>1114</v>
      </c>
      <c r="D11666" s="40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39">
        <v>44455</v>
      </c>
      <c r="C11667" s="39" t="s">
        <v>1461</v>
      </c>
      <c r="D11667" s="40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39">
        <v>44455</v>
      </c>
      <c r="C11668" s="39" t="s">
        <v>1155</v>
      </c>
      <c r="D11668" s="40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39">
        <v>44455</v>
      </c>
      <c r="C11669" s="39" t="s">
        <v>867</v>
      </c>
      <c r="D11669" s="40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39">
        <v>44455</v>
      </c>
      <c r="C11670" s="39" t="s">
        <v>1113</v>
      </c>
      <c r="D11670" s="40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39">
        <v>44455</v>
      </c>
      <c r="C11671" s="39" t="s">
        <v>1116</v>
      </c>
      <c r="D11671" s="40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39">
        <v>44455</v>
      </c>
      <c r="C11672" s="39" t="s">
        <v>1051</v>
      </c>
      <c r="D11672" s="40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39">
        <v>44455</v>
      </c>
      <c r="C11673" s="39" t="s">
        <v>1107</v>
      </c>
      <c r="D11673" s="40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39">
        <v>44455</v>
      </c>
      <c r="C11674" s="39" t="s">
        <v>1043</v>
      </c>
      <c r="D11674" s="40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39">
        <v>44455</v>
      </c>
      <c r="C11675" s="39" t="s">
        <v>1160</v>
      </c>
      <c r="D11675" s="40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160">
        <v>44456</v>
      </c>
      <c r="C11676" s="160" t="s">
        <v>1141</v>
      </c>
      <c r="D11676" s="212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160">
        <v>44456</v>
      </c>
      <c r="C11677" s="160" t="s">
        <v>1062</v>
      </c>
      <c r="D11677" s="212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160">
        <v>44456</v>
      </c>
      <c r="C11678" s="160" t="s">
        <v>1035</v>
      </c>
      <c r="D11678" s="212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160">
        <v>44456</v>
      </c>
      <c r="C11679" s="160" t="s">
        <v>1107</v>
      </c>
      <c r="D11679" s="212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160">
        <v>44456</v>
      </c>
      <c r="C11680" s="160" t="s">
        <v>1329</v>
      </c>
      <c r="D11680" s="212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160">
        <v>44456</v>
      </c>
      <c r="C11681" s="160" t="s">
        <v>1069</v>
      </c>
      <c r="D11681" s="212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160">
        <v>44456</v>
      </c>
      <c r="C11682" s="160" t="s">
        <v>1147</v>
      </c>
      <c r="D11682" s="212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160">
        <v>44456</v>
      </c>
      <c r="C11683" s="160" t="s">
        <v>1106</v>
      </c>
      <c r="D11683" s="212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160">
        <v>44456</v>
      </c>
      <c r="C11684" s="160" t="s">
        <v>1065</v>
      </c>
      <c r="D11684" s="212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160">
        <v>44456</v>
      </c>
      <c r="C11685" s="160" t="s">
        <v>1443</v>
      </c>
      <c r="D11685" s="212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160">
        <v>44456</v>
      </c>
      <c r="C11686" s="160" t="s">
        <v>1128</v>
      </c>
      <c r="D11686" s="212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160">
        <v>44456</v>
      </c>
      <c r="C11687" s="160" t="s">
        <v>867</v>
      </c>
      <c r="D11687" s="212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160">
        <v>44456</v>
      </c>
      <c r="C11688" s="160" t="s">
        <v>1110</v>
      </c>
      <c r="D11688" s="212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160">
        <v>44456</v>
      </c>
      <c r="C11689" s="160" t="s">
        <v>1042</v>
      </c>
      <c r="D11689" s="212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160">
        <v>44456</v>
      </c>
      <c r="C11690" s="160" t="s">
        <v>1168</v>
      </c>
      <c r="D11690" s="212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160">
        <v>44456</v>
      </c>
      <c r="C11691" s="160" t="s">
        <v>1032</v>
      </c>
      <c r="D11691" s="212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160">
        <v>44456</v>
      </c>
      <c r="C11692" s="160" t="s">
        <v>1048</v>
      </c>
      <c r="D11692" s="212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160">
        <v>44456</v>
      </c>
      <c r="C11693" s="160" t="s">
        <v>1127</v>
      </c>
      <c r="D11693" s="212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160">
        <v>44456</v>
      </c>
      <c r="C11694" s="160" t="s">
        <v>1045</v>
      </c>
      <c r="D11694" s="212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160">
        <v>44456</v>
      </c>
      <c r="C11695" s="160" t="s">
        <v>1039</v>
      </c>
      <c r="D11695" s="212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48">
        <v>44457</v>
      </c>
      <c r="C11696" s="48" t="s">
        <v>1069</v>
      </c>
      <c r="D11696" s="49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48">
        <v>44457</v>
      </c>
      <c r="C11697" s="48" t="s">
        <v>1033</v>
      </c>
      <c r="D11697" s="49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48">
        <v>44457</v>
      </c>
      <c r="C11698" s="48" t="s">
        <v>1041</v>
      </c>
      <c r="D11698" s="49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48">
        <v>44457</v>
      </c>
      <c r="C11699" s="48" t="s">
        <v>1037</v>
      </c>
      <c r="D11699" s="49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48">
        <v>44457</v>
      </c>
      <c r="C11700" s="48" t="s">
        <v>867</v>
      </c>
      <c r="D11700" s="49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48">
        <v>44457</v>
      </c>
      <c r="C11701" s="48" t="s">
        <v>1048</v>
      </c>
      <c r="D11701" s="49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48">
        <v>44457</v>
      </c>
      <c r="C11702" s="48" t="s">
        <v>1147</v>
      </c>
      <c r="D11702" s="49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48">
        <v>44457</v>
      </c>
      <c r="C11703" s="48" t="s">
        <v>1062</v>
      </c>
      <c r="D11703" s="49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48">
        <v>44457</v>
      </c>
      <c r="C11704" s="48" t="s">
        <v>1102</v>
      </c>
      <c r="D11704" s="49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48">
        <v>44457</v>
      </c>
      <c r="C11705" s="48" t="s">
        <v>1149</v>
      </c>
      <c r="D11705" s="49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48">
        <v>44457</v>
      </c>
      <c r="C11706" s="48" t="s">
        <v>1106</v>
      </c>
      <c r="D11706" s="49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48">
        <v>44457</v>
      </c>
      <c r="C11707" s="48" t="s">
        <v>1107</v>
      </c>
      <c r="D11707" s="49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48">
        <v>44457</v>
      </c>
      <c r="C11708" s="48" t="s">
        <v>1462</v>
      </c>
      <c r="D11708" s="49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48">
        <v>44457</v>
      </c>
      <c r="C11709" s="48" t="s">
        <v>1127</v>
      </c>
      <c r="D11709" s="49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48">
        <v>44457</v>
      </c>
      <c r="C11710" s="48" t="s">
        <v>1115</v>
      </c>
      <c r="D11710" s="49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48">
        <v>44457</v>
      </c>
      <c r="C11711" s="48" t="s">
        <v>1329</v>
      </c>
      <c r="D11711" s="49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48">
        <v>44457</v>
      </c>
      <c r="C11712" s="48" t="s">
        <v>1165</v>
      </c>
      <c r="D11712" s="49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48">
        <v>44457</v>
      </c>
      <c r="C11713" s="48" t="s">
        <v>1116</v>
      </c>
      <c r="D11713" s="49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48">
        <v>44457</v>
      </c>
      <c r="C11714" s="48" t="s">
        <v>1465</v>
      </c>
      <c r="D11714" s="49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48">
        <v>44457</v>
      </c>
      <c r="C11715" s="48" t="s">
        <v>1131</v>
      </c>
      <c r="D11715" s="49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36">
        <v>44458</v>
      </c>
      <c r="C11716" s="36" t="s">
        <v>1116</v>
      </c>
      <c r="D11716" s="37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36">
        <v>44458</v>
      </c>
      <c r="C11717" s="36" t="s">
        <v>1048</v>
      </c>
      <c r="D11717" s="37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36">
        <v>44458</v>
      </c>
      <c r="C11718" s="36" t="s">
        <v>867</v>
      </c>
      <c r="D11718" s="37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36">
        <v>44458</v>
      </c>
      <c r="C11719" s="36" t="s">
        <v>1155</v>
      </c>
      <c r="D11719" s="37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36">
        <v>44458</v>
      </c>
      <c r="C11720" s="36" t="s">
        <v>1042</v>
      </c>
      <c r="D11720" s="37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36">
        <v>44458</v>
      </c>
      <c r="C11721" s="36" t="s">
        <v>1141</v>
      </c>
      <c r="D11721" s="37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36">
        <v>44458</v>
      </c>
      <c r="C11722" s="36" t="s">
        <v>1043</v>
      </c>
      <c r="D11722" s="37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36">
        <v>44458</v>
      </c>
      <c r="C11723" s="36" t="s">
        <v>1114</v>
      </c>
      <c r="D11723" s="37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36">
        <v>44458</v>
      </c>
      <c r="C11724" s="36" t="s">
        <v>1160</v>
      </c>
      <c r="D11724" s="37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36">
        <v>44458</v>
      </c>
      <c r="C11725" s="36" t="s">
        <v>1227</v>
      </c>
      <c r="D11725" s="37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36">
        <v>44458</v>
      </c>
      <c r="C11726" s="36" t="s">
        <v>1065</v>
      </c>
      <c r="D11726" s="37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36">
        <v>44458</v>
      </c>
      <c r="C11727" s="36" t="s">
        <v>1110</v>
      </c>
      <c r="D11727" s="37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36">
        <v>44458</v>
      </c>
      <c r="C11728" s="36" t="s">
        <v>1035</v>
      </c>
      <c r="D11728" s="37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36">
        <v>44458</v>
      </c>
      <c r="C11729" s="36" t="s">
        <v>1106</v>
      </c>
      <c r="D11729" s="37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36">
        <v>44458</v>
      </c>
      <c r="C11730" s="36" t="s">
        <v>1127</v>
      </c>
      <c r="D11730" s="37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36">
        <v>44458</v>
      </c>
      <c r="C11731" s="36" t="s">
        <v>1184</v>
      </c>
      <c r="D11731" s="37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36">
        <v>44458</v>
      </c>
      <c r="C11732" s="36" t="s">
        <v>1047</v>
      </c>
      <c r="D11732" s="37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36">
        <v>44458</v>
      </c>
      <c r="C11733" s="36" t="s">
        <v>1153</v>
      </c>
      <c r="D11733" s="37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36">
        <v>44458</v>
      </c>
      <c r="C11734" s="36" t="s">
        <v>1032</v>
      </c>
      <c r="D11734" s="37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48">
        <v>44459</v>
      </c>
      <c r="C11735" s="48" t="s">
        <v>1065</v>
      </c>
      <c r="D11735" s="49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48">
        <v>44459</v>
      </c>
      <c r="C11736" s="48" t="s">
        <v>1208</v>
      </c>
      <c r="D11736" s="49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48">
        <v>44459</v>
      </c>
      <c r="C11737" s="48" t="s">
        <v>1117</v>
      </c>
      <c r="D11737" s="49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48">
        <v>44459</v>
      </c>
      <c r="C11738" s="48" t="s">
        <v>1069</v>
      </c>
      <c r="D11738" s="49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48">
        <v>44459</v>
      </c>
      <c r="C11739" s="48" t="s">
        <v>1041</v>
      </c>
      <c r="D11739" s="49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48">
        <v>44459</v>
      </c>
      <c r="C11740" s="48" t="s">
        <v>1224</v>
      </c>
      <c r="D11740" s="49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48">
        <v>44459</v>
      </c>
      <c r="C11741" s="48" t="s">
        <v>1118</v>
      </c>
      <c r="D11741" s="49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48">
        <v>44459</v>
      </c>
      <c r="C11742" s="48" t="s">
        <v>1035</v>
      </c>
      <c r="D11742" s="49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48">
        <v>44459</v>
      </c>
      <c r="C11743" s="48" t="s">
        <v>1098</v>
      </c>
      <c r="D11743" s="49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48">
        <v>44459</v>
      </c>
      <c r="C11744" s="48" t="s">
        <v>1062</v>
      </c>
      <c r="D11744" s="49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48">
        <v>44459</v>
      </c>
      <c r="C11745" s="48" t="s">
        <v>1149</v>
      </c>
      <c r="D11745" s="49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48">
        <v>44459</v>
      </c>
      <c r="C11746" s="48" t="s">
        <v>1052</v>
      </c>
      <c r="D11746" s="49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48">
        <v>44459</v>
      </c>
      <c r="C11747" s="48" t="s">
        <v>1131</v>
      </c>
      <c r="D11747" s="49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48">
        <v>44459</v>
      </c>
      <c r="C11748" s="48" t="s">
        <v>1102</v>
      </c>
      <c r="D11748" s="49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48">
        <v>44459</v>
      </c>
      <c r="C11749" s="48" t="s">
        <v>1037</v>
      </c>
      <c r="D11749" s="49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48">
        <v>44459</v>
      </c>
      <c r="C11750" s="48" t="s">
        <v>1465</v>
      </c>
      <c r="D11750" s="49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48">
        <v>44459</v>
      </c>
      <c r="C11751" s="48" t="s">
        <v>1423</v>
      </c>
      <c r="D11751" s="49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48">
        <v>44459</v>
      </c>
      <c r="C11752" s="48" t="s">
        <v>1110</v>
      </c>
      <c r="D11752" s="49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160">
        <v>44460</v>
      </c>
      <c r="C11753" s="160" t="s">
        <v>1043</v>
      </c>
      <c r="D11753" s="212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160">
        <v>44460</v>
      </c>
      <c r="C11754" s="160" t="s">
        <v>1141</v>
      </c>
      <c r="D11754" s="212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160">
        <v>44460</v>
      </c>
      <c r="C11755" s="160" t="s">
        <v>1035</v>
      </c>
      <c r="D11755" s="212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160">
        <v>44460</v>
      </c>
      <c r="C11756" s="160" t="s">
        <v>1062</v>
      </c>
      <c r="D11756" s="212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160">
        <v>44460</v>
      </c>
      <c r="C11757" s="160" t="s">
        <v>1102</v>
      </c>
      <c r="D11757" s="212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160">
        <v>44460</v>
      </c>
      <c r="C11758" s="160" t="s">
        <v>1107</v>
      </c>
      <c r="D11758" s="212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160">
        <v>44460</v>
      </c>
      <c r="C11759" s="160" t="s">
        <v>1037</v>
      </c>
      <c r="D11759" s="212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160">
        <v>44460</v>
      </c>
      <c r="C11760" s="160" t="s">
        <v>1104</v>
      </c>
      <c r="D11760" s="212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160">
        <v>44460</v>
      </c>
      <c r="C11761" s="160" t="s">
        <v>1106</v>
      </c>
      <c r="D11761" s="212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160">
        <v>44460</v>
      </c>
      <c r="C11762" s="160" t="s">
        <v>1155</v>
      </c>
      <c r="D11762" s="212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160">
        <v>44460</v>
      </c>
      <c r="C11763" s="160" t="s">
        <v>1118</v>
      </c>
      <c r="D11763" s="212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160">
        <v>44460</v>
      </c>
      <c r="C11764" s="160" t="s">
        <v>1034</v>
      </c>
      <c r="D11764" s="212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160">
        <v>44460</v>
      </c>
      <c r="C11765" s="160" t="s">
        <v>1189</v>
      </c>
      <c r="D11765" s="212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160">
        <v>44460</v>
      </c>
      <c r="C11766" s="160" t="s">
        <v>1110</v>
      </c>
      <c r="D11766" s="212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160">
        <v>44460</v>
      </c>
      <c r="C11767" s="160" t="s">
        <v>1046</v>
      </c>
      <c r="D11767" s="212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160">
        <v>44460</v>
      </c>
      <c r="C11768" s="160" t="s">
        <v>1116</v>
      </c>
      <c r="D11768" s="212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160">
        <v>44460</v>
      </c>
      <c r="C11769" s="160" t="s">
        <v>1052</v>
      </c>
      <c r="D11769" s="212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160">
        <v>44460</v>
      </c>
      <c r="C11770" s="160" t="s">
        <v>1131</v>
      </c>
      <c r="D11770" s="212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160">
        <v>44460</v>
      </c>
      <c r="C11771" s="160" t="s">
        <v>1160</v>
      </c>
      <c r="D11771" s="212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160">
        <v>44460</v>
      </c>
      <c r="C11772" s="160" t="s">
        <v>1466</v>
      </c>
      <c r="D11772" s="212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48">
        <v>44461</v>
      </c>
      <c r="C11773" s="48" t="s">
        <v>1106</v>
      </c>
      <c r="D11773" s="49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48">
        <v>44461</v>
      </c>
      <c r="C11774" s="48" t="s">
        <v>1062</v>
      </c>
      <c r="D11774" s="49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48">
        <v>44461</v>
      </c>
      <c r="C11775" s="48" t="s">
        <v>1072</v>
      </c>
      <c r="D11775" s="49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48">
        <v>44461</v>
      </c>
      <c r="C11776" s="48" t="s">
        <v>1032</v>
      </c>
      <c r="D11776" s="49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48">
        <v>44461</v>
      </c>
      <c r="C11777" s="48" t="s">
        <v>1095</v>
      </c>
      <c r="D11777" s="49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48">
        <v>44461</v>
      </c>
      <c r="C11778" s="48" t="s">
        <v>1104</v>
      </c>
      <c r="D11778" s="49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48">
        <v>44461</v>
      </c>
      <c r="C11779" s="48" t="s">
        <v>867</v>
      </c>
      <c r="D11779" s="49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48">
        <v>44461</v>
      </c>
      <c r="C11780" s="48" t="s">
        <v>1037</v>
      </c>
      <c r="D11780" s="49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48">
        <v>44461</v>
      </c>
      <c r="C11781" s="48" t="s">
        <v>1059</v>
      </c>
      <c r="D11781" s="49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48">
        <v>44461</v>
      </c>
      <c r="C11782" s="48" t="s">
        <v>1122</v>
      </c>
      <c r="D11782" s="49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48">
        <v>44461</v>
      </c>
      <c r="C11783" s="48" t="s">
        <v>1117</v>
      </c>
      <c r="D11783" s="49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48">
        <v>44461</v>
      </c>
      <c r="C11784" s="48" t="s">
        <v>1155</v>
      </c>
      <c r="D11784" s="49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48">
        <v>44461</v>
      </c>
      <c r="C11785" s="48" t="s">
        <v>1124</v>
      </c>
      <c r="D11785" s="49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48">
        <v>44461</v>
      </c>
      <c r="C11786" s="48" t="s">
        <v>1127</v>
      </c>
      <c r="D11786" s="49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48">
        <v>44461</v>
      </c>
      <c r="C11787" s="48" t="s">
        <v>1149</v>
      </c>
      <c r="D11787" s="49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48">
        <v>44461</v>
      </c>
      <c r="C11788" s="48" t="s">
        <v>1173</v>
      </c>
      <c r="D11788" s="49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48">
        <v>44461</v>
      </c>
      <c r="C11789" s="48" t="s">
        <v>1035</v>
      </c>
      <c r="D11789" s="49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48">
        <v>44461</v>
      </c>
      <c r="C11790" s="48" t="s">
        <v>1034</v>
      </c>
      <c r="D11790" s="49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48">
        <v>44461</v>
      </c>
      <c r="C11791" s="48" t="s">
        <v>1168</v>
      </c>
      <c r="D11791" s="49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48">
        <v>44461</v>
      </c>
      <c r="C11792" s="48" t="s">
        <v>1048</v>
      </c>
      <c r="D11792" s="49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1043</v>
      </c>
      <c r="D11793" s="37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36">
        <v>44462</v>
      </c>
      <c r="C11794" s="36" t="s">
        <v>1141</v>
      </c>
      <c r="D11794" s="37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36">
        <v>44462</v>
      </c>
      <c r="C11795" s="36" t="s">
        <v>1107</v>
      </c>
      <c r="D11795" s="37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36">
        <v>44462</v>
      </c>
      <c r="C11796" s="36" t="s">
        <v>1155</v>
      </c>
      <c r="D11796" s="37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36">
        <v>44462</v>
      </c>
      <c r="C11797" s="36" t="s">
        <v>1062</v>
      </c>
      <c r="D11797" s="37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36">
        <v>44462</v>
      </c>
      <c r="C11798" s="36" t="s">
        <v>1106</v>
      </c>
      <c r="D11798" s="37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36">
        <v>44462</v>
      </c>
      <c r="C11799" s="36" t="s">
        <v>1127</v>
      </c>
      <c r="D11799" s="37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36">
        <v>44462</v>
      </c>
      <c r="C11800" s="36" t="s">
        <v>1069</v>
      </c>
      <c r="D11800" s="37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36">
        <v>44462</v>
      </c>
      <c r="C11801" s="36" t="s">
        <v>1122</v>
      </c>
      <c r="D11801" s="37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36">
        <v>44462</v>
      </c>
      <c r="C11802" s="36" t="s">
        <v>1356</v>
      </c>
      <c r="D11802" s="37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36">
        <v>44462</v>
      </c>
      <c r="C11803" s="36" t="s">
        <v>1118</v>
      </c>
      <c r="D11803" s="37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36">
        <v>44462</v>
      </c>
      <c r="C11804" s="36" t="s">
        <v>1117</v>
      </c>
      <c r="D11804" s="37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36">
        <v>44462</v>
      </c>
      <c r="C11805" s="36" t="s">
        <v>1037</v>
      </c>
      <c r="D11805" s="37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36">
        <v>44462</v>
      </c>
      <c r="C11806" s="36" t="s">
        <v>1059</v>
      </c>
      <c r="D11806" s="37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36">
        <v>44462</v>
      </c>
      <c r="C11807" s="36" t="s">
        <v>1110</v>
      </c>
      <c r="D11807" s="37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36">
        <v>44462</v>
      </c>
      <c r="C11808" s="36" t="s">
        <v>1329</v>
      </c>
      <c r="D11808" s="37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36">
        <v>44462</v>
      </c>
      <c r="C11809" s="36" t="s">
        <v>1147</v>
      </c>
      <c r="D11809" s="37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36">
        <v>44462</v>
      </c>
      <c r="C11810" s="36" t="s">
        <v>1131</v>
      </c>
      <c r="D11810" s="37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36">
        <v>44462</v>
      </c>
      <c r="C11811" s="36" t="s">
        <v>1046</v>
      </c>
      <c r="D11811" s="37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36">
        <v>44462</v>
      </c>
      <c r="C11812" s="36" t="s">
        <v>1149</v>
      </c>
      <c r="D11812" s="37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160">
        <v>44463</v>
      </c>
      <c r="C11813" s="160" t="s">
        <v>1062</v>
      </c>
      <c r="D11813" s="212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160">
        <v>44463</v>
      </c>
      <c r="C11814" s="160" t="s">
        <v>1224</v>
      </c>
      <c r="D11814" s="212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160">
        <v>44463</v>
      </c>
      <c r="C11815" s="160" t="s">
        <v>1106</v>
      </c>
      <c r="D11815" s="212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160">
        <v>44463</v>
      </c>
      <c r="C11816" s="160" t="s">
        <v>1107</v>
      </c>
      <c r="D11816" s="212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160">
        <v>44463</v>
      </c>
      <c r="C11817" s="160" t="s">
        <v>1147</v>
      </c>
      <c r="D11817" s="212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160">
        <v>44463</v>
      </c>
      <c r="C11818" s="160" t="s">
        <v>1069</v>
      </c>
      <c r="D11818" s="212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160">
        <v>44463</v>
      </c>
      <c r="C11819" s="160" t="s">
        <v>1122</v>
      </c>
      <c r="D11819" s="212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160">
        <v>44463</v>
      </c>
      <c r="C11820" s="160" t="s">
        <v>1127</v>
      </c>
      <c r="D11820" s="212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160">
        <v>44463</v>
      </c>
      <c r="C11821" s="160" t="s">
        <v>1041</v>
      </c>
      <c r="D11821" s="212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160">
        <v>44463</v>
      </c>
      <c r="C11822" s="160" t="s">
        <v>1141</v>
      </c>
      <c r="D11822" s="212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160">
        <v>44463</v>
      </c>
      <c r="C11823" s="160" t="s">
        <v>1048</v>
      </c>
      <c r="D11823" s="212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160">
        <v>44463</v>
      </c>
      <c r="C11824" s="160" t="s">
        <v>1189</v>
      </c>
      <c r="D11824" s="212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160">
        <v>44463</v>
      </c>
      <c r="C11825" s="160" t="s">
        <v>1037</v>
      </c>
      <c r="D11825" s="212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160">
        <v>44463</v>
      </c>
      <c r="C11826" s="160" t="s">
        <v>1198</v>
      </c>
      <c r="D11826" s="212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160">
        <v>44463</v>
      </c>
      <c r="C11827" s="160" t="s">
        <v>1420</v>
      </c>
      <c r="D11827" s="212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160">
        <v>44463</v>
      </c>
      <c r="C11828" s="160" t="s">
        <v>1262</v>
      </c>
      <c r="D11828" s="212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160">
        <v>44463</v>
      </c>
      <c r="C11829" s="160" t="s">
        <v>1057</v>
      </c>
      <c r="D11829" s="212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160">
        <v>44463</v>
      </c>
      <c r="C11830" s="160" t="s">
        <v>1116</v>
      </c>
      <c r="D11830" s="212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160">
        <v>44463</v>
      </c>
      <c r="C11831" s="160" t="s">
        <v>1034</v>
      </c>
      <c r="D11831" s="212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160">
        <v>44463</v>
      </c>
      <c r="C11832" s="160" t="s">
        <v>1098</v>
      </c>
      <c r="D11832" s="212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33">
        <v>44464</v>
      </c>
      <c r="C11833" s="33" t="s">
        <v>1062</v>
      </c>
      <c r="D11833" s="34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33">
        <v>44464</v>
      </c>
      <c r="C11834" s="33" t="s">
        <v>1147</v>
      </c>
      <c r="D11834" s="34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33">
        <v>44464</v>
      </c>
      <c r="C11835" s="33" t="s">
        <v>1107</v>
      </c>
      <c r="D11835" s="34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33">
        <v>44464</v>
      </c>
      <c r="C11836" s="33" t="s">
        <v>1106</v>
      </c>
      <c r="D11836" s="34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33">
        <v>44464</v>
      </c>
      <c r="C11837" s="33" t="s">
        <v>1358</v>
      </c>
      <c r="D11837" s="34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33">
        <v>44464</v>
      </c>
      <c r="C11838" s="33" t="s">
        <v>1131</v>
      </c>
      <c r="D11838" s="34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33">
        <v>44464</v>
      </c>
      <c r="C11839" s="33" t="s">
        <v>1127</v>
      </c>
      <c r="D11839" s="34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33">
        <v>44464</v>
      </c>
      <c r="C11840" s="33" t="s">
        <v>1467</v>
      </c>
      <c r="D11840" s="34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33">
        <v>44464</v>
      </c>
      <c r="C11841" s="33" t="s">
        <v>1035</v>
      </c>
      <c r="D11841" s="34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33">
        <v>44464</v>
      </c>
      <c r="C11842" s="33" t="s">
        <v>1037</v>
      </c>
      <c r="D11842" s="34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33">
        <v>44464</v>
      </c>
      <c r="C11843" s="33" t="s">
        <v>1051</v>
      </c>
      <c r="D11843" s="34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33">
        <v>44464</v>
      </c>
      <c r="C11844" s="33" t="s">
        <v>1141</v>
      </c>
      <c r="D11844" s="34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33">
        <v>44464</v>
      </c>
      <c r="C11845" s="33" t="s">
        <v>1118</v>
      </c>
      <c r="D11845" s="34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33">
        <v>44464</v>
      </c>
      <c r="C11846" s="33" t="s">
        <v>867</v>
      </c>
      <c r="D11846" s="34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33">
        <v>44464</v>
      </c>
      <c r="C11847" s="33" t="s">
        <v>1149</v>
      </c>
      <c r="D11847" s="34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33">
        <v>44464</v>
      </c>
      <c r="C11848" s="33" t="s">
        <v>1200</v>
      </c>
      <c r="D11848" s="34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33">
        <v>44464</v>
      </c>
      <c r="C11849" s="33" t="s">
        <v>1069</v>
      </c>
      <c r="D11849" s="34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33">
        <v>44464</v>
      </c>
      <c r="C11850" s="33" t="s">
        <v>1102</v>
      </c>
      <c r="D11850" s="34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33">
        <v>44464</v>
      </c>
      <c r="C11851" s="33" t="s">
        <v>1042</v>
      </c>
      <c r="D11851" s="34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33">
        <v>44464</v>
      </c>
      <c r="C11852" s="33" t="s">
        <v>1116</v>
      </c>
      <c r="D11852" s="34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48">
        <v>44465</v>
      </c>
      <c r="C11853" s="48" t="s">
        <v>1107</v>
      </c>
      <c r="D11853" s="49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48">
        <v>44465</v>
      </c>
      <c r="C11854" s="48" t="s">
        <v>1468</v>
      </c>
      <c r="D11854" s="49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48">
        <v>44465</v>
      </c>
      <c r="C11855" s="48" t="s">
        <v>1127</v>
      </c>
      <c r="D11855" s="49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48">
        <v>44465</v>
      </c>
      <c r="C11856" s="48" t="s">
        <v>1062</v>
      </c>
      <c r="D11856" s="49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48">
        <v>44465</v>
      </c>
      <c r="C11857" s="48" t="s">
        <v>1106</v>
      </c>
      <c r="D11857" s="49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48">
        <v>44465</v>
      </c>
      <c r="C11858" s="48" t="s">
        <v>1043</v>
      </c>
      <c r="D11858" s="49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48">
        <v>44465</v>
      </c>
      <c r="C11859" s="48" t="s">
        <v>1329</v>
      </c>
      <c r="D11859" s="49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48">
        <v>44465</v>
      </c>
      <c r="C11860" s="48" t="s">
        <v>1141</v>
      </c>
      <c r="D11860" s="49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48">
        <v>44465</v>
      </c>
      <c r="C11861" s="48" t="s">
        <v>1061</v>
      </c>
      <c r="D11861" s="49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48">
        <v>44465</v>
      </c>
      <c r="C11862" s="48" t="s">
        <v>1042</v>
      </c>
      <c r="D11862" s="49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48">
        <v>44465</v>
      </c>
      <c r="C11863" s="48" t="s">
        <v>1038</v>
      </c>
      <c r="D11863" s="49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48">
        <v>44465</v>
      </c>
      <c r="C11864" s="48" t="s">
        <v>1175</v>
      </c>
      <c r="D11864" s="49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48">
        <v>44465</v>
      </c>
      <c r="C11865" s="48" t="s">
        <v>1045</v>
      </c>
      <c r="D11865" s="49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48">
        <v>44465</v>
      </c>
      <c r="C11866" s="48" t="s">
        <v>1193</v>
      </c>
      <c r="D11866" s="49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48">
        <v>44465</v>
      </c>
      <c r="C11867" s="48" t="s">
        <v>1469</v>
      </c>
      <c r="D11867" s="49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48">
        <v>44465</v>
      </c>
      <c r="C11868" s="48" t="s">
        <v>1059</v>
      </c>
      <c r="D11868" s="49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48">
        <v>44465</v>
      </c>
      <c r="C11869" s="48" t="s">
        <v>1051</v>
      </c>
      <c r="D11869" s="49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48">
        <v>44465</v>
      </c>
      <c r="C11870" s="48" t="s">
        <v>1048</v>
      </c>
      <c r="D11870" s="49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48">
        <v>44465</v>
      </c>
      <c r="C11871" s="48" t="s">
        <v>1224</v>
      </c>
      <c r="D11871" s="49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48">
        <v>44465</v>
      </c>
      <c r="C11872" s="48" t="s">
        <v>1034</v>
      </c>
      <c r="D11872" s="49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36">
        <v>44466</v>
      </c>
      <c r="C11873" s="36" t="s">
        <v>1106</v>
      </c>
      <c r="D11873" s="37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36">
        <v>44466</v>
      </c>
      <c r="C11874" s="36" t="s">
        <v>1069</v>
      </c>
      <c r="D11874" s="37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36">
        <v>44466</v>
      </c>
      <c r="C11875" s="36" t="s">
        <v>1062</v>
      </c>
      <c r="D11875" s="37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36">
        <v>44466</v>
      </c>
      <c r="C11876" s="36" t="s">
        <v>1127</v>
      </c>
      <c r="D11876" s="37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36">
        <v>44466</v>
      </c>
      <c r="C11877" s="36" t="s">
        <v>1465</v>
      </c>
      <c r="D11877" s="37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36">
        <v>44466</v>
      </c>
      <c r="C11878" s="36" t="s">
        <v>1399</v>
      </c>
      <c r="D11878" s="37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36">
        <v>44466</v>
      </c>
      <c r="C11879" s="36" t="s">
        <v>1155</v>
      </c>
      <c r="D11879" s="37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36">
        <v>44466</v>
      </c>
      <c r="C11880" s="36" t="s">
        <v>1168</v>
      </c>
      <c r="D11880" s="37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36">
        <v>44466</v>
      </c>
      <c r="C11881" s="36" t="s">
        <v>1048</v>
      </c>
      <c r="D11881" s="37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36">
        <v>44466</v>
      </c>
      <c r="C11882" s="36" t="s">
        <v>1262</v>
      </c>
      <c r="D11882" s="37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36">
        <v>44466</v>
      </c>
      <c r="C11883" s="36" t="s">
        <v>1037</v>
      </c>
      <c r="D11883" s="37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36">
        <v>44466</v>
      </c>
      <c r="C11884" s="36" t="s">
        <v>1378</v>
      </c>
      <c r="D11884" s="37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36">
        <v>44466</v>
      </c>
      <c r="C11885" s="36" t="s">
        <v>1356</v>
      </c>
      <c r="D11885" s="37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36">
        <v>44466</v>
      </c>
      <c r="C11886" s="36" t="s">
        <v>1110</v>
      </c>
      <c r="D11886" s="37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36">
        <v>44466</v>
      </c>
      <c r="C11887" s="36" t="s">
        <v>1470</v>
      </c>
      <c r="D11887" s="37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36">
        <v>44466</v>
      </c>
      <c r="C11888" s="36" t="s">
        <v>1200</v>
      </c>
      <c r="D11888" s="37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36">
        <v>44466</v>
      </c>
      <c r="C11889" s="36" t="s">
        <v>1049</v>
      </c>
      <c r="D11889" s="37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36">
        <v>44466</v>
      </c>
      <c r="C11890" s="36" t="s">
        <v>1034</v>
      </c>
      <c r="D11890" s="37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36">
        <v>44466</v>
      </c>
      <c r="C11891" s="36" t="s">
        <v>1115</v>
      </c>
      <c r="D11891" s="37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36">
        <v>44466</v>
      </c>
      <c r="C11892" s="36" t="s">
        <v>1046</v>
      </c>
      <c r="D11892" s="37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41">
        <v>44467</v>
      </c>
      <c r="C11893" s="41" t="s">
        <v>1043</v>
      </c>
      <c r="D11893" s="42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41">
        <v>44467</v>
      </c>
      <c r="C11894" s="41" t="s">
        <v>1062</v>
      </c>
      <c r="D11894" s="42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41">
        <v>44467</v>
      </c>
      <c r="C11895" s="41" t="s">
        <v>1147</v>
      </c>
      <c r="D11895" s="42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41">
        <v>44467</v>
      </c>
      <c r="C11896" s="41" t="s">
        <v>1163</v>
      </c>
      <c r="D11896" s="42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41">
        <v>44467</v>
      </c>
      <c r="C11897" s="41" t="s">
        <v>1127</v>
      </c>
      <c r="D11897" s="42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41">
        <v>44467</v>
      </c>
      <c r="C11898" s="41" t="s">
        <v>1035</v>
      </c>
      <c r="D11898" s="42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41">
        <v>44467</v>
      </c>
      <c r="C11899" s="41" t="s">
        <v>1189</v>
      </c>
      <c r="D11899" s="42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41">
        <v>44467</v>
      </c>
      <c r="C11900" s="41" t="s">
        <v>1107</v>
      </c>
      <c r="D11900" s="42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41">
        <v>44467</v>
      </c>
      <c r="C11901" s="41" t="s">
        <v>1036</v>
      </c>
      <c r="D11901" s="42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41">
        <v>44467</v>
      </c>
      <c r="C11902" s="41" t="s">
        <v>1117</v>
      </c>
      <c r="D11902" s="42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41">
        <v>44467</v>
      </c>
      <c r="C11903" s="41" t="s">
        <v>1141</v>
      </c>
      <c r="D11903" s="42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41">
        <v>44467</v>
      </c>
      <c r="C11904" s="41" t="s">
        <v>1087</v>
      </c>
      <c r="D11904" s="42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41">
        <v>44467</v>
      </c>
      <c r="C11905" s="41" t="s">
        <v>1069</v>
      </c>
      <c r="D11905" s="42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41">
        <v>44467</v>
      </c>
      <c r="C11906" s="41" t="s">
        <v>1033</v>
      </c>
      <c r="D11906" s="42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41">
        <v>44467</v>
      </c>
      <c r="C11907" s="41" t="s">
        <v>1110</v>
      </c>
      <c r="D11907" s="42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41">
        <v>44467</v>
      </c>
      <c r="C11908" s="41" t="s">
        <v>1168</v>
      </c>
      <c r="D11908" s="42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41">
        <v>44467</v>
      </c>
      <c r="C11909" s="41" t="s">
        <v>1106</v>
      </c>
      <c r="D11909" s="42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41">
        <v>44467</v>
      </c>
      <c r="C11910" s="41" t="s">
        <v>1118</v>
      </c>
      <c r="D11910" s="42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09">
        <v>44468</v>
      </c>
      <c r="B11911" s="210">
        <v>44468</v>
      </c>
      <c r="C11911" s="210" t="s">
        <v>1106</v>
      </c>
      <c r="D11911" s="211">
        <f>VLOOKUP(Pag_Inicio_Corr_mas_casos[[#This Row],[Corregimiento]],Hoja3!$A$2:$D$676,4,0)</f>
        <v>80809</v>
      </c>
      <c r="E11911" s="210">
        <v>10</v>
      </c>
    </row>
    <row r="11912" spans="1:5" x14ac:dyDescent="0.2">
      <c r="A11912" s="209">
        <v>44468</v>
      </c>
      <c r="B11912" s="210">
        <v>44468</v>
      </c>
      <c r="C11912" s="210" t="s">
        <v>1141</v>
      </c>
      <c r="D11912" s="211">
        <f>VLOOKUP(Pag_Inicio_Corr_mas_casos[[#This Row],[Corregimiento]],Hoja3!$A$2:$D$676,4,0)</f>
        <v>80812</v>
      </c>
      <c r="E11912" s="210">
        <v>8</v>
      </c>
    </row>
    <row r="11913" spans="1:5" x14ac:dyDescent="0.2">
      <c r="A11913" s="209">
        <v>44468</v>
      </c>
      <c r="B11913" s="210">
        <v>44468</v>
      </c>
      <c r="C11913" s="210" t="s">
        <v>1250</v>
      </c>
      <c r="D11913" s="211">
        <f>VLOOKUP(Pag_Inicio_Corr_mas_casos[[#This Row],[Corregimiento]],Hoja3!$A$2:$D$676,4,0)</f>
        <v>30103</v>
      </c>
      <c r="E11913" s="210">
        <v>8</v>
      </c>
    </row>
    <row r="11914" spans="1:5" x14ac:dyDescent="0.2">
      <c r="A11914" s="209">
        <v>44468</v>
      </c>
      <c r="B11914" s="210">
        <v>44468</v>
      </c>
      <c r="C11914" s="210" t="s">
        <v>1189</v>
      </c>
      <c r="D11914" s="211">
        <f>VLOOKUP(Pag_Inicio_Corr_mas_casos[[#This Row],[Corregimiento]],Hoja3!$A$2:$D$676,4,0)</f>
        <v>30109</v>
      </c>
      <c r="E11914" s="210">
        <v>7</v>
      </c>
    </row>
    <row r="11915" spans="1:5" x14ac:dyDescent="0.2">
      <c r="A11915" s="209">
        <v>44468</v>
      </c>
      <c r="B11915" s="210">
        <v>44468</v>
      </c>
      <c r="C11915" s="210" t="s">
        <v>1038</v>
      </c>
      <c r="D11915" s="211">
        <f>VLOOKUP(Pag_Inicio_Corr_mas_casos[[#This Row],[Corregimiento]],Hoja3!$A$2:$D$676,4,0)</f>
        <v>80816</v>
      </c>
      <c r="E11915" s="210">
        <v>7</v>
      </c>
    </row>
    <row r="11916" spans="1:5" x14ac:dyDescent="0.2">
      <c r="A11916" s="209">
        <v>44468</v>
      </c>
      <c r="B11916" s="210">
        <v>44468</v>
      </c>
      <c r="C11916" s="210" t="s">
        <v>1127</v>
      </c>
      <c r="D11916" s="211">
        <f>VLOOKUP(Pag_Inicio_Corr_mas_casos[[#This Row],[Corregimiento]],Hoja3!$A$2:$D$676,4,0)</f>
        <v>30104</v>
      </c>
      <c r="E11916" s="210">
        <v>7</v>
      </c>
    </row>
    <row r="11917" spans="1:5" x14ac:dyDescent="0.2">
      <c r="A11917" s="209">
        <v>44468</v>
      </c>
      <c r="B11917" s="210">
        <v>44468</v>
      </c>
      <c r="C11917" s="210" t="s">
        <v>1107</v>
      </c>
      <c r="D11917" s="211">
        <f>VLOOKUP(Pag_Inicio_Corr_mas_casos[[#This Row],[Corregimiento]],Hoja3!$A$2:$D$676,4,0)</f>
        <v>80819</v>
      </c>
      <c r="E11917" s="210">
        <v>7</v>
      </c>
    </row>
    <row r="11918" spans="1:5" x14ac:dyDescent="0.2">
      <c r="A11918" s="209">
        <v>44468</v>
      </c>
      <c r="B11918" s="210">
        <v>44468</v>
      </c>
      <c r="C11918" s="210" t="s">
        <v>1168</v>
      </c>
      <c r="D11918" s="211">
        <f>VLOOKUP(Pag_Inicio_Corr_mas_casos[[#This Row],[Corregimiento]],Hoja3!$A$2:$D$676,4,0)</f>
        <v>30101</v>
      </c>
      <c r="E11918" s="210">
        <v>6</v>
      </c>
    </row>
    <row r="11919" spans="1:5" x14ac:dyDescent="0.2">
      <c r="A11919" s="209">
        <v>44468</v>
      </c>
      <c r="B11919" s="210">
        <v>44468</v>
      </c>
      <c r="C11919" s="210" t="s">
        <v>1042</v>
      </c>
      <c r="D11919" s="211">
        <f>VLOOKUP(Pag_Inicio_Corr_mas_casos[[#This Row],[Corregimiento]],Hoja3!$A$2:$D$676,4,0)</f>
        <v>80826</v>
      </c>
      <c r="E11919" s="210">
        <v>6</v>
      </c>
    </row>
    <row r="11920" spans="1:5" x14ac:dyDescent="0.2">
      <c r="A11920" s="209">
        <v>44468</v>
      </c>
      <c r="B11920" s="210">
        <v>44468</v>
      </c>
      <c r="C11920" s="210" t="s">
        <v>1155</v>
      </c>
      <c r="D11920" s="211">
        <f>VLOOKUP(Pag_Inicio_Corr_mas_casos[[#This Row],[Corregimiento]],Hoja3!$A$2:$D$676,4,0)</f>
        <v>40601</v>
      </c>
      <c r="E11920" s="210">
        <v>6</v>
      </c>
    </row>
    <row r="11921" spans="1:5" x14ac:dyDescent="0.2">
      <c r="A11921" s="209">
        <v>44468</v>
      </c>
      <c r="B11921" s="210">
        <v>44468</v>
      </c>
      <c r="C11921" s="210" t="s">
        <v>1062</v>
      </c>
      <c r="D11921" s="211">
        <f>VLOOKUP(Pag_Inicio_Corr_mas_casos[[#This Row],[Corregimiento]],Hoja3!$A$2:$D$676,4,0)</f>
        <v>30107</v>
      </c>
      <c r="E11921" s="210">
        <v>6</v>
      </c>
    </row>
    <row r="11922" spans="1:5" x14ac:dyDescent="0.2">
      <c r="A11922" s="209">
        <v>44468</v>
      </c>
      <c r="B11922" s="210">
        <v>44468</v>
      </c>
      <c r="C11922" s="210" t="s">
        <v>1471</v>
      </c>
      <c r="D11922" s="211">
        <f>VLOOKUP(Pag_Inicio_Corr_mas_casos[[#This Row],[Corregimiento]],Hoja3!$A$2:$D$676,4,0)</f>
        <v>130312</v>
      </c>
      <c r="E11922" s="210">
        <v>6</v>
      </c>
    </row>
    <row r="11923" spans="1:5" x14ac:dyDescent="0.2">
      <c r="A11923" s="209">
        <v>44468</v>
      </c>
      <c r="B11923" s="210">
        <v>44468</v>
      </c>
      <c r="C11923" s="210" t="s">
        <v>1043</v>
      </c>
      <c r="D11923" s="211">
        <f>VLOOKUP(Pag_Inicio_Corr_mas_casos[[#This Row],[Corregimiento]],Hoja3!$A$2:$D$676,4,0)</f>
        <v>80811</v>
      </c>
      <c r="E11923" s="210">
        <v>5</v>
      </c>
    </row>
    <row r="11924" spans="1:5" x14ac:dyDescent="0.2">
      <c r="A11924" s="209">
        <v>44468</v>
      </c>
      <c r="B11924" s="210">
        <v>44468</v>
      </c>
      <c r="C11924" s="210" t="s">
        <v>810</v>
      </c>
      <c r="D11924" s="211">
        <f>VLOOKUP(Pag_Inicio_Corr_mas_casos[[#This Row],[Corregimiento]],Hoja3!$A$2:$D$676,4,0)</f>
        <v>50208</v>
      </c>
      <c r="E11924" s="210">
        <v>5</v>
      </c>
    </row>
    <row r="11925" spans="1:5" x14ac:dyDescent="0.2">
      <c r="A11925" s="209">
        <v>44468</v>
      </c>
      <c r="B11925" s="210">
        <v>44468</v>
      </c>
      <c r="C11925" s="210" t="s">
        <v>1018</v>
      </c>
      <c r="D11925" s="211">
        <f>VLOOKUP(Pag_Inicio_Corr_mas_casos[[#This Row],[Corregimiento]],Hoja3!$A$2:$D$676,4,0)</f>
        <v>20406</v>
      </c>
      <c r="E11925" s="210">
        <v>5</v>
      </c>
    </row>
    <row r="11926" spans="1:5" x14ac:dyDescent="0.2">
      <c r="A11926" s="209">
        <v>44468</v>
      </c>
      <c r="B11926" s="210">
        <v>44468</v>
      </c>
      <c r="C11926" s="210" t="s">
        <v>1147</v>
      </c>
      <c r="D11926" s="211">
        <f>VLOOKUP(Pag_Inicio_Corr_mas_casos[[#This Row],[Corregimiento]],Hoja3!$A$2:$D$676,4,0)</f>
        <v>40201</v>
      </c>
      <c r="E11926" s="210">
        <v>5</v>
      </c>
    </row>
    <row r="11927" spans="1:5" x14ac:dyDescent="0.2">
      <c r="A11927" s="209">
        <v>44468</v>
      </c>
      <c r="B11927" s="210">
        <v>44468</v>
      </c>
      <c r="C11927" s="210" t="s">
        <v>1472</v>
      </c>
      <c r="D11927" s="211">
        <f>VLOOKUP(Pag_Inicio_Corr_mas_casos[[#This Row],[Corregimiento]],Hoja3!$A$2:$D$676,4,0)</f>
        <v>80501</v>
      </c>
      <c r="E11927" s="210">
        <v>12</v>
      </c>
    </row>
    <row r="11928" spans="1:5" x14ac:dyDescent="0.2">
      <c r="A11928" s="209">
        <v>44468</v>
      </c>
      <c r="B11928" s="210">
        <v>44468</v>
      </c>
      <c r="C11928" s="210" t="s">
        <v>1455</v>
      </c>
      <c r="D11928" s="211">
        <f>VLOOKUP(Pag_Inicio_Corr_mas_casos[[#This Row],[Corregimiento]],Hoja3!$A$2:$D$676,4,0)</f>
        <v>30110</v>
      </c>
      <c r="E11928" s="210">
        <v>5</v>
      </c>
    </row>
    <row r="11929" spans="1:5" x14ac:dyDescent="0.2">
      <c r="A11929" s="38">
        <v>44469</v>
      </c>
      <c r="B11929" s="39">
        <v>44469</v>
      </c>
      <c r="C11929" s="39" t="s">
        <v>1094</v>
      </c>
      <c r="D11929" s="40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39">
        <v>44469</v>
      </c>
      <c r="C11930" s="39" t="s">
        <v>1062</v>
      </c>
      <c r="D11930" s="40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39">
        <v>44469</v>
      </c>
      <c r="C11931" s="39" t="s">
        <v>1122</v>
      </c>
      <c r="D11931" s="40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39">
        <v>44469</v>
      </c>
      <c r="C11932" s="39" t="s">
        <v>1155</v>
      </c>
      <c r="D11932" s="40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39">
        <v>44469</v>
      </c>
      <c r="C11933" s="39" t="s">
        <v>1032</v>
      </c>
      <c r="D11933" s="40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39">
        <v>44469</v>
      </c>
      <c r="C11934" s="39" t="s">
        <v>1051</v>
      </c>
      <c r="D11934" s="40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39">
        <v>44469</v>
      </c>
      <c r="C11935" s="39" t="s">
        <v>867</v>
      </c>
      <c r="D11935" s="40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39">
        <v>44469</v>
      </c>
      <c r="C11936" s="39" t="s">
        <v>1048</v>
      </c>
      <c r="D11936" s="40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39">
        <v>44469</v>
      </c>
      <c r="C11937" s="39" t="s">
        <v>1106</v>
      </c>
      <c r="D11937" s="40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39">
        <v>44469</v>
      </c>
      <c r="C11938" s="39" t="s">
        <v>1147</v>
      </c>
      <c r="D11938" s="40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39">
        <v>44469</v>
      </c>
      <c r="C11939" s="39" t="s">
        <v>1035</v>
      </c>
      <c r="D11939" s="40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39">
        <v>44469</v>
      </c>
      <c r="C11940" s="39" t="s">
        <v>1049</v>
      </c>
      <c r="D11940" s="40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39">
        <v>44469</v>
      </c>
      <c r="C11941" s="39" t="s">
        <v>1101</v>
      </c>
      <c r="D11941" s="40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39">
        <v>44469</v>
      </c>
      <c r="C11942" s="39" t="s">
        <v>1059</v>
      </c>
      <c r="D11942" s="40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39">
        <v>44469</v>
      </c>
      <c r="C11943" s="39" t="s">
        <v>1158</v>
      </c>
      <c r="D11943" s="40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39">
        <v>44469</v>
      </c>
      <c r="C11944" s="39" t="s">
        <v>1141</v>
      </c>
      <c r="D11944" s="40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39">
        <v>44469</v>
      </c>
      <c r="C11945" s="39" t="s">
        <v>1056</v>
      </c>
      <c r="D11945" s="40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39">
        <v>44469</v>
      </c>
      <c r="C11946" s="39" t="s">
        <v>1041</v>
      </c>
      <c r="D11946" s="40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39">
        <v>44469</v>
      </c>
      <c r="C11947" s="39" t="s">
        <v>1118</v>
      </c>
      <c r="D11947" s="40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39">
        <v>44469</v>
      </c>
      <c r="C11948" s="39" t="s">
        <v>1054</v>
      </c>
      <c r="D11948" s="40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33">
        <v>44470</v>
      </c>
      <c r="C11949" s="33" t="s">
        <v>1106</v>
      </c>
      <c r="D11949" s="34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33">
        <v>44470</v>
      </c>
      <c r="C11950" s="33" t="s">
        <v>1141</v>
      </c>
      <c r="D11950" s="34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33">
        <v>44470</v>
      </c>
      <c r="C11951" s="33" t="s">
        <v>1042</v>
      </c>
      <c r="D11951" s="34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33">
        <v>44470</v>
      </c>
      <c r="C11952" s="33" t="s">
        <v>1035</v>
      </c>
      <c r="D11952" s="34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33">
        <v>44470</v>
      </c>
      <c r="C11953" s="33" t="s">
        <v>1107</v>
      </c>
      <c r="D11953" s="34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33">
        <v>44470</v>
      </c>
      <c r="C11954" s="33" t="s">
        <v>867</v>
      </c>
      <c r="D11954" s="34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33">
        <v>44470</v>
      </c>
      <c r="C11955" s="33" t="s">
        <v>1087</v>
      </c>
      <c r="D11955" s="34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33">
        <v>44470</v>
      </c>
      <c r="C11956" s="33" t="s">
        <v>1032</v>
      </c>
      <c r="D11956" s="34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33">
        <v>44470</v>
      </c>
      <c r="C11957" s="33" t="s">
        <v>1353</v>
      </c>
      <c r="D11957" s="34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33">
        <v>44470</v>
      </c>
      <c r="C11958" s="33" t="s">
        <v>1163</v>
      </c>
      <c r="D11958" s="34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33">
        <v>44470</v>
      </c>
      <c r="C11959" s="33" t="s">
        <v>1037</v>
      </c>
      <c r="D11959" s="34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33">
        <v>44470</v>
      </c>
      <c r="C11960" s="33" t="s">
        <v>1043</v>
      </c>
      <c r="D11960" s="34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33">
        <v>44470</v>
      </c>
      <c r="C11961" s="33" t="s">
        <v>1062</v>
      </c>
      <c r="D11961" s="34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33">
        <v>44470</v>
      </c>
      <c r="C11962" s="33" t="s">
        <v>1116</v>
      </c>
      <c r="D11962" s="34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33">
        <v>44470</v>
      </c>
      <c r="C11963" s="33" t="s">
        <v>1127</v>
      </c>
      <c r="D11963" s="34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33">
        <v>44470</v>
      </c>
      <c r="C11964" s="33" t="s">
        <v>1041</v>
      </c>
      <c r="D11964" s="34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33">
        <v>44470</v>
      </c>
      <c r="C11965" s="33" t="s">
        <v>1149</v>
      </c>
      <c r="D11965" s="34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33">
        <v>44470</v>
      </c>
      <c r="C11966" s="33" t="s">
        <v>1069</v>
      </c>
      <c r="D11966" s="34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33">
        <v>44470</v>
      </c>
      <c r="C11967" s="33" t="s">
        <v>1067</v>
      </c>
      <c r="D11967" s="34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33">
        <v>44470</v>
      </c>
      <c r="C11968" s="33" t="s">
        <v>1065</v>
      </c>
      <c r="D11968" s="34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41">
        <v>44471</v>
      </c>
      <c r="C11969" s="41" t="s">
        <v>1141</v>
      </c>
      <c r="D11969" s="42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41">
        <v>44471</v>
      </c>
      <c r="C11970" s="41" t="s">
        <v>1106</v>
      </c>
      <c r="D11970" s="42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41">
        <v>44471</v>
      </c>
      <c r="C11971" s="41" t="s">
        <v>1041</v>
      </c>
      <c r="D11971" s="42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41">
        <v>44471</v>
      </c>
      <c r="C11972" s="41" t="s">
        <v>1035</v>
      </c>
      <c r="D11972" s="42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41">
        <v>44471</v>
      </c>
      <c r="C11973" s="41" t="s">
        <v>1048</v>
      </c>
      <c r="D11973" s="42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41">
        <v>44471</v>
      </c>
      <c r="C11974" s="41" t="s">
        <v>1147</v>
      </c>
      <c r="D11974" s="42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41">
        <v>44471</v>
      </c>
      <c r="C11975" s="41" t="s">
        <v>1062</v>
      </c>
      <c r="D11975" s="42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41">
        <v>44471</v>
      </c>
      <c r="C11976" s="41" t="s">
        <v>1127</v>
      </c>
      <c r="D11976" s="42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41">
        <v>44471</v>
      </c>
      <c r="C11977" s="41" t="s">
        <v>1042</v>
      </c>
      <c r="D11977" s="42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41">
        <v>44471</v>
      </c>
      <c r="C11978" s="41" t="s">
        <v>1191</v>
      </c>
      <c r="D11978" s="42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41">
        <v>44471</v>
      </c>
      <c r="C11979" s="41" t="s">
        <v>1473</v>
      </c>
      <c r="D11979" s="42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41">
        <v>44471</v>
      </c>
      <c r="C11980" s="41" t="s">
        <v>1037</v>
      </c>
      <c r="D11980" s="42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41">
        <v>44471</v>
      </c>
      <c r="C11981" s="41" t="s">
        <v>1107</v>
      </c>
      <c r="D11981" s="42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41">
        <v>44471</v>
      </c>
      <c r="C11982" s="41" t="s">
        <v>1168</v>
      </c>
      <c r="D11982" s="42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41">
        <v>44471</v>
      </c>
      <c r="C11983" s="41" t="s">
        <v>1101</v>
      </c>
      <c r="D11983" s="42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41">
        <v>44471</v>
      </c>
      <c r="C11984" s="41" t="s">
        <v>1474</v>
      </c>
      <c r="D11984" s="42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41">
        <v>44471</v>
      </c>
      <c r="C11985" s="41" t="s">
        <v>1065</v>
      </c>
      <c r="D11985" s="42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41">
        <v>44471</v>
      </c>
      <c r="C11986" s="41" t="s">
        <v>1116</v>
      </c>
      <c r="D11986" s="42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41">
        <v>44471</v>
      </c>
      <c r="C11987" s="41" t="s">
        <v>1455</v>
      </c>
      <c r="D11987" s="42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41">
        <v>44471</v>
      </c>
      <c r="C11988" s="41" t="s">
        <v>1163</v>
      </c>
      <c r="D11988" s="42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36">
        <v>44472</v>
      </c>
      <c r="C11989" s="36" t="s">
        <v>1141</v>
      </c>
      <c r="D11989" s="37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36">
        <v>44472</v>
      </c>
      <c r="C11990" s="36" t="s">
        <v>1147</v>
      </c>
      <c r="D11990" s="37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36">
        <v>44472</v>
      </c>
      <c r="C11991" s="36" t="s">
        <v>1062</v>
      </c>
      <c r="D11991" s="37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36">
        <v>44472</v>
      </c>
      <c r="C11992" s="36" t="s">
        <v>1106</v>
      </c>
      <c r="D11992" s="37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36">
        <v>44472</v>
      </c>
      <c r="C11993" s="36" t="s">
        <v>1156</v>
      </c>
      <c r="D11993" s="37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36">
        <v>44472</v>
      </c>
      <c r="C11994" s="36" t="s">
        <v>1041</v>
      </c>
      <c r="D11994" s="37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36">
        <v>44472</v>
      </c>
      <c r="C11995" s="36" t="s">
        <v>1160</v>
      </c>
      <c r="D11995" s="37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36">
        <v>44472</v>
      </c>
      <c r="C11996" s="36" t="s">
        <v>1131</v>
      </c>
      <c r="D11996" s="37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36">
        <v>44472</v>
      </c>
      <c r="C11997" s="36" t="s">
        <v>1353</v>
      </c>
      <c r="D11997" s="37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36">
        <v>44472</v>
      </c>
      <c r="C11998" s="36" t="s">
        <v>1037</v>
      </c>
      <c r="D11998" s="37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36">
        <v>44472</v>
      </c>
      <c r="C11999" s="36" t="s">
        <v>1035</v>
      </c>
      <c r="D11999" s="37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36">
        <v>44472</v>
      </c>
      <c r="C12000" s="36" t="s">
        <v>1127</v>
      </c>
      <c r="D12000" s="37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36">
        <v>44472</v>
      </c>
      <c r="C12001" s="36" t="s">
        <v>1102</v>
      </c>
      <c r="D12001" s="37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36">
        <v>44472</v>
      </c>
      <c r="C12002" s="36" t="s">
        <v>1150</v>
      </c>
      <c r="D12002" s="37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36">
        <v>44472</v>
      </c>
      <c r="C12003" s="36" t="s">
        <v>1162</v>
      </c>
      <c r="D12003" s="37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36">
        <v>44472</v>
      </c>
      <c r="C12004" s="36" t="s">
        <v>1040</v>
      </c>
      <c r="D12004" s="37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36">
        <v>44472</v>
      </c>
      <c r="C12005" s="36" t="s">
        <v>1114</v>
      </c>
      <c r="D12005" s="37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36">
        <v>44472</v>
      </c>
      <c r="C12006" s="36" t="s">
        <v>1098</v>
      </c>
      <c r="D12006" s="37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36">
        <v>44472</v>
      </c>
      <c r="C12007" s="36" t="s">
        <v>1144</v>
      </c>
      <c r="D12007" s="37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36">
        <v>44472</v>
      </c>
      <c r="C12008" s="36" t="s">
        <v>1032</v>
      </c>
      <c r="D12008" s="37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41">
        <v>44473</v>
      </c>
      <c r="C12009" s="41" t="s">
        <v>1127</v>
      </c>
      <c r="D12009" s="42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41">
        <v>44473</v>
      </c>
      <c r="C12010" s="41" t="s">
        <v>1062</v>
      </c>
      <c r="D12010" s="42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41">
        <v>44473</v>
      </c>
      <c r="C12011" s="41" t="s">
        <v>1189</v>
      </c>
      <c r="D12011" s="42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41">
        <v>44473</v>
      </c>
      <c r="C12012" s="41" t="s">
        <v>1106</v>
      </c>
      <c r="D12012" s="42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41">
        <v>44473</v>
      </c>
      <c r="C12013" s="41" t="s">
        <v>1168</v>
      </c>
      <c r="D12013" s="42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41">
        <v>44473</v>
      </c>
      <c r="C12014" s="41" t="s">
        <v>1200</v>
      </c>
      <c r="D12014" s="42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41">
        <v>44473</v>
      </c>
      <c r="C12015" s="41" t="s">
        <v>1400</v>
      </c>
      <c r="D12015" s="42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41">
        <v>44473</v>
      </c>
      <c r="C12016" s="41" t="s">
        <v>1048</v>
      </c>
      <c r="D12016" s="42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41">
        <v>44473</v>
      </c>
      <c r="C12017" s="41" t="s">
        <v>1038</v>
      </c>
      <c r="D12017" s="42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41">
        <v>44473</v>
      </c>
      <c r="C12018" s="41" t="s">
        <v>1155</v>
      </c>
      <c r="D12018" s="42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41">
        <v>44473</v>
      </c>
      <c r="C12019" s="41" t="s">
        <v>1097</v>
      </c>
      <c r="D12019" s="42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41">
        <v>44473</v>
      </c>
      <c r="C12020" s="41" t="s">
        <v>1036</v>
      </c>
      <c r="D12020" s="42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41">
        <v>44473</v>
      </c>
      <c r="C12021" s="41" t="s">
        <v>1301</v>
      </c>
      <c r="D12021" s="42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41">
        <v>44473</v>
      </c>
      <c r="C12022" s="41" t="s">
        <v>1118</v>
      </c>
      <c r="D12022" s="42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41">
        <v>44473</v>
      </c>
      <c r="C12023" s="41" t="s">
        <v>1113</v>
      </c>
      <c r="D12023" s="42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41">
        <v>44473</v>
      </c>
      <c r="C12024" s="41" t="s">
        <v>1090</v>
      </c>
      <c r="D12024" s="42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41">
        <v>44473</v>
      </c>
      <c r="C12025" s="41" t="s">
        <v>1147</v>
      </c>
      <c r="D12025" s="42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41">
        <v>44473</v>
      </c>
      <c r="C12026" s="41" t="s">
        <v>1467</v>
      </c>
      <c r="D12026" s="42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41">
        <v>44473</v>
      </c>
      <c r="C12027" s="41" t="s">
        <v>1107</v>
      </c>
      <c r="D12027" s="42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41">
        <v>44473</v>
      </c>
      <c r="C12028" s="41" t="s">
        <v>1040</v>
      </c>
      <c r="D12028" s="42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06">
        <v>44474</v>
      </c>
      <c r="B12029" s="207">
        <v>44474</v>
      </c>
      <c r="C12029" s="207" t="s">
        <v>1127</v>
      </c>
      <c r="D12029" s="208">
        <f>VLOOKUP(Pag_Inicio_Corr_mas_casos[[#This Row],[Corregimiento]],Hoja3!$A$2:$D$676,4,0)</f>
        <v>30104</v>
      </c>
      <c r="E12029" s="207">
        <v>17</v>
      </c>
    </row>
    <row r="12030" spans="1:5" x14ac:dyDescent="0.2">
      <c r="A12030" s="206">
        <v>44474</v>
      </c>
      <c r="B12030" s="207">
        <v>44474</v>
      </c>
      <c r="C12030" s="207" t="s">
        <v>1475</v>
      </c>
      <c r="D12030" s="208">
        <f>VLOOKUP(Pag_Inicio_Corr_mas_casos[[#This Row],[Corregimiento]],Hoja3!$A$2:$D$676,4,0)</f>
        <v>80206</v>
      </c>
      <c r="E12030" s="207">
        <v>12</v>
      </c>
    </row>
    <row r="12031" spans="1:5" x14ac:dyDescent="0.2">
      <c r="A12031" s="206">
        <v>44474</v>
      </c>
      <c r="B12031" s="207">
        <v>44474</v>
      </c>
      <c r="C12031" s="207" t="s">
        <v>1032</v>
      </c>
      <c r="D12031" s="208">
        <f>VLOOKUP(Pag_Inicio_Corr_mas_casos[[#This Row],[Corregimiento]],Hoja3!$A$2:$D$676,4,0)</f>
        <v>80810</v>
      </c>
      <c r="E12031" s="207">
        <v>10</v>
      </c>
    </row>
    <row r="12032" spans="1:5" x14ac:dyDescent="0.2">
      <c r="A12032" s="206">
        <v>44474</v>
      </c>
      <c r="B12032" s="207">
        <v>44474</v>
      </c>
      <c r="C12032" s="207" t="s">
        <v>1107</v>
      </c>
      <c r="D12032" s="208">
        <f>VLOOKUP(Pag_Inicio_Corr_mas_casos[[#This Row],[Corregimiento]],Hoja3!$A$2:$D$676,4,0)</f>
        <v>80819</v>
      </c>
      <c r="E12032" s="207">
        <v>10</v>
      </c>
    </row>
    <row r="12033" spans="1:5" x14ac:dyDescent="0.2">
      <c r="A12033" s="206">
        <v>44474</v>
      </c>
      <c r="B12033" s="207">
        <v>44474</v>
      </c>
      <c r="C12033" s="207" t="s">
        <v>1062</v>
      </c>
      <c r="D12033" s="208">
        <f>VLOOKUP(Pag_Inicio_Corr_mas_casos[[#This Row],[Corregimiento]],Hoja3!$A$2:$D$676,4,0)</f>
        <v>30107</v>
      </c>
      <c r="E12033" s="207">
        <v>9</v>
      </c>
    </row>
    <row r="12034" spans="1:5" x14ac:dyDescent="0.2">
      <c r="A12034" s="206">
        <v>44474</v>
      </c>
      <c r="B12034" s="207">
        <v>44474</v>
      </c>
      <c r="C12034" s="207" t="s">
        <v>1472</v>
      </c>
      <c r="D12034" s="208">
        <f>VLOOKUP(Pag_Inicio_Corr_mas_casos[[#This Row],[Corregimiento]],Hoja3!$A$2:$D$676,4,0)</f>
        <v>80501</v>
      </c>
      <c r="E12034" s="207">
        <v>12</v>
      </c>
    </row>
    <row r="12035" spans="1:5" x14ac:dyDescent="0.2">
      <c r="A12035" s="206">
        <v>44474</v>
      </c>
      <c r="B12035" s="207">
        <v>44474</v>
      </c>
      <c r="C12035" s="207" t="s">
        <v>1250</v>
      </c>
      <c r="D12035" s="208">
        <f>VLOOKUP(Pag_Inicio_Corr_mas_casos[[#This Row],[Corregimiento]],Hoja3!$A$2:$D$676,4,0)</f>
        <v>30103</v>
      </c>
      <c r="E12035" s="207">
        <v>7</v>
      </c>
    </row>
    <row r="12036" spans="1:5" x14ac:dyDescent="0.2">
      <c r="A12036" s="206">
        <v>44474</v>
      </c>
      <c r="B12036" s="207">
        <v>44474</v>
      </c>
      <c r="C12036" s="207" t="s">
        <v>1144</v>
      </c>
      <c r="D12036" s="208">
        <f>VLOOKUP(Pag_Inicio_Corr_mas_casos[[#This Row],[Corregimiento]],Hoja3!$A$2:$D$676,4,0)</f>
        <v>50316</v>
      </c>
      <c r="E12036" s="207">
        <v>7</v>
      </c>
    </row>
    <row r="12037" spans="1:5" x14ac:dyDescent="0.2">
      <c r="A12037" s="206">
        <v>44474</v>
      </c>
      <c r="B12037" s="207">
        <v>44474</v>
      </c>
      <c r="C12037" s="207" t="s">
        <v>1455</v>
      </c>
      <c r="D12037" s="208">
        <f>VLOOKUP(Pag_Inicio_Corr_mas_casos[[#This Row],[Corregimiento]],Hoja3!$A$2:$D$676,4,0)</f>
        <v>30110</v>
      </c>
      <c r="E12037" s="207">
        <v>6</v>
      </c>
    </row>
    <row r="12038" spans="1:5" x14ac:dyDescent="0.2">
      <c r="A12038" s="206">
        <v>44474</v>
      </c>
      <c r="B12038" s="207">
        <v>44474</v>
      </c>
      <c r="C12038" s="207" t="s">
        <v>1189</v>
      </c>
      <c r="D12038" s="208">
        <f>VLOOKUP(Pag_Inicio_Corr_mas_casos[[#This Row],[Corregimiento]],Hoja3!$A$2:$D$676,4,0)</f>
        <v>30109</v>
      </c>
      <c r="E12038" s="207">
        <v>6</v>
      </c>
    </row>
    <row r="12039" spans="1:5" x14ac:dyDescent="0.2">
      <c r="A12039" s="206">
        <v>44474</v>
      </c>
      <c r="B12039" s="207">
        <v>44474</v>
      </c>
      <c r="C12039" s="207" t="s">
        <v>1448</v>
      </c>
      <c r="D12039" s="208">
        <f>VLOOKUP(Pag_Inicio_Corr_mas_casos[[#This Row],[Corregimiento]],Hoja3!$A$2:$D$676,4,0)</f>
        <v>30113</v>
      </c>
      <c r="E12039" s="207">
        <v>6</v>
      </c>
    </row>
    <row r="12040" spans="1:5" x14ac:dyDescent="0.2">
      <c r="A12040" s="206">
        <v>44474</v>
      </c>
      <c r="B12040" s="207">
        <v>44474</v>
      </c>
      <c r="C12040" s="207" t="s">
        <v>1141</v>
      </c>
      <c r="D12040" s="208">
        <f>VLOOKUP(Pag_Inicio_Corr_mas_casos[[#This Row],[Corregimiento]],Hoja3!$A$2:$D$676,4,0)</f>
        <v>80812</v>
      </c>
      <c r="E12040" s="207">
        <v>6</v>
      </c>
    </row>
    <row r="12041" spans="1:5" x14ac:dyDescent="0.2">
      <c r="A12041" s="206">
        <v>44474</v>
      </c>
      <c r="B12041" s="207">
        <v>44474</v>
      </c>
      <c r="C12041" s="207" t="s">
        <v>1155</v>
      </c>
      <c r="D12041" s="208">
        <f>VLOOKUP(Pag_Inicio_Corr_mas_casos[[#This Row],[Corregimiento]],Hoja3!$A$2:$D$676,4,0)</f>
        <v>40601</v>
      </c>
      <c r="E12041" s="207">
        <v>6</v>
      </c>
    </row>
    <row r="12042" spans="1:5" x14ac:dyDescent="0.2">
      <c r="A12042" s="206">
        <v>44474</v>
      </c>
      <c r="B12042" s="207">
        <v>44474</v>
      </c>
      <c r="C12042" s="207" t="s">
        <v>1106</v>
      </c>
      <c r="D12042" s="208">
        <f>VLOOKUP(Pag_Inicio_Corr_mas_casos[[#This Row],[Corregimiento]],Hoja3!$A$2:$D$676,4,0)</f>
        <v>80809</v>
      </c>
      <c r="E12042" s="207">
        <v>5</v>
      </c>
    </row>
    <row r="12043" spans="1:5" x14ac:dyDescent="0.2">
      <c r="A12043" s="206">
        <v>44474</v>
      </c>
      <c r="B12043" s="207">
        <v>44474</v>
      </c>
      <c r="C12043" s="207" t="s">
        <v>1118</v>
      </c>
      <c r="D12043" s="208">
        <f>VLOOKUP(Pag_Inicio_Corr_mas_casos[[#This Row],[Corregimiento]],Hoja3!$A$2:$D$676,4,0)</f>
        <v>30111</v>
      </c>
      <c r="E12043" s="207">
        <v>5</v>
      </c>
    </row>
    <row r="12044" spans="1:5" x14ac:dyDescent="0.2">
      <c r="A12044" s="206">
        <v>44474</v>
      </c>
      <c r="B12044" s="207">
        <v>44474</v>
      </c>
      <c r="C12044" s="207" t="s">
        <v>1114</v>
      </c>
      <c r="D12044" s="208">
        <f>VLOOKUP(Pag_Inicio_Corr_mas_casos[[#This Row],[Corregimiento]],Hoja3!$A$2:$D$676,4,0)</f>
        <v>81001</v>
      </c>
      <c r="E12044" s="207">
        <v>5</v>
      </c>
    </row>
    <row r="12045" spans="1:5" x14ac:dyDescent="0.2">
      <c r="A12045" s="206">
        <v>44474</v>
      </c>
      <c r="B12045" s="207">
        <v>44474</v>
      </c>
      <c r="C12045" s="207" t="s">
        <v>1080</v>
      </c>
      <c r="D12045" s="208">
        <f>VLOOKUP(Pag_Inicio_Corr_mas_casos[[#This Row],[Corregimiento]],Hoja3!$A$2:$D$676,4,0)</f>
        <v>80822</v>
      </c>
      <c r="E12045" s="207">
        <v>5</v>
      </c>
    </row>
    <row r="12046" spans="1:5" x14ac:dyDescent="0.2">
      <c r="A12046" s="206">
        <v>44474</v>
      </c>
      <c r="B12046" s="207">
        <v>44474</v>
      </c>
      <c r="C12046" s="207" t="s">
        <v>1113</v>
      </c>
      <c r="D12046" s="208">
        <f>VLOOKUP(Pag_Inicio_Corr_mas_casos[[#This Row],[Corregimiento]],Hoja3!$A$2:$D$676,4,0)</f>
        <v>81008</v>
      </c>
      <c r="E12046" s="207">
        <v>5</v>
      </c>
    </row>
    <row r="12047" spans="1:5" x14ac:dyDescent="0.2">
      <c r="A12047" s="206">
        <v>44474</v>
      </c>
      <c r="B12047" s="207">
        <v>44474</v>
      </c>
      <c r="C12047" s="207" t="s">
        <v>1097</v>
      </c>
      <c r="D12047" s="208">
        <f>VLOOKUP(Pag_Inicio_Corr_mas_casos[[#This Row],[Corregimiento]],Hoja3!$A$2:$D$676,4,0)</f>
        <v>30115</v>
      </c>
      <c r="E12047" s="207">
        <v>4</v>
      </c>
    </row>
    <row r="12048" spans="1:5" x14ac:dyDescent="0.2">
      <c r="A12048" s="203">
        <v>44475</v>
      </c>
      <c r="B12048" s="204">
        <v>44475</v>
      </c>
      <c r="C12048" s="204" t="s">
        <v>1106</v>
      </c>
      <c r="D12048" s="205">
        <f>VLOOKUP(Pag_Inicio_Corr_mas_casos[[#This Row],[Corregimiento]],Hoja3!$A$2:$D$676,4,0)</f>
        <v>80809</v>
      </c>
      <c r="E12048" s="204">
        <v>11</v>
      </c>
    </row>
    <row r="12049" spans="1:5" x14ac:dyDescent="0.2">
      <c r="A12049" s="203">
        <v>44475</v>
      </c>
      <c r="B12049" s="204">
        <v>44475</v>
      </c>
      <c r="C12049" s="204" t="s">
        <v>1062</v>
      </c>
      <c r="D12049" s="205">
        <f>VLOOKUP(Pag_Inicio_Corr_mas_casos[[#This Row],[Corregimiento]],Hoja3!$A$2:$D$676,4,0)</f>
        <v>30107</v>
      </c>
      <c r="E12049" s="204">
        <v>11</v>
      </c>
    </row>
    <row r="12050" spans="1:5" x14ac:dyDescent="0.2">
      <c r="A12050" s="203">
        <v>44475</v>
      </c>
      <c r="B12050" s="204">
        <v>44475</v>
      </c>
      <c r="C12050" s="204" t="s">
        <v>1141</v>
      </c>
      <c r="D12050" s="205">
        <f>VLOOKUP(Pag_Inicio_Corr_mas_casos[[#This Row],[Corregimiento]],Hoja3!$A$2:$D$676,4,0)</f>
        <v>80812</v>
      </c>
      <c r="E12050" s="204">
        <v>10</v>
      </c>
    </row>
    <row r="12051" spans="1:5" x14ac:dyDescent="0.2">
      <c r="A12051" s="203">
        <v>44475</v>
      </c>
      <c r="B12051" s="204">
        <v>44475</v>
      </c>
      <c r="C12051" s="204" t="s">
        <v>1042</v>
      </c>
      <c r="D12051" s="205">
        <f>VLOOKUP(Pag_Inicio_Corr_mas_casos[[#This Row],[Corregimiento]],Hoja3!$A$2:$D$676,4,0)</f>
        <v>80826</v>
      </c>
      <c r="E12051" s="204">
        <v>8</v>
      </c>
    </row>
    <row r="12052" spans="1:5" x14ac:dyDescent="0.2">
      <c r="A12052" s="203">
        <v>44475</v>
      </c>
      <c r="B12052" s="204">
        <v>44475</v>
      </c>
      <c r="C12052" s="204" t="s">
        <v>1041</v>
      </c>
      <c r="D12052" s="205">
        <f>VLOOKUP(Pag_Inicio_Corr_mas_casos[[#This Row],[Corregimiento]],Hoja3!$A$2:$D$676,4,0)</f>
        <v>80814</v>
      </c>
      <c r="E12052" s="204">
        <v>8</v>
      </c>
    </row>
    <row r="12053" spans="1:5" x14ac:dyDescent="0.2">
      <c r="A12053" s="203">
        <v>44475</v>
      </c>
      <c r="B12053" s="204">
        <v>44475</v>
      </c>
      <c r="C12053" s="204" t="s">
        <v>1036</v>
      </c>
      <c r="D12053" s="205">
        <f>VLOOKUP(Pag_Inicio_Corr_mas_casos[[#This Row],[Corregimiento]],Hoja3!$A$2:$D$676,4,0)</f>
        <v>80823</v>
      </c>
      <c r="E12053" s="204">
        <v>7</v>
      </c>
    </row>
    <row r="12054" spans="1:5" x14ac:dyDescent="0.2">
      <c r="A12054" s="203">
        <v>44475</v>
      </c>
      <c r="B12054" s="204">
        <v>44475</v>
      </c>
      <c r="C12054" s="204" t="s">
        <v>1037</v>
      </c>
      <c r="D12054" s="205">
        <f>VLOOKUP(Pag_Inicio_Corr_mas_casos[[#This Row],[Corregimiento]],Hoja3!$A$2:$D$676,4,0)</f>
        <v>80807</v>
      </c>
      <c r="E12054" s="204">
        <v>7</v>
      </c>
    </row>
    <row r="12055" spans="1:5" x14ac:dyDescent="0.2">
      <c r="A12055" s="203">
        <v>44475</v>
      </c>
      <c r="B12055" s="204">
        <v>44475</v>
      </c>
      <c r="C12055" s="204" t="s">
        <v>1097</v>
      </c>
      <c r="D12055" s="205">
        <f>VLOOKUP(Pag_Inicio_Corr_mas_casos[[#This Row],[Corregimiento]],Hoja3!$A$2:$D$676,4,0)</f>
        <v>30115</v>
      </c>
      <c r="E12055" s="204">
        <v>7</v>
      </c>
    </row>
    <row r="12056" spans="1:5" x14ac:dyDescent="0.2">
      <c r="A12056" s="203">
        <v>44475</v>
      </c>
      <c r="B12056" s="204">
        <v>44475</v>
      </c>
      <c r="C12056" s="204" t="s">
        <v>867</v>
      </c>
      <c r="D12056" s="205">
        <f>VLOOKUP(Pag_Inicio_Corr_mas_casos[[#This Row],[Corregimiento]],Hoja3!$A$2:$D$676,4,0)</f>
        <v>80821</v>
      </c>
      <c r="E12056" s="204">
        <v>6</v>
      </c>
    </row>
    <row r="12057" spans="1:5" x14ac:dyDescent="0.2">
      <c r="A12057" s="203">
        <v>44475</v>
      </c>
      <c r="B12057" s="204">
        <v>44475</v>
      </c>
      <c r="C12057" s="204" t="s">
        <v>1127</v>
      </c>
      <c r="D12057" s="205">
        <f>VLOOKUP(Pag_Inicio_Corr_mas_casos[[#This Row],[Corregimiento]],Hoja3!$A$2:$D$676,4,0)</f>
        <v>30104</v>
      </c>
      <c r="E12057" s="204">
        <v>5</v>
      </c>
    </row>
    <row r="12058" spans="1:5" x14ac:dyDescent="0.2">
      <c r="A12058" s="203">
        <v>44475</v>
      </c>
      <c r="B12058" s="204">
        <v>44475</v>
      </c>
      <c r="C12058" s="204" t="s">
        <v>1116</v>
      </c>
      <c r="D12058" s="205">
        <f>VLOOKUP(Pag_Inicio_Corr_mas_casos[[#This Row],[Corregimiento]],Hoja3!$A$2:$D$676,4,0)</f>
        <v>81003</v>
      </c>
      <c r="E12058" s="204">
        <v>4</v>
      </c>
    </row>
    <row r="12059" spans="1:5" x14ac:dyDescent="0.2">
      <c r="A12059" s="203">
        <v>44475</v>
      </c>
      <c r="B12059" s="204">
        <v>44475</v>
      </c>
      <c r="C12059" s="204" t="s">
        <v>1168</v>
      </c>
      <c r="D12059" s="205">
        <f>VLOOKUP(Pag_Inicio_Corr_mas_casos[[#This Row],[Corregimiento]],Hoja3!$A$2:$D$676,4,0)</f>
        <v>30101</v>
      </c>
      <c r="E12059" s="204">
        <v>4</v>
      </c>
    </row>
    <row r="12060" spans="1:5" x14ac:dyDescent="0.2">
      <c r="A12060" s="203">
        <v>44475</v>
      </c>
      <c r="B12060" s="204">
        <v>44475</v>
      </c>
      <c r="C12060" s="204" t="s">
        <v>1035</v>
      </c>
      <c r="D12060" s="205">
        <f>VLOOKUP(Pag_Inicio_Corr_mas_casos[[#This Row],[Corregimiento]],Hoja3!$A$2:$D$676,4,0)</f>
        <v>80806</v>
      </c>
      <c r="E12060" s="204">
        <v>4</v>
      </c>
    </row>
    <row r="12061" spans="1:5" x14ac:dyDescent="0.2">
      <c r="A12061" s="203">
        <v>44475</v>
      </c>
      <c r="B12061" s="204">
        <v>44475</v>
      </c>
      <c r="C12061" s="204" t="s">
        <v>804</v>
      </c>
      <c r="D12061" s="205">
        <f>VLOOKUP(Pag_Inicio_Corr_mas_casos[[#This Row],[Corregimiento]],Hoja3!$A$2:$D$676,4,0)</f>
        <v>80815</v>
      </c>
      <c r="E12061" s="204">
        <v>4</v>
      </c>
    </row>
    <row r="12062" spans="1:5" x14ac:dyDescent="0.2">
      <c r="A12062" s="203">
        <v>44475</v>
      </c>
      <c r="B12062" s="204">
        <v>44475</v>
      </c>
      <c r="C12062" s="204" t="s">
        <v>810</v>
      </c>
      <c r="D12062" s="205">
        <f>VLOOKUP(Pag_Inicio_Corr_mas_casos[[#This Row],[Corregimiento]],Hoja3!$A$2:$D$676,4,0)</f>
        <v>50208</v>
      </c>
      <c r="E12062" s="204">
        <v>3</v>
      </c>
    </row>
    <row r="12063" spans="1:5" x14ac:dyDescent="0.2">
      <c r="A12063" s="203">
        <v>44475</v>
      </c>
      <c r="B12063" s="204">
        <v>44475</v>
      </c>
      <c r="C12063" s="204" t="s">
        <v>1476</v>
      </c>
      <c r="D12063" s="205">
        <f>VLOOKUP(Pag_Inicio_Corr_mas_casos[[#This Row],[Corregimiento]],Hoja3!$A$2:$D$676,4,0)</f>
        <v>30105</v>
      </c>
      <c r="E12063" s="204">
        <v>3</v>
      </c>
    </row>
    <row r="12064" spans="1:5" x14ac:dyDescent="0.2">
      <c r="A12064" s="203">
        <v>44475</v>
      </c>
      <c r="B12064" s="204">
        <v>44475</v>
      </c>
      <c r="C12064" s="204" t="s">
        <v>1477</v>
      </c>
      <c r="D12064" s="205">
        <f>VLOOKUP(Pag_Inicio_Corr_mas_casos[[#This Row],[Corregimiento]],Hoja3!$A$2:$D$676,4,0)</f>
        <v>80802</v>
      </c>
      <c r="E12064" s="204">
        <v>3</v>
      </c>
    </row>
    <row r="12065" spans="1:5" x14ac:dyDescent="0.2">
      <c r="A12065" s="203">
        <v>44475</v>
      </c>
      <c r="B12065" s="204">
        <v>44475</v>
      </c>
      <c r="C12065" s="204" t="s">
        <v>1455</v>
      </c>
      <c r="D12065" s="205">
        <f>VLOOKUP(Pag_Inicio_Corr_mas_casos[[#This Row],[Corregimiento]],Hoja3!$A$2:$D$676,4,0)</f>
        <v>30110</v>
      </c>
      <c r="E12065" s="204">
        <v>3</v>
      </c>
    </row>
    <row r="12066" spans="1:5" x14ac:dyDescent="0.2">
      <c r="A12066" s="203">
        <v>44475</v>
      </c>
      <c r="B12066" s="204">
        <v>44475</v>
      </c>
      <c r="C12066" s="204" t="s">
        <v>1353</v>
      </c>
      <c r="D12066" s="205">
        <f>VLOOKUP(Pag_Inicio_Corr_mas_casos[[#This Row],[Corregimiento]],Hoja3!$A$2:$D$676,4,0)</f>
        <v>40703</v>
      </c>
      <c r="E12066" s="204">
        <v>3</v>
      </c>
    </row>
    <row r="12067" spans="1:5" x14ac:dyDescent="0.2">
      <c r="A12067" s="203">
        <v>44475</v>
      </c>
      <c r="B12067" s="204">
        <v>44475</v>
      </c>
      <c r="C12067" s="204" t="s">
        <v>1301</v>
      </c>
      <c r="D12067" s="205">
        <f>VLOOKUP(Pag_Inicio_Corr_mas_casos[[#This Row],[Corregimiento]],Hoja3!$A$2:$D$676,4,0)</f>
        <v>10101</v>
      </c>
      <c r="E12067" s="204">
        <v>3</v>
      </c>
    </row>
    <row r="12068" spans="1:5" x14ac:dyDescent="0.2">
      <c r="A12068" s="209">
        <v>44476</v>
      </c>
      <c r="B12068" s="210">
        <v>44476</v>
      </c>
      <c r="C12068" s="210" t="s">
        <v>1106</v>
      </c>
      <c r="D12068" s="211">
        <f>VLOOKUP(Pag_Inicio_Corr_mas_casos[[#This Row],[Corregimiento]],Hoja3!$A$2:$D$676,4,0)</f>
        <v>80809</v>
      </c>
      <c r="E12068" s="210">
        <v>11</v>
      </c>
    </row>
    <row r="12069" spans="1:5" x14ac:dyDescent="0.2">
      <c r="A12069" s="209">
        <v>44476</v>
      </c>
      <c r="B12069" s="210">
        <v>44476</v>
      </c>
      <c r="C12069" s="210" t="s">
        <v>935</v>
      </c>
      <c r="D12069" s="211">
        <f>VLOOKUP(Pag_Inicio_Corr_mas_casos[[#This Row],[Corregimiento]],Hoja3!$A$2:$D$676,4,0)</f>
        <v>60103</v>
      </c>
      <c r="E12069" s="210">
        <v>8</v>
      </c>
    </row>
    <row r="12070" spans="1:5" x14ac:dyDescent="0.2">
      <c r="A12070" s="209">
        <v>44476</v>
      </c>
      <c r="B12070" s="210">
        <v>44476</v>
      </c>
      <c r="C12070" s="210" t="s">
        <v>1156</v>
      </c>
      <c r="D12070" s="211">
        <f>VLOOKUP(Pag_Inicio_Corr_mas_casos[[#This Row],[Corregimiento]],Hoja3!$A$2:$D$676,4,0)</f>
        <v>60401</v>
      </c>
      <c r="E12070" s="210">
        <v>7</v>
      </c>
    </row>
    <row r="12071" spans="1:5" x14ac:dyDescent="0.2">
      <c r="A12071" s="209">
        <v>44476</v>
      </c>
      <c r="B12071" s="210">
        <v>44476</v>
      </c>
      <c r="C12071" s="210" t="s">
        <v>1062</v>
      </c>
      <c r="D12071" s="211">
        <f>VLOOKUP(Pag_Inicio_Corr_mas_casos[[#This Row],[Corregimiento]],Hoja3!$A$2:$D$676,4,0)</f>
        <v>30107</v>
      </c>
      <c r="E12071" s="210">
        <v>7</v>
      </c>
    </row>
    <row r="12072" spans="1:5" x14ac:dyDescent="0.2">
      <c r="A12072" s="209">
        <v>44476</v>
      </c>
      <c r="B12072" s="210">
        <v>44476</v>
      </c>
      <c r="C12072" s="210" t="s">
        <v>1478</v>
      </c>
      <c r="D12072" s="211">
        <f>VLOOKUP(Pag_Inicio_Corr_mas_casos[[#This Row],[Corregimiento]],Hoja3!$A$2:$D$676,4,0)</f>
        <v>60105</v>
      </c>
      <c r="E12072" s="210">
        <v>7</v>
      </c>
    </row>
    <row r="12073" spans="1:5" x14ac:dyDescent="0.2">
      <c r="A12073" s="209">
        <v>44476</v>
      </c>
      <c r="B12073" s="210">
        <v>44476</v>
      </c>
      <c r="C12073" s="210" t="s">
        <v>1048</v>
      </c>
      <c r="D12073" s="211">
        <f>VLOOKUP(Pag_Inicio_Corr_mas_casos[[#This Row],[Corregimiento]],Hoja3!$A$2:$D$676,4,0)</f>
        <v>80817</v>
      </c>
      <c r="E12073" s="210">
        <v>6</v>
      </c>
    </row>
    <row r="12074" spans="1:5" x14ac:dyDescent="0.2">
      <c r="A12074" s="209">
        <v>44476</v>
      </c>
      <c r="B12074" s="210">
        <v>44476</v>
      </c>
      <c r="C12074" s="210" t="s">
        <v>1080</v>
      </c>
      <c r="D12074" s="211">
        <f>VLOOKUP(Pag_Inicio_Corr_mas_casos[[#This Row],[Corregimiento]],Hoja3!$A$2:$D$676,4,0)</f>
        <v>80822</v>
      </c>
      <c r="E12074" s="210">
        <v>6</v>
      </c>
    </row>
    <row r="12075" spans="1:5" x14ac:dyDescent="0.2">
      <c r="A12075" s="209">
        <v>44476</v>
      </c>
      <c r="B12075" s="210">
        <v>44476</v>
      </c>
      <c r="C12075" s="210" t="s">
        <v>1102</v>
      </c>
      <c r="D12075" s="211">
        <f>VLOOKUP(Pag_Inicio_Corr_mas_casos[[#This Row],[Corregimiento]],Hoja3!$A$2:$D$676,4,0)</f>
        <v>40612</v>
      </c>
      <c r="E12075" s="210">
        <v>6</v>
      </c>
    </row>
    <row r="12076" spans="1:5" x14ac:dyDescent="0.2">
      <c r="A12076" s="209">
        <v>44476</v>
      </c>
      <c r="B12076" s="210">
        <v>44476</v>
      </c>
      <c r="C12076" s="210" t="s">
        <v>1042</v>
      </c>
      <c r="D12076" s="211">
        <f>VLOOKUP(Pag_Inicio_Corr_mas_casos[[#This Row],[Corregimiento]],Hoja3!$A$2:$D$676,4,0)</f>
        <v>80826</v>
      </c>
      <c r="E12076" s="210">
        <v>6</v>
      </c>
    </row>
    <row r="12077" spans="1:5" x14ac:dyDescent="0.2">
      <c r="A12077" s="209">
        <v>44476</v>
      </c>
      <c r="B12077" s="210">
        <v>44476</v>
      </c>
      <c r="C12077" s="210" t="s">
        <v>1078</v>
      </c>
      <c r="D12077" s="211">
        <f>VLOOKUP(Pag_Inicio_Corr_mas_casos[[#This Row],[Corregimiento]],Hoja3!$A$2:$D$676,4,0)</f>
        <v>130716</v>
      </c>
      <c r="E12077" s="210">
        <v>5</v>
      </c>
    </row>
    <row r="12078" spans="1:5" x14ac:dyDescent="0.2">
      <c r="A12078" s="209">
        <v>44476</v>
      </c>
      <c r="B12078" s="210">
        <v>44476</v>
      </c>
      <c r="C12078" s="210" t="s">
        <v>1168</v>
      </c>
      <c r="D12078" s="211">
        <f>VLOOKUP(Pag_Inicio_Corr_mas_casos[[#This Row],[Corregimiento]],Hoja3!$A$2:$D$676,4,0)</f>
        <v>30101</v>
      </c>
      <c r="E12078" s="210">
        <v>5</v>
      </c>
    </row>
    <row r="12079" spans="1:5" x14ac:dyDescent="0.2">
      <c r="A12079" s="209">
        <v>44476</v>
      </c>
      <c r="B12079" s="210">
        <v>44476</v>
      </c>
      <c r="C12079" s="210" t="s">
        <v>868</v>
      </c>
      <c r="D12079" s="211">
        <f>VLOOKUP(Pag_Inicio_Corr_mas_casos[[#This Row],[Corregimiento]],Hoja3!$A$2:$D$676,4,0)</f>
        <v>81009</v>
      </c>
      <c r="E12079" s="210">
        <v>5</v>
      </c>
    </row>
    <row r="12080" spans="1:5" x14ac:dyDescent="0.2">
      <c r="A12080" s="209">
        <v>44476</v>
      </c>
      <c r="B12080" s="210">
        <v>44476</v>
      </c>
      <c r="C12080" s="210" t="s">
        <v>1035</v>
      </c>
      <c r="D12080" s="211">
        <f>VLOOKUP(Pag_Inicio_Corr_mas_casos[[#This Row],[Corregimiento]],Hoja3!$A$2:$D$676,4,0)</f>
        <v>80806</v>
      </c>
      <c r="E12080" s="210">
        <v>5</v>
      </c>
    </row>
    <row r="12081" spans="1:5" x14ac:dyDescent="0.2">
      <c r="A12081" s="209">
        <v>44476</v>
      </c>
      <c r="B12081" s="210">
        <v>44476</v>
      </c>
      <c r="C12081" s="210" t="s">
        <v>1037</v>
      </c>
      <c r="D12081" s="211">
        <f>VLOOKUP(Pag_Inicio_Corr_mas_casos[[#This Row],[Corregimiento]],Hoja3!$A$2:$D$676,4,0)</f>
        <v>80807</v>
      </c>
      <c r="E12081" s="210">
        <v>5</v>
      </c>
    </row>
    <row r="12082" spans="1:5" x14ac:dyDescent="0.2">
      <c r="A12082" s="209">
        <v>44476</v>
      </c>
      <c r="B12082" s="210">
        <v>44476</v>
      </c>
      <c r="C12082" s="210" t="s">
        <v>1147</v>
      </c>
      <c r="D12082" s="211">
        <f>VLOOKUP(Pag_Inicio_Corr_mas_casos[[#This Row],[Corregimiento]],Hoja3!$A$2:$D$676,4,0)</f>
        <v>40201</v>
      </c>
      <c r="E12082" s="210">
        <v>4</v>
      </c>
    </row>
    <row r="12083" spans="1:5" x14ac:dyDescent="0.2">
      <c r="A12083" s="209">
        <v>44476</v>
      </c>
      <c r="B12083" s="210">
        <v>44476</v>
      </c>
      <c r="C12083" s="210" t="s">
        <v>1141</v>
      </c>
      <c r="D12083" s="211">
        <f>VLOOKUP(Pag_Inicio_Corr_mas_casos[[#This Row],[Corregimiento]],Hoja3!$A$2:$D$676,4,0)</f>
        <v>80812</v>
      </c>
      <c r="E12083" s="210">
        <v>4</v>
      </c>
    </row>
    <row r="12084" spans="1:5" x14ac:dyDescent="0.2">
      <c r="A12084" s="209">
        <v>44476</v>
      </c>
      <c r="B12084" s="210">
        <v>44476</v>
      </c>
      <c r="C12084" s="210" t="s">
        <v>1041</v>
      </c>
      <c r="D12084" s="211">
        <f>VLOOKUP(Pag_Inicio_Corr_mas_casos[[#This Row],[Corregimiento]],Hoja3!$A$2:$D$676,4,0)</f>
        <v>80814</v>
      </c>
      <c r="E12084" s="210">
        <v>4</v>
      </c>
    </row>
    <row r="12085" spans="1:5" x14ac:dyDescent="0.2">
      <c r="A12085" s="209">
        <v>44476</v>
      </c>
      <c r="B12085" s="210">
        <v>44476</v>
      </c>
      <c r="C12085" s="210" t="s">
        <v>1472</v>
      </c>
      <c r="D12085" s="211">
        <f>VLOOKUP(Pag_Inicio_Corr_mas_casos[[#This Row],[Corregimiento]],Hoja3!$A$2:$D$676,4,0)</f>
        <v>80501</v>
      </c>
      <c r="E12085" s="210">
        <v>4</v>
      </c>
    </row>
    <row r="12086" spans="1:5" x14ac:dyDescent="0.2">
      <c r="A12086" s="209">
        <v>44476</v>
      </c>
      <c r="B12086" s="210">
        <v>44476</v>
      </c>
      <c r="C12086" s="210" t="s">
        <v>1107</v>
      </c>
      <c r="D12086" s="211">
        <f>VLOOKUP(Pag_Inicio_Corr_mas_casos[[#This Row],[Corregimiento]],Hoja3!$A$2:$D$676,4,0)</f>
        <v>80819</v>
      </c>
      <c r="E12086" s="210">
        <v>4</v>
      </c>
    </row>
    <row r="12087" spans="1:5" x14ac:dyDescent="0.2">
      <c r="A12087" s="209">
        <v>44476</v>
      </c>
      <c r="B12087" s="210">
        <v>44476</v>
      </c>
      <c r="C12087" s="210" t="s">
        <v>1114</v>
      </c>
      <c r="D12087" s="211">
        <f>VLOOKUP(Pag_Inicio_Corr_mas_casos[[#This Row],[Corregimiento]],Hoja3!$A$2:$D$676,4,0)</f>
        <v>81001</v>
      </c>
      <c r="E12087" s="210">
        <v>4</v>
      </c>
    </row>
    <row r="12088" spans="1:5" x14ac:dyDescent="0.2">
      <c r="A12088" s="203">
        <v>44477</v>
      </c>
      <c r="B12088" s="204">
        <v>44477</v>
      </c>
      <c r="C12088" s="204" t="s">
        <v>1106</v>
      </c>
      <c r="D12088" s="205">
        <f>VLOOKUP(Pag_Inicio_Corr_mas_casos[[#This Row],[Corregimiento]],Hoja3!$A$2:$D$676,4,0)</f>
        <v>80809</v>
      </c>
      <c r="E12088" s="204">
        <v>13</v>
      </c>
    </row>
    <row r="12089" spans="1:5" x14ac:dyDescent="0.2">
      <c r="A12089" s="203">
        <v>44477</v>
      </c>
      <c r="B12089" s="204">
        <v>44477</v>
      </c>
      <c r="C12089" s="204" t="s">
        <v>1127</v>
      </c>
      <c r="D12089" s="205">
        <f>VLOOKUP(Pag_Inicio_Corr_mas_casos[[#This Row],[Corregimiento]],Hoja3!$A$2:$D$676,4,0)</f>
        <v>30104</v>
      </c>
      <c r="E12089" s="204">
        <v>10</v>
      </c>
    </row>
    <row r="12090" spans="1:5" x14ac:dyDescent="0.2">
      <c r="A12090" s="203">
        <v>44477</v>
      </c>
      <c r="B12090" s="204">
        <v>44477</v>
      </c>
      <c r="C12090" s="204" t="s">
        <v>1141</v>
      </c>
      <c r="D12090" s="205">
        <f>VLOOKUP(Pag_Inicio_Corr_mas_casos[[#This Row],[Corregimiento]],Hoja3!$A$2:$D$676,4,0)</f>
        <v>80812</v>
      </c>
      <c r="E12090" s="204">
        <v>8</v>
      </c>
    </row>
    <row r="12091" spans="1:5" x14ac:dyDescent="0.2">
      <c r="A12091" s="203">
        <v>44477</v>
      </c>
      <c r="B12091" s="204">
        <v>44477</v>
      </c>
      <c r="C12091" s="204" t="s">
        <v>1062</v>
      </c>
      <c r="D12091" s="205">
        <f>VLOOKUP(Pag_Inicio_Corr_mas_casos[[#This Row],[Corregimiento]],Hoja3!$A$2:$D$676,4,0)</f>
        <v>30107</v>
      </c>
      <c r="E12091" s="204">
        <v>7</v>
      </c>
    </row>
    <row r="12092" spans="1:5" x14ac:dyDescent="0.2">
      <c r="A12092" s="203">
        <v>44477</v>
      </c>
      <c r="B12092" s="204">
        <v>44477</v>
      </c>
      <c r="C12092" s="204" t="s">
        <v>1118</v>
      </c>
      <c r="D12092" s="205">
        <f>VLOOKUP(Pag_Inicio_Corr_mas_casos[[#This Row],[Corregimiento]],Hoja3!$A$2:$D$676,4,0)</f>
        <v>30111</v>
      </c>
      <c r="E12092" s="204">
        <v>6</v>
      </c>
    </row>
    <row r="12093" spans="1:5" x14ac:dyDescent="0.2">
      <c r="A12093" s="203">
        <v>44477</v>
      </c>
      <c r="B12093" s="204">
        <v>44477</v>
      </c>
      <c r="C12093" s="204" t="s">
        <v>936</v>
      </c>
      <c r="D12093" s="205">
        <f>VLOOKUP(Pag_Inicio_Corr_mas_casos[[#This Row],[Corregimiento]],Hoja3!$A$2:$D$676,4,0)</f>
        <v>80811</v>
      </c>
      <c r="E12093" s="204">
        <v>6</v>
      </c>
    </row>
    <row r="12094" spans="1:5" x14ac:dyDescent="0.2">
      <c r="A12094" s="203">
        <v>44477</v>
      </c>
      <c r="B12094" s="204">
        <v>44477</v>
      </c>
      <c r="C12094" s="204" t="s">
        <v>1479</v>
      </c>
      <c r="D12094" s="205">
        <f>VLOOKUP(Pag_Inicio_Corr_mas_casos[[#This Row],[Corregimiento]],Hoja3!$A$2:$D$676,4,0)</f>
        <v>30301</v>
      </c>
      <c r="E12094" s="204">
        <v>6</v>
      </c>
    </row>
    <row r="12095" spans="1:5" x14ac:dyDescent="0.2">
      <c r="A12095" s="203">
        <v>44477</v>
      </c>
      <c r="B12095" s="204">
        <v>44477</v>
      </c>
      <c r="C12095" s="204" t="s">
        <v>1107</v>
      </c>
      <c r="D12095" s="205">
        <f>VLOOKUP(Pag_Inicio_Corr_mas_casos[[#This Row],[Corregimiento]],Hoja3!$A$2:$D$676,4,0)</f>
        <v>80819</v>
      </c>
      <c r="E12095" s="204">
        <v>6</v>
      </c>
    </row>
    <row r="12096" spans="1:5" x14ac:dyDescent="0.2">
      <c r="A12096" s="203">
        <v>44477</v>
      </c>
      <c r="B12096" s="204">
        <v>44477</v>
      </c>
      <c r="C12096" s="204" t="s">
        <v>1037</v>
      </c>
      <c r="D12096" s="205">
        <f>VLOOKUP(Pag_Inicio_Corr_mas_casos[[#This Row],[Corregimiento]],Hoja3!$A$2:$D$676,4,0)</f>
        <v>80807</v>
      </c>
      <c r="E12096" s="204">
        <v>5</v>
      </c>
    </row>
    <row r="12097" spans="1:5" x14ac:dyDescent="0.2">
      <c r="A12097" s="203">
        <v>44477</v>
      </c>
      <c r="B12097" s="204">
        <v>44477</v>
      </c>
      <c r="C12097" s="204" t="s">
        <v>1080</v>
      </c>
      <c r="D12097" s="205">
        <f>VLOOKUP(Pag_Inicio_Corr_mas_casos[[#This Row],[Corregimiento]],Hoja3!$A$2:$D$676,4,0)</f>
        <v>80822</v>
      </c>
      <c r="E12097" s="204">
        <v>5</v>
      </c>
    </row>
    <row r="12098" spans="1:5" x14ac:dyDescent="0.2">
      <c r="A12098" s="203">
        <v>44477</v>
      </c>
      <c r="B12098" s="204">
        <v>44477</v>
      </c>
      <c r="C12098" s="204" t="s">
        <v>1191</v>
      </c>
      <c r="D12098" s="205">
        <f>VLOOKUP(Pag_Inicio_Corr_mas_casos[[#This Row],[Corregimiento]],Hoja3!$A$2:$D$676,4,0)</f>
        <v>130106</v>
      </c>
      <c r="E12098" s="204">
        <v>5</v>
      </c>
    </row>
    <row r="12099" spans="1:5" x14ac:dyDescent="0.2">
      <c r="A12099" s="203">
        <v>44477</v>
      </c>
      <c r="B12099" s="204">
        <v>44477</v>
      </c>
      <c r="C12099" s="204" t="s">
        <v>867</v>
      </c>
      <c r="D12099" s="205">
        <f>VLOOKUP(Pag_Inicio_Corr_mas_casos[[#This Row],[Corregimiento]],Hoja3!$A$2:$D$676,4,0)</f>
        <v>80821</v>
      </c>
      <c r="E12099" s="204">
        <v>5</v>
      </c>
    </row>
    <row r="12100" spans="1:5" x14ac:dyDescent="0.2">
      <c r="A12100" s="203">
        <v>44477</v>
      </c>
      <c r="B12100" s="204">
        <v>44477</v>
      </c>
      <c r="C12100" s="204" t="s">
        <v>1116</v>
      </c>
      <c r="D12100" s="205">
        <f>VLOOKUP(Pag_Inicio_Corr_mas_casos[[#This Row],[Corregimiento]],Hoja3!$A$2:$D$676,4,0)</f>
        <v>81003</v>
      </c>
      <c r="E12100" s="204">
        <v>4</v>
      </c>
    </row>
    <row r="12101" spans="1:5" x14ac:dyDescent="0.2">
      <c r="A12101" s="203">
        <v>44477</v>
      </c>
      <c r="B12101" s="204">
        <v>44477</v>
      </c>
      <c r="C12101" s="204" t="s">
        <v>1113</v>
      </c>
      <c r="D12101" s="205">
        <f>VLOOKUP(Pag_Inicio_Corr_mas_casos[[#This Row],[Corregimiento]],Hoja3!$A$2:$D$676,4,0)</f>
        <v>81008</v>
      </c>
      <c r="E12101" s="204">
        <v>4</v>
      </c>
    </row>
    <row r="12102" spans="1:5" x14ac:dyDescent="0.2">
      <c r="A12102" s="203">
        <v>44477</v>
      </c>
      <c r="B12102" s="204">
        <v>44477</v>
      </c>
      <c r="C12102" s="204" t="s">
        <v>1040</v>
      </c>
      <c r="D12102" s="205">
        <f>VLOOKUP(Pag_Inicio_Corr_mas_casos[[#This Row],[Corregimiento]],Hoja3!$A$2:$D$676,4,0)</f>
        <v>81007</v>
      </c>
      <c r="E12102" s="204">
        <v>4</v>
      </c>
    </row>
    <row r="12103" spans="1:5" x14ac:dyDescent="0.2">
      <c r="A12103" s="203">
        <v>44477</v>
      </c>
      <c r="B12103" s="204">
        <v>44477</v>
      </c>
      <c r="C12103" s="204" t="s">
        <v>804</v>
      </c>
      <c r="D12103" s="205">
        <f>VLOOKUP(Pag_Inicio_Corr_mas_casos[[#This Row],[Corregimiento]],Hoja3!$A$2:$D$676,4,0)</f>
        <v>80815</v>
      </c>
      <c r="E12103" s="204">
        <v>3</v>
      </c>
    </row>
    <row r="12104" spans="1:5" x14ac:dyDescent="0.2">
      <c r="A12104" s="203">
        <v>44477</v>
      </c>
      <c r="B12104" s="204">
        <v>44477</v>
      </c>
      <c r="C12104" s="204" t="s">
        <v>1032</v>
      </c>
      <c r="D12104" s="205">
        <f>VLOOKUP(Pag_Inicio_Corr_mas_casos[[#This Row],[Corregimiento]],Hoja3!$A$2:$D$676,4,0)</f>
        <v>80810</v>
      </c>
      <c r="E12104" s="204">
        <v>3</v>
      </c>
    </row>
    <row r="12105" spans="1:5" x14ac:dyDescent="0.2">
      <c r="A12105" s="203">
        <v>44477</v>
      </c>
      <c r="B12105" s="204">
        <v>44477</v>
      </c>
      <c r="C12105" s="204" t="s">
        <v>1048</v>
      </c>
      <c r="D12105" s="205">
        <f>VLOOKUP(Pag_Inicio_Corr_mas_casos[[#This Row],[Corregimiento]],Hoja3!$A$2:$D$676,4,0)</f>
        <v>80817</v>
      </c>
      <c r="E12105" s="204">
        <v>3</v>
      </c>
    </row>
    <row r="12106" spans="1:5" x14ac:dyDescent="0.2">
      <c r="A12106" s="203">
        <v>44477</v>
      </c>
      <c r="B12106" s="204">
        <v>44477</v>
      </c>
      <c r="C12106" s="204" t="s">
        <v>1041</v>
      </c>
      <c r="D12106" s="205">
        <f>VLOOKUP(Pag_Inicio_Corr_mas_casos[[#This Row],[Corregimiento]],Hoja3!$A$2:$D$676,4,0)</f>
        <v>80814</v>
      </c>
      <c r="E12106" s="204">
        <v>3</v>
      </c>
    </row>
    <row r="12107" spans="1:5" x14ac:dyDescent="0.2">
      <c r="A12107" s="203">
        <v>44477</v>
      </c>
      <c r="B12107" s="204">
        <v>44477</v>
      </c>
      <c r="C12107" s="204" t="s">
        <v>1447</v>
      </c>
      <c r="D12107" s="205">
        <f>VLOOKUP(Pag_Inicio_Corr_mas_casos[[#This Row],[Corregimiento]],Hoja3!$A$2:$D$676,4,0)</f>
        <v>130717</v>
      </c>
      <c r="E12107" s="204">
        <v>3</v>
      </c>
    </row>
    <row r="12108" spans="1:5" x14ac:dyDescent="0.2">
      <c r="A12108" s="213">
        <v>44479</v>
      </c>
      <c r="B12108" s="214">
        <v>44479</v>
      </c>
      <c r="C12108" s="214" t="s">
        <v>1141</v>
      </c>
      <c r="D12108" s="215">
        <f>VLOOKUP(Pag_Inicio_Corr_mas_casos[[#This Row],[Corregimiento]],Hoja3!$A$2:$D$676,4,0)</f>
        <v>80812</v>
      </c>
      <c r="E12108" s="214">
        <v>6</v>
      </c>
    </row>
    <row r="12109" spans="1:5" x14ac:dyDescent="0.2">
      <c r="A12109" s="213">
        <v>44479</v>
      </c>
      <c r="B12109" s="214">
        <v>44479</v>
      </c>
      <c r="C12109" s="214" t="s">
        <v>1106</v>
      </c>
      <c r="D12109" s="215">
        <f>VLOOKUP(Pag_Inicio_Corr_mas_casos[[#This Row],[Corregimiento]],Hoja3!$A$2:$D$676,4,0)</f>
        <v>80809</v>
      </c>
      <c r="E12109" s="214">
        <v>5</v>
      </c>
    </row>
    <row r="12110" spans="1:5" x14ac:dyDescent="0.2">
      <c r="A12110" s="213">
        <v>44479</v>
      </c>
      <c r="B12110" s="214">
        <v>44479</v>
      </c>
      <c r="C12110" s="214" t="s">
        <v>1312</v>
      </c>
      <c r="D12110" s="215">
        <f>VLOOKUP(Pag_Inicio_Corr_mas_casos[[#This Row],[Corregimiento]],Hoja3!$A$2:$D$676,4,0)</f>
        <v>40701</v>
      </c>
      <c r="E12110" s="214">
        <v>5</v>
      </c>
    </row>
    <row r="12111" spans="1:5" x14ac:dyDescent="0.2">
      <c r="A12111" s="213">
        <v>44479</v>
      </c>
      <c r="B12111" s="214">
        <v>44479</v>
      </c>
      <c r="C12111" s="214" t="s">
        <v>1037</v>
      </c>
      <c r="D12111" s="215">
        <f>VLOOKUP(Pag_Inicio_Corr_mas_casos[[#This Row],[Corregimiento]],Hoja3!$A$2:$D$676,4,0)</f>
        <v>80807</v>
      </c>
      <c r="E12111" s="214">
        <v>5</v>
      </c>
    </row>
    <row r="12112" spans="1:5" x14ac:dyDescent="0.2">
      <c r="A12112" s="213">
        <v>44479</v>
      </c>
      <c r="B12112" s="214">
        <v>44479</v>
      </c>
      <c r="C12112" s="214" t="s">
        <v>868</v>
      </c>
      <c r="D12112" s="215">
        <f>VLOOKUP(Pag_Inicio_Corr_mas_casos[[#This Row],[Corregimiento]],Hoja3!$A$2:$D$676,4,0)</f>
        <v>81009</v>
      </c>
      <c r="E12112" s="214">
        <v>5</v>
      </c>
    </row>
    <row r="12113" spans="1:5" x14ac:dyDescent="0.2">
      <c r="A12113" s="213">
        <v>44479</v>
      </c>
      <c r="B12113" s="214">
        <v>44479</v>
      </c>
      <c r="C12113" s="214" t="s">
        <v>1127</v>
      </c>
      <c r="D12113" s="215">
        <f>VLOOKUP(Pag_Inicio_Corr_mas_casos[[#This Row],[Corregimiento]],Hoja3!$A$2:$D$676,4,0)</f>
        <v>30104</v>
      </c>
      <c r="E12113" s="214">
        <v>5</v>
      </c>
    </row>
    <row r="12114" spans="1:5" x14ac:dyDescent="0.2">
      <c r="A12114" s="213">
        <v>44479</v>
      </c>
      <c r="B12114" s="214">
        <v>44479</v>
      </c>
      <c r="C12114" s="214" t="s">
        <v>1107</v>
      </c>
      <c r="D12114" s="215">
        <f>VLOOKUP(Pag_Inicio_Corr_mas_casos[[#This Row],[Corregimiento]],Hoja3!$A$2:$D$676,4,0)</f>
        <v>80819</v>
      </c>
      <c r="E12114" s="214">
        <v>5</v>
      </c>
    </row>
    <row r="12115" spans="1:5" x14ac:dyDescent="0.2">
      <c r="A12115" s="213">
        <v>44479</v>
      </c>
      <c r="B12115" s="214">
        <v>44479</v>
      </c>
      <c r="C12115" s="214" t="s">
        <v>1048</v>
      </c>
      <c r="D12115" s="215">
        <f>VLOOKUP(Pag_Inicio_Corr_mas_casos[[#This Row],[Corregimiento]],Hoja3!$A$2:$D$676,4,0)</f>
        <v>80817</v>
      </c>
      <c r="E12115" s="214">
        <v>4</v>
      </c>
    </row>
    <row r="12116" spans="1:5" x14ac:dyDescent="0.2">
      <c r="A12116" s="213">
        <v>44479</v>
      </c>
      <c r="B12116" s="214">
        <v>44479</v>
      </c>
      <c r="C12116" s="214" t="s">
        <v>1062</v>
      </c>
      <c r="D12116" s="215">
        <f>VLOOKUP(Pag_Inicio_Corr_mas_casos[[#This Row],[Corregimiento]],Hoja3!$A$2:$D$676,4,0)</f>
        <v>30107</v>
      </c>
      <c r="E12116" s="214">
        <v>4</v>
      </c>
    </row>
    <row r="12117" spans="1:5" x14ac:dyDescent="0.2">
      <c r="A12117" s="213">
        <v>44479</v>
      </c>
      <c r="B12117" s="214">
        <v>44479</v>
      </c>
      <c r="C12117" s="214" t="s">
        <v>1032</v>
      </c>
      <c r="D12117" s="215">
        <f>VLOOKUP(Pag_Inicio_Corr_mas_casos[[#This Row],[Corregimiento]],Hoja3!$A$2:$D$676,4,0)</f>
        <v>80810</v>
      </c>
      <c r="E12117" s="214">
        <v>4</v>
      </c>
    </row>
    <row r="12118" spans="1:5" x14ac:dyDescent="0.2">
      <c r="A12118" s="213">
        <v>44479</v>
      </c>
      <c r="B12118" s="214">
        <v>44479</v>
      </c>
      <c r="C12118" s="214" t="s">
        <v>1041</v>
      </c>
      <c r="D12118" s="215">
        <f>VLOOKUP(Pag_Inicio_Corr_mas_casos[[#This Row],[Corregimiento]],Hoja3!$A$2:$D$676,4,0)</f>
        <v>80814</v>
      </c>
      <c r="E12118" s="214">
        <v>4</v>
      </c>
    </row>
    <row r="12119" spans="1:5" x14ac:dyDescent="0.2">
      <c r="A12119" s="213">
        <v>44479</v>
      </c>
      <c r="B12119" s="214">
        <v>44479</v>
      </c>
      <c r="C12119" s="214" t="s">
        <v>1480</v>
      </c>
      <c r="D12119" s="215">
        <f>VLOOKUP(Pag_Inicio_Corr_mas_casos[[#This Row],[Corregimiento]],Hoja3!$A$2:$D$676,4,0)</f>
        <v>40404</v>
      </c>
      <c r="E12119" s="214">
        <v>4</v>
      </c>
    </row>
    <row r="12120" spans="1:5" x14ac:dyDescent="0.2">
      <c r="A12120" s="213">
        <v>44479</v>
      </c>
      <c r="B12120" s="214">
        <v>44479</v>
      </c>
      <c r="C12120" s="214" t="s">
        <v>1481</v>
      </c>
      <c r="D12120" s="215">
        <f>VLOOKUP(Pag_Inicio_Corr_mas_casos[[#This Row],[Corregimiento]],Hoja3!$A$2:$D$676,4,0)</f>
        <v>60405</v>
      </c>
      <c r="E12120" s="214">
        <v>3</v>
      </c>
    </row>
    <row r="12121" spans="1:5" x14ac:dyDescent="0.2">
      <c r="A12121" s="213">
        <v>44479</v>
      </c>
      <c r="B12121" s="214">
        <v>44479</v>
      </c>
      <c r="C12121" s="214" t="s">
        <v>1102</v>
      </c>
      <c r="D12121" s="215">
        <f>VLOOKUP(Pag_Inicio_Corr_mas_casos[[#This Row],[Corregimiento]],Hoja3!$A$2:$D$676,4,0)</f>
        <v>40612</v>
      </c>
      <c r="E12121" s="214">
        <v>3</v>
      </c>
    </row>
    <row r="12122" spans="1:5" x14ac:dyDescent="0.2">
      <c r="A12122" s="213">
        <v>44479</v>
      </c>
      <c r="B12122" s="214">
        <v>44479</v>
      </c>
      <c r="C12122" s="214" t="s">
        <v>1476</v>
      </c>
      <c r="D12122" s="215">
        <f>VLOOKUP(Pag_Inicio_Corr_mas_casos[[#This Row],[Corregimiento]],Hoja3!$A$2:$D$676,4,0)</f>
        <v>30105</v>
      </c>
      <c r="E12122" s="214">
        <v>3</v>
      </c>
    </row>
    <row r="12123" spans="1:5" x14ac:dyDescent="0.2">
      <c r="A12123" s="213">
        <v>44479</v>
      </c>
      <c r="B12123" s="214">
        <v>44479</v>
      </c>
      <c r="C12123" s="214" t="s">
        <v>1155</v>
      </c>
      <c r="D12123" s="215">
        <f>VLOOKUP(Pag_Inicio_Corr_mas_casos[[#This Row],[Corregimiento]],Hoja3!$A$2:$D$676,4,0)</f>
        <v>40601</v>
      </c>
      <c r="E12123" s="214">
        <v>3</v>
      </c>
    </row>
    <row r="12124" spans="1:5" x14ac:dyDescent="0.2">
      <c r="A12124" s="213">
        <v>44479</v>
      </c>
      <c r="B12124" s="214">
        <v>44479</v>
      </c>
      <c r="C12124" s="214" t="s">
        <v>1042</v>
      </c>
      <c r="D12124" s="215">
        <f>VLOOKUP(Pag_Inicio_Corr_mas_casos[[#This Row],[Corregimiento]],Hoja3!$A$2:$D$676,4,0)</f>
        <v>80826</v>
      </c>
      <c r="E12124" s="214">
        <v>3</v>
      </c>
    </row>
    <row r="12125" spans="1:5" x14ac:dyDescent="0.2">
      <c r="A12125" s="213">
        <v>44479</v>
      </c>
      <c r="B12125" s="214">
        <v>44479</v>
      </c>
      <c r="C12125" s="214" t="s">
        <v>1114</v>
      </c>
      <c r="D12125" s="215">
        <f>VLOOKUP(Pag_Inicio_Corr_mas_casos[[#This Row],[Corregimiento]],Hoja3!$A$2:$D$676,4,0)</f>
        <v>81001</v>
      </c>
      <c r="E12125" s="214">
        <v>2</v>
      </c>
    </row>
    <row r="12126" spans="1:5" x14ac:dyDescent="0.2">
      <c r="A12126" s="213">
        <v>44479</v>
      </c>
      <c r="B12126" s="214">
        <v>44479</v>
      </c>
      <c r="C12126" s="214" t="s">
        <v>1482</v>
      </c>
      <c r="D12126" s="215">
        <f>VLOOKUP(Pag_Inicio_Corr_mas_casos[[#This Row],[Corregimiento]],Hoja3!$A$2:$D$676,4,0)</f>
        <v>20201</v>
      </c>
      <c r="E12126" s="214">
        <v>2</v>
      </c>
    </row>
    <row r="12127" spans="1:5" x14ac:dyDescent="0.2">
      <c r="A12127" s="213">
        <v>44479</v>
      </c>
      <c r="B12127" s="214">
        <v>44479</v>
      </c>
      <c r="C12127" s="214" t="s">
        <v>1118</v>
      </c>
      <c r="D12127" s="215">
        <f>VLOOKUP(Pag_Inicio_Corr_mas_casos[[#This Row],[Corregimiento]],Hoja3!$A$2:$D$676,4,0)</f>
        <v>30111</v>
      </c>
      <c r="E12127" s="214">
        <v>2</v>
      </c>
    </row>
    <row r="12128" spans="1:5" x14ac:dyDescent="0.2">
      <c r="A12128" s="32">
        <v>44480</v>
      </c>
      <c r="B12128" s="33">
        <v>44480</v>
      </c>
      <c r="C12128" s="33" t="s">
        <v>1147</v>
      </c>
      <c r="D12128" s="34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33">
        <v>44480</v>
      </c>
      <c r="C12129" s="33" t="s">
        <v>1102</v>
      </c>
      <c r="D12129" s="34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33">
        <v>44480</v>
      </c>
      <c r="C12130" s="33" t="s">
        <v>1117</v>
      </c>
      <c r="D12130" s="34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33">
        <v>44480</v>
      </c>
      <c r="C12131" s="33" t="s">
        <v>1035</v>
      </c>
      <c r="D12131" s="34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33">
        <v>44480</v>
      </c>
      <c r="C12132" s="33" t="s">
        <v>1483</v>
      </c>
      <c r="D12132" s="34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33">
        <v>44480</v>
      </c>
      <c r="C12133" s="33" t="s">
        <v>1098</v>
      </c>
      <c r="D12133" s="34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33">
        <v>44480</v>
      </c>
      <c r="C12134" s="33" t="s">
        <v>1163</v>
      </c>
      <c r="D12134" s="34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33">
        <v>44480</v>
      </c>
      <c r="C12135" s="33" t="s">
        <v>1106</v>
      </c>
      <c r="D12135" s="34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33">
        <v>44480</v>
      </c>
      <c r="C12136" s="33" t="s">
        <v>1467</v>
      </c>
      <c r="D12136" s="34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33">
        <v>44480</v>
      </c>
      <c r="C12137" s="33" t="s">
        <v>1115</v>
      </c>
      <c r="D12137" s="34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33">
        <v>44480</v>
      </c>
      <c r="C12138" s="33" t="s">
        <v>1062</v>
      </c>
      <c r="D12138" s="34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33">
        <v>44480</v>
      </c>
      <c r="C12139" s="33" t="s">
        <v>1042</v>
      </c>
      <c r="D12139" s="34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33">
        <v>44480</v>
      </c>
      <c r="C12140" s="33" t="s">
        <v>1168</v>
      </c>
      <c r="D12140" s="34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33">
        <v>44480</v>
      </c>
      <c r="C12141" s="33" t="s">
        <v>1113</v>
      </c>
      <c r="D12141" s="34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33">
        <v>44480</v>
      </c>
      <c r="C12142" s="33" t="s">
        <v>1110</v>
      </c>
      <c r="D12142" s="34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33">
        <v>44480</v>
      </c>
      <c r="C12143" s="33" t="s">
        <v>1048</v>
      </c>
      <c r="D12143" s="34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33">
        <v>44480</v>
      </c>
      <c r="C12144" s="33" t="s">
        <v>1127</v>
      </c>
      <c r="D12144" s="34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33">
        <v>44480</v>
      </c>
      <c r="C12145" s="33" t="s">
        <v>1468</v>
      </c>
      <c r="D12145" s="34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33">
        <v>44480</v>
      </c>
      <c r="C12146" s="33" t="s">
        <v>1155</v>
      </c>
      <c r="D12146" s="34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33">
        <v>44480</v>
      </c>
      <c r="C12147" s="33" t="s">
        <v>1141</v>
      </c>
      <c r="D12147" s="34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41">
        <v>44481</v>
      </c>
      <c r="C12148" s="41" t="s">
        <v>1106</v>
      </c>
      <c r="D12148" s="42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41">
        <v>44481</v>
      </c>
      <c r="C12149" s="41" t="s">
        <v>1155</v>
      </c>
      <c r="D12149" s="42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41">
        <v>44481</v>
      </c>
      <c r="C12150" s="41" t="s">
        <v>1122</v>
      </c>
      <c r="D12150" s="42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41">
        <v>44481</v>
      </c>
      <c r="C12151" s="41" t="s">
        <v>1127</v>
      </c>
      <c r="D12151" s="42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41">
        <v>44481</v>
      </c>
      <c r="C12152" s="41" t="s">
        <v>1037</v>
      </c>
      <c r="D12152" s="42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41">
        <v>44481</v>
      </c>
      <c r="C12153" s="41" t="s">
        <v>1160</v>
      </c>
      <c r="D12153" s="42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41">
        <v>44481</v>
      </c>
      <c r="C12154" s="41" t="s">
        <v>1043</v>
      </c>
      <c r="D12154" s="42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41">
        <v>44481</v>
      </c>
      <c r="C12155" s="41" t="s">
        <v>1051</v>
      </c>
      <c r="D12155" s="42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41">
        <v>44481</v>
      </c>
      <c r="C12156" s="41" t="s">
        <v>1040</v>
      </c>
      <c r="D12156" s="42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41">
        <v>44481</v>
      </c>
      <c r="C12157" s="41" t="s">
        <v>1115</v>
      </c>
      <c r="D12157" s="42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41">
        <v>44481</v>
      </c>
      <c r="C12158" s="41" t="s">
        <v>1065</v>
      </c>
      <c r="D12158" s="42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41">
        <v>44481</v>
      </c>
      <c r="C12159" s="41" t="s">
        <v>1102</v>
      </c>
      <c r="D12159" s="42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41">
        <v>44481</v>
      </c>
      <c r="C12160" s="41" t="s">
        <v>1041</v>
      </c>
      <c r="D12160" s="42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41">
        <v>44481</v>
      </c>
      <c r="C12161" s="41" t="s">
        <v>1039</v>
      </c>
      <c r="D12161" s="42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41">
        <v>44481</v>
      </c>
      <c r="C12162" s="41" t="s">
        <v>1207</v>
      </c>
      <c r="D12162" s="42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41">
        <v>44481</v>
      </c>
      <c r="C12163" s="41" t="s">
        <v>1107</v>
      </c>
      <c r="D12163" s="42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41">
        <v>44481</v>
      </c>
      <c r="C12164" s="41" t="s">
        <v>1054</v>
      </c>
      <c r="D12164" s="42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41">
        <v>44481</v>
      </c>
      <c r="C12165" s="41" t="s">
        <v>1118</v>
      </c>
      <c r="D12165" s="42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41">
        <v>44481</v>
      </c>
      <c r="C12166" s="41" t="s">
        <v>1097</v>
      </c>
      <c r="D12166" s="42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41">
        <v>44481</v>
      </c>
      <c r="C12167" s="41" t="s">
        <v>1042</v>
      </c>
      <c r="D12167" s="42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39">
        <v>44482</v>
      </c>
      <c r="C12168" s="39" t="s">
        <v>1065</v>
      </c>
      <c r="D12168" s="40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39">
        <v>44482</v>
      </c>
      <c r="C12169" s="39" t="s">
        <v>1141</v>
      </c>
      <c r="D12169" s="40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39">
        <v>44482</v>
      </c>
      <c r="C12170" s="39" t="s">
        <v>1155</v>
      </c>
      <c r="D12170" s="40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39">
        <v>44482</v>
      </c>
      <c r="C12171" s="39" t="s">
        <v>1062</v>
      </c>
      <c r="D12171" s="40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39">
        <v>44482</v>
      </c>
      <c r="C12172" s="39" t="s">
        <v>1118</v>
      </c>
      <c r="D12172" s="40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39">
        <v>44482</v>
      </c>
      <c r="C12173" s="39" t="s">
        <v>1037</v>
      </c>
      <c r="D12173" s="40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39">
        <v>44482</v>
      </c>
      <c r="C12174" s="39" t="s">
        <v>1106</v>
      </c>
      <c r="D12174" s="40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39">
        <v>44482</v>
      </c>
      <c r="C12175" s="39" t="s">
        <v>1035</v>
      </c>
      <c r="D12175" s="40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39">
        <v>44482</v>
      </c>
      <c r="C12176" s="39" t="s">
        <v>1098</v>
      </c>
      <c r="D12176" s="40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39">
        <v>44482</v>
      </c>
      <c r="C12177" s="39" t="s">
        <v>1173</v>
      </c>
      <c r="D12177" s="40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39">
        <v>44482</v>
      </c>
      <c r="C12178" s="39" t="s">
        <v>1042</v>
      </c>
      <c r="D12178" s="40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39">
        <v>44482</v>
      </c>
      <c r="C12179" s="39" t="s">
        <v>1204</v>
      </c>
      <c r="D12179" s="40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39">
        <v>44482</v>
      </c>
      <c r="C12180" s="39" t="s">
        <v>1116</v>
      </c>
      <c r="D12180" s="40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39">
        <v>44482</v>
      </c>
      <c r="C12181" s="39" t="s">
        <v>1213</v>
      </c>
      <c r="D12181" s="40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39">
        <v>44482</v>
      </c>
      <c r="C12182" s="39" t="s">
        <v>1094</v>
      </c>
      <c r="D12182" s="40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39">
        <v>44482</v>
      </c>
      <c r="C12183" s="39" t="s">
        <v>1138</v>
      </c>
      <c r="D12183" s="40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39">
        <v>44482</v>
      </c>
      <c r="C12184" s="39" t="s">
        <v>1423</v>
      </c>
      <c r="D12184" s="40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39">
        <v>44482</v>
      </c>
      <c r="C12185" s="39" t="s">
        <v>1159</v>
      </c>
      <c r="D12185" s="40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39">
        <v>44482</v>
      </c>
      <c r="C12186" s="39" t="s">
        <v>1127</v>
      </c>
      <c r="D12186" s="40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39">
        <v>44482</v>
      </c>
      <c r="C12187" s="39" t="s">
        <v>1034</v>
      </c>
      <c r="D12187" s="40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36">
        <v>44483</v>
      </c>
      <c r="C12188" s="36" t="s">
        <v>1062</v>
      </c>
      <c r="D12188" s="37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36">
        <v>44483</v>
      </c>
      <c r="C12189" s="36" t="s">
        <v>1106</v>
      </c>
      <c r="D12189" s="37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36">
        <v>44483</v>
      </c>
      <c r="C12190" s="36" t="s">
        <v>1107</v>
      </c>
      <c r="D12190" s="37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36">
        <v>44483</v>
      </c>
      <c r="C12191" s="36" t="s">
        <v>1051</v>
      </c>
      <c r="D12191" s="37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36">
        <v>44483</v>
      </c>
      <c r="C12192" s="36" t="s">
        <v>1048</v>
      </c>
      <c r="D12192" s="37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36">
        <v>44483</v>
      </c>
      <c r="C12193" s="36" t="s">
        <v>1127</v>
      </c>
      <c r="D12193" s="37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36">
        <v>44483</v>
      </c>
      <c r="C12194" s="36" t="s">
        <v>1118</v>
      </c>
      <c r="D12194" s="37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36">
        <v>44483</v>
      </c>
      <c r="C12195" s="36" t="s">
        <v>1100</v>
      </c>
      <c r="D12195" s="37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36">
        <v>44483</v>
      </c>
      <c r="C12196" s="36" t="s">
        <v>1329</v>
      </c>
      <c r="D12196" s="37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36">
        <v>44483</v>
      </c>
      <c r="C12197" s="36" t="s">
        <v>1052</v>
      </c>
      <c r="D12197" s="37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36">
        <v>44483</v>
      </c>
      <c r="C12198" s="36" t="s">
        <v>1041</v>
      </c>
      <c r="D12198" s="37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36">
        <v>44483</v>
      </c>
      <c r="C12199" s="36" t="s">
        <v>1047</v>
      </c>
      <c r="D12199" s="37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36">
        <v>44483</v>
      </c>
      <c r="C12200" s="36" t="s">
        <v>1098</v>
      </c>
      <c r="D12200" s="37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36">
        <v>44483</v>
      </c>
      <c r="C12201" s="36" t="s">
        <v>1046</v>
      </c>
      <c r="D12201" s="37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36">
        <v>44483</v>
      </c>
      <c r="C12202" s="36" t="s">
        <v>1042</v>
      </c>
      <c r="D12202" s="37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36">
        <v>44483</v>
      </c>
      <c r="C12203" s="36" t="s">
        <v>1043</v>
      </c>
      <c r="D12203" s="37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36">
        <v>44483</v>
      </c>
      <c r="C12204" s="36" t="s">
        <v>1116</v>
      </c>
      <c r="D12204" s="37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36">
        <v>44483</v>
      </c>
      <c r="C12205" s="36" t="s">
        <v>1032</v>
      </c>
      <c r="D12205" s="37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36">
        <v>44483</v>
      </c>
      <c r="C12206" s="36" t="s">
        <v>1156</v>
      </c>
      <c r="D12206" s="37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36">
        <v>44483</v>
      </c>
      <c r="C12207" s="36" t="s">
        <v>1037</v>
      </c>
      <c r="D12207" s="37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33">
        <v>44484</v>
      </c>
      <c r="C12208" s="33" t="s">
        <v>1062</v>
      </c>
      <c r="D12208" s="34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33">
        <v>44484</v>
      </c>
      <c r="C12209" s="33" t="s">
        <v>1141</v>
      </c>
      <c r="D12209" s="34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33">
        <v>44484</v>
      </c>
      <c r="C12210" s="33" t="s">
        <v>1155</v>
      </c>
      <c r="D12210" s="34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33">
        <v>44484</v>
      </c>
      <c r="C12211" s="33" t="s">
        <v>1035</v>
      </c>
      <c r="D12211" s="34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33">
        <v>44484</v>
      </c>
      <c r="C12212" s="33" t="s">
        <v>1037</v>
      </c>
      <c r="D12212" s="34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33">
        <v>44484</v>
      </c>
      <c r="C12213" s="33" t="s">
        <v>1036</v>
      </c>
      <c r="D12213" s="34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33">
        <v>44484</v>
      </c>
      <c r="C12214" s="33" t="s">
        <v>1106</v>
      </c>
      <c r="D12214" s="34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33">
        <v>44484</v>
      </c>
      <c r="C12215" s="33" t="s">
        <v>1065</v>
      </c>
      <c r="D12215" s="34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33">
        <v>44484</v>
      </c>
      <c r="C12216" s="33" t="s">
        <v>1049</v>
      </c>
      <c r="D12216" s="34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33">
        <v>44484</v>
      </c>
      <c r="C12217" s="33" t="s">
        <v>1052</v>
      </c>
      <c r="D12217" s="34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33">
        <v>44484</v>
      </c>
      <c r="C12218" s="33" t="s">
        <v>1051</v>
      </c>
      <c r="D12218" s="34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33">
        <v>44484</v>
      </c>
      <c r="C12219" s="33" t="s">
        <v>1107</v>
      </c>
      <c r="D12219" s="34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33">
        <v>44484</v>
      </c>
      <c r="C12220" s="33" t="s">
        <v>1098</v>
      </c>
      <c r="D12220" s="34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33">
        <v>44484</v>
      </c>
      <c r="C12221" s="33" t="s">
        <v>1484</v>
      </c>
      <c r="D12221" s="34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33">
        <v>44484</v>
      </c>
      <c r="C12222" s="33" t="s">
        <v>1048</v>
      </c>
      <c r="D12222" s="34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33">
        <v>44484</v>
      </c>
      <c r="C12223" s="33" t="s">
        <v>1202</v>
      </c>
      <c r="D12223" s="34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33">
        <v>44484</v>
      </c>
      <c r="C12224" s="33" t="s">
        <v>1160</v>
      </c>
      <c r="D12224" s="34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33">
        <v>44484</v>
      </c>
      <c r="C12225" s="33" t="s">
        <v>1122</v>
      </c>
      <c r="D12225" s="34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33">
        <v>44484</v>
      </c>
      <c r="C12226" s="33" t="s">
        <v>1168</v>
      </c>
      <c r="D12226" s="34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33">
        <v>44484</v>
      </c>
      <c r="C12227" s="33" t="s">
        <v>1173</v>
      </c>
      <c r="D12227" s="34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06">
        <v>44485</v>
      </c>
      <c r="B12228" s="207">
        <v>44485</v>
      </c>
      <c r="C12228" s="207" t="s">
        <v>1062</v>
      </c>
      <c r="D12228" s="208">
        <f>VLOOKUP(Pag_Inicio_Corr_mas_casos[[#This Row],[Corregimiento]],Hoja3!$A$2:$D$676,4,0)</f>
        <v>30107</v>
      </c>
      <c r="E12228" s="207">
        <v>8</v>
      </c>
    </row>
    <row r="12229" spans="1:5" x14ac:dyDescent="0.2">
      <c r="A12229" s="206">
        <v>44485</v>
      </c>
      <c r="B12229" s="207">
        <v>44485</v>
      </c>
      <c r="C12229" s="207" t="s">
        <v>1213</v>
      </c>
      <c r="D12229" s="208">
        <f>VLOOKUP(Pag_Inicio_Corr_mas_casos[[#This Row],[Corregimiento]],Hoja3!$A$2:$D$676,4,0)</f>
        <v>30401</v>
      </c>
      <c r="E12229" s="207">
        <v>7</v>
      </c>
    </row>
    <row r="12230" spans="1:5" x14ac:dyDescent="0.2">
      <c r="A12230" s="206">
        <v>44485</v>
      </c>
      <c r="B12230" s="207">
        <v>44485</v>
      </c>
      <c r="C12230" s="207" t="s">
        <v>1452</v>
      </c>
      <c r="D12230" s="208">
        <f>VLOOKUP(Pag_Inicio_Corr_mas_casos[[#This Row],[Corregimiento]],Hoja3!$A$2:$D$676,4,0)</f>
        <v>30109</v>
      </c>
      <c r="E12230" s="207">
        <v>7</v>
      </c>
    </row>
    <row r="12231" spans="1:5" x14ac:dyDescent="0.2">
      <c r="A12231" s="206">
        <v>44485</v>
      </c>
      <c r="B12231" s="207">
        <v>44485</v>
      </c>
      <c r="C12231" s="207" t="s">
        <v>1106</v>
      </c>
      <c r="D12231" s="208">
        <f>VLOOKUP(Pag_Inicio_Corr_mas_casos[[#This Row],[Corregimiento]],Hoja3!$A$2:$D$676,4,0)</f>
        <v>80809</v>
      </c>
      <c r="E12231" s="207">
        <v>7</v>
      </c>
    </row>
    <row r="12232" spans="1:5" x14ac:dyDescent="0.2">
      <c r="A12232" s="206">
        <v>44485</v>
      </c>
      <c r="B12232" s="207">
        <v>44485</v>
      </c>
      <c r="C12232" s="207" t="s">
        <v>1155</v>
      </c>
      <c r="D12232" s="208">
        <f>VLOOKUP(Pag_Inicio_Corr_mas_casos[[#This Row],[Corregimiento]],Hoja3!$A$2:$D$676,4,0)</f>
        <v>40601</v>
      </c>
      <c r="E12232" s="207">
        <v>6</v>
      </c>
    </row>
    <row r="12233" spans="1:5" x14ac:dyDescent="0.2">
      <c r="A12233" s="206">
        <v>44485</v>
      </c>
      <c r="B12233" s="207">
        <v>44485</v>
      </c>
      <c r="C12233" s="207" t="s">
        <v>1141</v>
      </c>
      <c r="D12233" s="208">
        <f>VLOOKUP(Pag_Inicio_Corr_mas_casos[[#This Row],[Corregimiento]],Hoja3!$A$2:$D$676,4,0)</f>
        <v>80812</v>
      </c>
      <c r="E12233" s="207">
        <v>6</v>
      </c>
    </row>
    <row r="12234" spans="1:5" x14ac:dyDescent="0.2">
      <c r="A12234" s="206">
        <v>44485</v>
      </c>
      <c r="B12234" s="207">
        <v>44485</v>
      </c>
      <c r="C12234" s="207" t="s">
        <v>1127</v>
      </c>
      <c r="D12234" s="208">
        <f>VLOOKUP(Pag_Inicio_Corr_mas_casos[[#This Row],[Corregimiento]],Hoja3!$A$2:$D$676,4,0)</f>
        <v>30104</v>
      </c>
      <c r="E12234" s="207">
        <v>5</v>
      </c>
    </row>
    <row r="12235" spans="1:5" x14ac:dyDescent="0.2">
      <c r="A12235" s="206">
        <v>44485</v>
      </c>
      <c r="B12235" s="207">
        <v>44485</v>
      </c>
      <c r="C12235" s="207" t="s">
        <v>1261</v>
      </c>
      <c r="D12235" s="208">
        <f>VLOOKUP(Pag_Inicio_Corr_mas_casos[[#This Row],[Corregimiento]],Hoja3!$A$2:$D$676,4,0)</f>
        <v>40205</v>
      </c>
      <c r="E12235" s="207">
        <v>5</v>
      </c>
    </row>
    <row r="12236" spans="1:5" x14ac:dyDescent="0.2">
      <c r="A12236" s="206">
        <v>44485</v>
      </c>
      <c r="B12236" s="207">
        <v>44485</v>
      </c>
      <c r="C12236" s="207" t="s">
        <v>1032</v>
      </c>
      <c r="D12236" s="208">
        <f>VLOOKUP(Pag_Inicio_Corr_mas_casos[[#This Row],[Corregimiento]],Hoja3!$A$2:$D$676,4,0)</f>
        <v>80810</v>
      </c>
      <c r="E12236" s="207">
        <v>4</v>
      </c>
    </row>
    <row r="12237" spans="1:5" x14ac:dyDescent="0.2">
      <c r="A12237" s="206">
        <v>44485</v>
      </c>
      <c r="B12237" s="207">
        <v>44485</v>
      </c>
      <c r="C12237" s="207" t="s">
        <v>1048</v>
      </c>
      <c r="D12237" s="208">
        <f>VLOOKUP(Pag_Inicio_Corr_mas_casos[[#This Row],[Corregimiento]],Hoja3!$A$2:$D$676,4,0)</f>
        <v>80817</v>
      </c>
      <c r="E12237" s="207">
        <v>4</v>
      </c>
    </row>
    <row r="12238" spans="1:5" x14ac:dyDescent="0.2">
      <c r="A12238" s="206">
        <v>44485</v>
      </c>
      <c r="B12238" s="207">
        <v>44485</v>
      </c>
      <c r="C12238" s="207" t="s">
        <v>1252</v>
      </c>
      <c r="D12238" s="208">
        <f>VLOOKUP(Pag_Inicio_Corr_mas_casos[[#This Row],[Corregimiento]],Hoja3!$A$2:$D$676,4,0)</f>
        <v>60101</v>
      </c>
      <c r="E12238" s="207">
        <v>4</v>
      </c>
    </row>
    <row r="12239" spans="1:5" x14ac:dyDescent="0.2">
      <c r="A12239" s="206">
        <v>44485</v>
      </c>
      <c r="B12239" s="207">
        <v>44485</v>
      </c>
      <c r="C12239" s="207" t="s">
        <v>1036</v>
      </c>
      <c r="D12239" s="208">
        <f>VLOOKUP(Pag_Inicio_Corr_mas_casos[[#This Row],[Corregimiento]],Hoja3!$A$2:$D$676,4,0)</f>
        <v>80823</v>
      </c>
      <c r="E12239" s="207">
        <v>3</v>
      </c>
    </row>
    <row r="12240" spans="1:5" x14ac:dyDescent="0.2">
      <c r="A12240" s="206">
        <v>44485</v>
      </c>
      <c r="B12240" s="207">
        <v>44485</v>
      </c>
      <c r="C12240" s="207" t="s">
        <v>1043</v>
      </c>
      <c r="D12240" s="208">
        <f>VLOOKUP(Pag_Inicio_Corr_mas_casos[[#This Row],[Corregimiento]],Hoja3!$A$2:$D$676,4,0)</f>
        <v>80811</v>
      </c>
      <c r="E12240" s="207">
        <v>3</v>
      </c>
    </row>
    <row r="12241" spans="1:5" x14ac:dyDescent="0.2">
      <c r="A12241" s="206">
        <v>44485</v>
      </c>
      <c r="B12241" s="207">
        <v>44485</v>
      </c>
      <c r="C12241" s="207" t="s">
        <v>1485</v>
      </c>
      <c r="D12241" s="208">
        <f>VLOOKUP(Pag_Inicio_Corr_mas_casos[[#This Row],[Corregimiento]],Hoja3!$A$2:$D$676,4,0)</f>
        <v>40201</v>
      </c>
      <c r="E12241" s="207">
        <v>3</v>
      </c>
    </row>
    <row r="12242" spans="1:5" x14ac:dyDescent="0.2">
      <c r="A12242" s="206">
        <v>44485</v>
      </c>
      <c r="B12242" s="207">
        <v>44485</v>
      </c>
      <c r="C12242" s="207" t="s">
        <v>1478</v>
      </c>
      <c r="D12242" s="208">
        <f>VLOOKUP(Pag_Inicio_Corr_mas_casos[[#This Row],[Corregimiento]],Hoja3!$A$2:$D$676,4,0)</f>
        <v>60105</v>
      </c>
      <c r="E12242" s="207">
        <v>3</v>
      </c>
    </row>
    <row r="12243" spans="1:5" x14ac:dyDescent="0.2">
      <c r="A12243" s="206">
        <v>44485</v>
      </c>
      <c r="B12243" s="207">
        <v>44485</v>
      </c>
      <c r="C12243" s="207" t="s">
        <v>1486</v>
      </c>
      <c r="D12243" s="208">
        <f>VLOOKUP(Pag_Inicio_Corr_mas_casos[[#This Row],[Corregimiento]],Hoja3!$A$2:$D$676,4,0)</f>
        <v>130706</v>
      </c>
      <c r="E12243" s="207">
        <v>3</v>
      </c>
    </row>
    <row r="12244" spans="1:5" x14ac:dyDescent="0.2">
      <c r="A12244" s="206">
        <v>44485</v>
      </c>
      <c r="B12244" s="207">
        <v>44485</v>
      </c>
      <c r="C12244" s="207" t="s">
        <v>1008</v>
      </c>
      <c r="D12244" s="208">
        <f>VLOOKUP(Pag_Inicio_Corr_mas_casos[[#This Row],[Corregimiento]],Hoja3!$A$2:$D$676,4,0)</f>
        <v>80816</v>
      </c>
      <c r="E12244" s="207">
        <v>3</v>
      </c>
    </row>
    <row r="12245" spans="1:5" x14ac:dyDescent="0.2">
      <c r="A12245" s="206">
        <v>44485</v>
      </c>
      <c r="B12245" s="207">
        <v>44485</v>
      </c>
      <c r="C12245" s="207" t="s">
        <v>1116</v>
      </c>
      <c r="D12245" s="208">
        <f>VLOOKUP(Pag_Inicio_Corr_mas_casos[[#This Row],[Corregimiento]],Hoja3!$A$2:$D$676,4,0)</f>
        <v>81003</v>
      </c>
      <c r="E12245" s="207">
        <v>3</v>
      </c>
    </row>
    <row r="12246" spans="1:5" x14ac:dyDescent="0.2">
      <c r="A12246" s="206">
        <v>44485</v>
      </c>
      <c r="B12246" s="207">
        <v>44485</v>
      </c>
      <c r="C12246" s="207" t="s">
        <v>1037</v>
      </c>
      <c r="D12246" s="208">
        <f>VLOOKUP(Pag_Inicio_Corr_mas_casos[[#This Row],[Corregimiento]],Hoja3!$A$2:$D$676,4,0)</f>
        <v>80807</v>
      </c>
      <c r="E12246" s="207">
        <v>3</v>
      </c>
    </row>
    <row r="12247" spans="1:5" x14ac:dyDescent="0.2">
      <c r="A12247" s="206">
        <v>44485</v>
      </c>
      <c r="B12247" s="207">
        <v>44485</v>
      </c>
      <c r="C12247" s="207" t="s">
        <v>1447</v>
      </c>
      <c r="D12247" s="208">
        <f>VLOOKUP(Pag_Inicio_Corr_mas_casos[[#This Row],[Corregimiento]],Hoja3!$A$2:$D$676,4,0)</f>
        <v>130717</v>
      </c>
      <c r="E12247" s="207">
        <v>3</v>
      </c>
    </row>
    <row r="12248" spans="1:5" x14ac:dyDescent="0.2">
      <c r="A12248" s="209">
        <v>44486</v>
      </c>
      <c r="B12248" s="210">
        <v>44486</v>
      </c>
      <c r="C12248" s="210" t="s">
        <v>1106</v>
      </c>
      <c r="D12248" s="211">
        <f>VLOOKUP(Pag_Inicio_Corr_mas_casos[[#This Row],[Corregimiento]],Hoja3!$A$2:$D$676,4,0)</f>
        <v>80809</v>
      </c>
      <c r="E12248" s="210">
        <v>10</v>
      </c>
    </row>
    <row r="12249" spans="1:5" x14ac:dyDescent="0.2">
      <c r="A12249" s="209">
        <v>44486</v>
      </c>
      <c r="B12249" s="210">
        <v>44486</v>
      </c>
      <c r="C12249" s="210" t="s">
        <v>1252</v>
      </c>
      <c r="D12249" s="211">
        <f>VLOOKUP(Pag_Inicio_Corr_mas_casos[[#This Row],[Corregimiento]],Hoja3!$A$2:$D$676,4,0)</f>
        <v>60101</v>
      </c>
      <c r="E12249" s="210">
        <v>5</v>
      </c>
    </row>
    <row r="12250" spans="1:5" x14ac:dyDescent="0.2">
      <c r="A12250" s="209">
        <v>44486</v>
      </c>
      <c r="B12250" s="210">
        <v>44486</v>
      </c>
      <c r="C12250" s="210" t="s">
        <v>1155</v>
      </c>
      <c r="D12250" s="211">
        <f>VLOOKUP(Pag_Inicio_Corr_mas_casos[[#This Row],[Corregimiento]],Hoja3!$A$2:$D$676,4,0)</f>
        <v>40601</v>
      </c>
      <c r="E12250" s="210">
        <v>5</v>
      </c>
    </row>
    <row r="12251" spans="1:5" x14ac:dyDescent="0.2">
      <c r="A12251" s="209">
        <v>44486</v>
      </c>
      <c r="B12251" s="210">
        <v>44486</v>
      </c>
      <c r="C12251" s="210" t="s">
        <v>1062</v>
      </c>
      <c r="D12251" s="211">
        <f>VLOOKUP(Pag_Inicio_Corr_mas_casos[[#This Row],[Corregimiento]],Hoja3!$A$2:$D$676,4,0)</f>
        <v>30107</v>
      </c>
      <c r="E12251" s="210">
        <v>4</v>
      </c>
    </row>
    <row r="12252" spans="1:5" x14ac:dyDescent="0.2">
      <c r="A12252" s="209">
        <v>44486</v>
      </c>
      <c r="B12252" s="210">
        <v>44486</v>
      </c>
      <c r="C12252" s="210" t="s">
        <v>1035</v>
      </c>
      <c r="D12252" s="211">
        <f>VLOOKUP(Pag_Inicio_Corr_mas_casos[[#This Row],[Corregimiento]],Hoja3!$A$2:$D$676,4,0)</f>
        <v>80806</v>
      </c>
      <c r="E12252" s="210">
        <v>4</v>
      </c>
    </row>
    <row r="12253" spans="1:5" x14ac:dyDescent="0.2">
      <c r="A12253" s="209">
        <v>44486</v>
      </c>
      <c r="B12253" s="210">
        <v>44486</v>
      </c>
      <c r="C12253" s="210" t="s">
        <v>1107</v>
      </c>
      <c r="D12253" s="211">
        <f>VLOOKUP(Pag_Inicio_Corr_mas_casos[[#This Row],[Corregimiento]],Hoja3!$A$2:$D$676,4,0)</f>
        <v>80819</v>
      </c>
      <c r="E12253" s="210">
        <v>4</v>
      </c>
    </row>
    <row r="12254" spans="1:5" x14ac:dyDescent="0.2">
      <c r="A12254" s="209">
        <v>44486</v>
      </c>
      <c r="B12254" s="210">
        <v>44486</v>
      </c>
      <c r="C12254" s="210" t="s">
        <v>1261</v>
      </c>
      <c r="D12254" s="211">
        <f>VLOOKUP(Pag_Inicio_Corr_mas_casos[[#This Row],[Corregimiento]],Hoja3!$A$2:$D$676,4,0)</f>
        <v>40205</v>
      </c>
      <c r="E12254" s="210">
        <v>3</v>
      </c>
    </row>
    <row r="12255" spans="1:5" x14ac:dyDescent="0.2">
      <c r="A12255" s="209">
        <v>44486</v>
      </c>
      <c r="B12255" s="210">
        <v>44486</v>
      </c>
      <c r="C12255" s="210" t="s">
        <v>1127</v>
      </c>
      <c r="D12255" s="211">
        <f>VLOOKUP(Pag_Inicio_Corr_mas_casos[[#This Row],[Corregimiento]],Hoja3!$A$2:$D$676,4,0)</f>
        <v>30104</v>
      </c>
      <c r="E12255" s="210">
        <v>3</v>
      </c>
    </row>
    <row r="12256" spans="1:5" x14ac:dyDescent="0.2">
      <c r="A12256" s="209">
        <v>44486</v>
      </c>
      <c r="B12256" s="210">
        <v>44486</v>
      </c>
      <c r="C12256" s="210" t="s">
        <v>1037</v>
      </c>
      <c r="D12256" s="211">
        <f>VLOOKUP(Pag_Inicio_Corr_mas_casos[[#This Row],[Corregimiento]],Hoja3!$A$2:$D$676,4,0)</f>
        <v>80807</v>
      </c>
      <c r="E12256" s="210">
        <v>3</v>
      </c>
    </row>
    <row r="12257" spans="1:5" x14ac:dyDescent="0.2">
      <c r="A12257" s="209">
        <v>44486</v>
      </c>
      <c r="B12257" s="210">
        <v>44486</v>
      </c>
      <c r="C12257" s="210" t="s">
        <v>1065</v>
      </c>
      <c r="D12257" s="211">
        <f>VLOOKUP(Pag_Inicio_Corr_mas_casos[[#This Row],[Corregimiento]],Hoja3!$A$2:$D$676,4,0)</f>
        <v>40606</v>
      </c>
      <c r="E12257" s="210">
        <v>3</v>
      </c>
    </row>
    <row r="12258" spans="1:5" x14ac:dyDescent="0.2">
      <c r="A12258" s="209">
        <v>44486</v>
      </c>
      <c r="B12258" s="210">
        <v>44486</v>
      </c>
      <c r="C12258" s="210" t="s">
        <v>1415</v>
      </c>
      <c r="D12258" s="211">
        <f>VLOOKUP(Pag_Inicio_Corr_mas_casos[[#This Row],[Corregimiento]],Hoja3!$A$2:$D$676,4,0)</f>
        <v>80808</v>
      </c>
      <c r="E12258" s="210">
        <v>2</v>
      </c>
    </row>
    <row r="12259" spans="1:5" x14ac:dyDescent="0.2">
      <c r="A12259" s="209">
        <v>44486</v>
      </c>
      <c r="B12259" s="210">
        <v>44486</v>
      </c>
      <c r="C12259" s="210" t="s">
        <v>1051</v>
      </c>
      <c r="D12259" s="211">
        <f>VLOOKUP(Pag_Inicio_Corr_mas_casos[[#This Row],[Corregimiento]],Hoja3!$A$2:$D$676,4,0)</f>
        <v>80815</v>
      </c>
      <c r="E12259" s="210">
        <v>2</v>
      </c>
    </row>
    <row r="12260" spans="1:5" x14ac:dyDescent="0.2">
      <c r="A12260" s="209">
        <v>44486</v>
      </c>
      <c r="B12260" s="210">
        <v>44486</v>
      </c>
      <c r="C12260" s="210" t="s">
        <v>1487</v>
      </c>
      <c r="D12260" s="211">
        <f>VLOOKUP(Pag_Inicio_Corr_mas_casos[[#This Row],[Corregimiento]],Hoja3!$A$2:$D$676,4,0)</f>
        <v>60608</v>
      </c>
      <c r="E12260" s="210">
        <v>2</v>
      </c>
    </row>
    <row r="12261" spans="1:5" x14ac:dyDescent="0.2">
      <c r="A12261" s="209">
        <v>44486</v>
      </c>
      <c r="B12261" s="210">
        <v>44486</v>
      </c>
      <c r="C12261" s="210" t="s">
        <v>1100</v>
      </c>
      <c r="D12261" s="211">
        <f>VLOOKUP(Pag_Inicio_Corr_mas_casos[[#This Row],[Corregimiento]],Hoja3!$A$2:$D$676,4,0)</f>
        <v>60103</v>
      </c>
      <c r="E12261" s="210">
        <v>2</v>
      </c>
    </row>
    <row r="12262" spans="1:5" x14ac:dyDescent="0.2">
      <c r="A12262" s="209">
        <v>44486</v>
      </c>
      <c r="B12262" s="210">
        <v>44486</v>
      </c>
      <c r="C12262" s="210" t="s">
        <v>1118</v>
      </c>
      <c r="D12262" s="211">
        <f>VLOOKUP(Pag_Inicio_Corr_mas_casos[[#This Row],[Corregimiento]],Hoja3!$A$2:$D$676,4,0)</f>
        <v>30111</v>
      </c>
      <c r="E12262" s="210">
        <v>2</v>
      </c>
    </row>
    <row r="12263" spans="1:5" x14ac:dyDescent="0.2">
      <c r="A12263" s="209">
        <v>44486</v>
      </c>
      <c r="B12263" s="210">
        <v>44486</v>
      </c>
      <c r="C12263" s="210" t="s">
        <v>1046</v>
      </c>
      <c r="D12263" s="211">
        <f>VLOOKUP(Pag_Inicio_Corr_mas_casos[[#This Row],[Corregimiento]],Hoja3!$A$2:$D$676,4,0)</f>
        <v>80813</v>
      </c>
      <c r="E12263" s="210">
        <v>2</v>
      </c>
    </row>
    <row r="12264" spans="1:5" x14ac:dyDescent="0.2">
      <c r="A12264" s="209">
        <v>44486</v>
      </c>
      <c r="B12264" s="210">
        <v>44486</v>
      </c>
      <c r="C12264" s="210" t="s">
        <v>1488</v>
      </c>
      <c r="D12264" s="211">
        <f>VLOOKUP(Pag_Inicio_Corr_mas_casos[[#This Row],[Corregimiento]],Hoja3!$A$2:$D$676,4,0)</f>
        <v>40610</v>
      </c>
      <c r="E12264" s="210">
        <v>2</v>
      </c>
    </row>
    <row r="12265" spans="1:5" x14ac:dyDescent="0.2">
      <c r="A12265" s="209">
        <v>44486</v>
      </c>
      <c r="B12265" s="210">
        <v>44486</v>
      </c>
      <c r="C12265" s="210" t="s">
        <v>1273</v>
      </c>
      <c r="D12265" s="211">
        <f>VLOOKUP(Pag_Inicio_Corr_mas_casos[[#This Row],[Corregimiento]],Hoja3!$A$2:$D$676,4,0)</f>
        <v>130102</v>
      </c>
      <c r="E12265" s="210">
        <v>2</v>
      </c>
    </row>
    <row r="12266" spans="1:5" x14ac:dyDescent="0.2">
      <c r="A12266" s="209">
        <v>44486</v>
      </c>
      <c r="B12266" s="210">
        <v>44486</v>
      </c>
      <c r="C12266" s="210" t="s">
        <v>1141</v>
      </c>
      <c r="D12266" s="211">
        <f>VLOOKUP(Pag_Inicio_Corr_mas_casos[[#This Row],[Corregimiento]],Hoja3!$A$2:$D$676,4,0)</f>
        <v>80812</v>
      </c>
      <c r="E12266" s="210">
        <v>2</v>
      </c>
    </row>
    <row r="12267" spans="1:5" x14ac:dyDescent="0.2">
      <c r="A12267" s="209">
        <v>44486</v>
      </c>
      <c r="B12267" s="210">
        <v>44486</v>
      </c>
      <c r="C12267" s="210" t="s">
        <v>867</v>
      </c>
      <c r="D12267" s="211">
        <f>VLOOKUP(Pag_Inicio_Corr_mas_casos[[#This Row],[Corregimiento]],Hoja3!$A$2:$D$676,4,0)</f>
        <v>80821</v>
      </c>
      <c r="E12267" s="210">
        <v>2</v>
      </c>
    </row>
    <row r="12268" spans="1:5" x14ac:dyDescent="0.2">
      <c r="A12268" s="43">
        <v>44487</v>
      </c>
      <c r="B12268" s="41">
        <v>44487</v>
      </c>
      <c r="C12268" s="41" t="s">
        <v>1227</v>
      </c>
      <c r="D12268" s="42">
        <f>VLOOKUP(Pag_Inicio_Corr_mas_casos[[#This Row],[Corregimiento]],Hoja3!$A$2:$D$676,4,0)</f>
        <v>40401</v>
      </c>
      <c r="E12268" s="41">
        <v>8</v>
      </c>
    </row>
    <row r="12269" spans="1:5" x14ac:dyDescent="0.2">
      <c r="A12269" s="43">
        <v>44487</v>
      </c>
      <c r="B12269" s="41">
        <v>44487</v>
      </c>
      <c r="C12269" s="41" t="s">
        <v>1149</v>
      </c>
      <c r="D12269" s="42">
        <f>VLOOKUP(Pag_Inicio_Corr_mas_casos[[#This Row],[Corregimiento]],Hoja3!$A$2:$D$676,4,0)</f>
        <v>130102</v>
      </c>
      <c r="E12269" s="41">
        <v>6</v>
      </c>
    </row>
    <row r="12270" spans="1:5" x14ac:dyDescent="0.2">
      <c r="A12270" s="43">
        <v>44487</v>
      </c>
      <c r="B12270" s="41">
        <v>44487</v>
      </c>
      <c r="C12270" s="41" t="s">
        <v>1107</v>
      </c>
      <c r="D12270" s="42">
        <f>VLOOKUP(Pag_Inicio_Corr_mas_casos[[#This Row],[Corregimiento]],Hoja3!$A$2:$D$676,4,0)</f>
        <v>80819</v>
      </c>
      <c r="E12270" s="41">
        <v>6</v>
      </c>
    </row>
    <row r="12271" spans="1:5" x14ac:dyDescent="0.2">
      <c r="A12271" s="43">
        <v>44487</v>
      </c>
      <c r="B12271" s="41">
        <v>44487</v>
      </c>
      <c r="C12271" s="41" t="s">
        <v>1160</v>
      </c>
      <c r="D12271" s="42">
        <f>VLOOKUP(Pag_Inicio_Corr_mas_casos[[#This Row],[Corregimiento]],Hoja3!$A$2:$D$676,4,0)</f>
        <v>30110</v>
      </c>
      <c r="E12271" s="41">
        <v>5</v>
      </c>
    </row>
    <row r="12272" spans="1:5" x14ac:dyDescent="0.2">
      <c r="A12272" s="43">
        <v>44487</v>
      </c>
      <c r="B12272" s="41">
        <v>44487</v>
      </c>
      <c r="C12272" s="41" t="s">
        <v>1289</v>
      </c>
      <c r="D12272" s="42">
        <f>VLOOKUP(Pag_Inicio_Corr_mas_casos[[#This Row],[Corregimiento]],Hoja3!$A$2:$D$676,4,0)</f>
        <v>40706</v>
      </c>
      <c r="E12272" s="41">
        <v>5</v>
      </c>
    </row>
    <row r="12273" spans="1:5" x14ac:dyDescent="0.2">
      <c r="A12273" s="43">
        <v>44487</v>
      </c>
      <c r="B12273" s="41">
        <v>44487</v>
      </c>
      <c r="C12273" s="41" t="s">
        <v>1114</v>
      </c>
      <c r="D12273" s="42">
        <f>VLOOKUP(Pag_Inicio_Corr_mas_casos[[#This Row],[Corregimiento]],Hoja3!$A$2:$D$676,4,0)</f>
        <v>81001</v>
      </c>
      <c r="E12273" s="41">
        <v>4</v>
      </c>
    </row>
    <row r="12274" spans="1:5" x14ac:dyDescent="0.2">
      <c r="A12274" s="43">
        <v>44487</v>
      </c>
      <c r="B12274" s="41">
        <v>44487</v>
      </c>
      <c r="C12274" s="41" t="s">
        <v>1062</v>
      </c>
      <c r="D12274" s="42">
        <f>VLOOKUP(Pag_Inicio_Corr_mas_casos[[#This Row],[Corregimiento]],Hoja3!$A$2:$D$676,4,0)</f>
        <v>30107</v>
      </c>
      <c r="E12274" s="41">
        <v>4</v>
      </c>
    </row>
    <row r="12275" spans="1:5" x14ac:dyDescent="0.2">
      <c r="A12275" s="43">
        <v>44487</v>
      </c>
      <c r="B12275" s="41">
        <v>44487</v>
      </c>
      <c r="C12275" s="41" t="s">
        <v>1155</v>
      </c>
      <c r="D12275" s="42">
        <f>VLOOKUP(Pag_Inicio_Corr_mas_casos[[#This Row],[Corregimiento]],Hoja3!$A$2:$D$676,4,0)</f>
        <v>40601</v>
      </c>
      <c r="E12275" s="41">
        <v>4</v>
      </c>
    </row>
    <row r="12276" spans="1:5" x14ac:dyDescent="0.2">
      <c r="A12276" s="43">
        <v>44487</v>
      </c>
      <c r="B12276" s="41">
        <v>44487</v>
      </c>
      <c r="C12276" s="41" t="s">
        <v>1106</v>
      </c>
      <c r="D12276" s="42">
        <f>VLOOKUP(Pag_Inicio_Corr_mas_casos[[#This Row],[Corregimiento]],Hoja3!$A$2:$D$676,4,0)</f>
        <v>80809</v>
      </c>
      <c r="E12276" s="41">
        <v>3</v>
      </c>
    </row>
    <row r="12277" spans="1:5" x14ac:dyDescent="0.2">
      <c r="A12277" s="43">
        <v>44487</v>
      </c>
      <c r="B12277" s="41">
        <v>44487</v>
      </c>
      <c r="C12277" s="41" t="s">
        <v>1041</v>
      </c>
      <c r="D12277" s="42">
        <f>VLOOKUP(Pag_Inicio_Corr_mas_casos[[#This Row],[Corregimiento]],Hoja3!$A$2:$D$676,4,0)</f>
        <v>80814</v>
      </c>
      <c r="E12277" s="41">
        <v>3</v>
      </c>
    </row>
    <row r="12278" spans="1:5" x14ac:dyDescent="0.2">
      <c r="A12278" s="43">
        <v>44487</v>
      </c>
      <c r="B12278" s="41">
        <v>44487</v>
      </c>
      <c r="C12278" s="41" t="s">
        <v>1151</v>
      </c>
      <c r="D12278" s="42">
        <f>VLOOKUP(Pag_Inicio_Corr_mas_casos[[#This Row],[Corregimiento]],Hoja3!$A$2:$D$676,4,0)</f>
        <v>90605</v>
      </c>
      <c r="E12278" s="41">
        <v>3</v>
      </c>
    </row>
    <row r="12279" spans="1:5" x14ac:dyDescent="0.2">
      <c r="A12279" s="43">
        <v>44487</v>
      </c>
      <c r="B12279" s="41">
        <v>44487</v>
      </c>
      <c r="C12279" s="41" t="s">
        <v>1127</v>
      </c>
      <c r="D12279" s="42">
        <f>VLOOKUP(Pag_Inicio_Corr_mas_casos[[#This Row],[Corregimiento]],Hoja3!$A$2:$D$676,4,0)</f>
        <v>30104</v>
      </c>
      <c r="E12279" s="41">
        <v>3</v>
      </c>
    </row>
    <row r="12280" spans="1:5" x14ac:dyDescent="0.2">
      <c r="A12280" s="43">
        <v>44487</v>
      </c>
      <c r="B12280" s="41">
        <v>44487</v>
      </c>
      <c r="C12280" s="41" t="s">
        <v>1168</v>
      </c>
      <c r="D12280" s="42">
        <f>VLOOKUP(Pag_Inicio_Corr_mas_casos[[#This Row],[Corregimiento]],Hoja3!$A$2:$D$676,4,0)</f>
        <v>30101</v>
      </c>
      <c r="E12280" s="41">
        <v>3</v>
      </c>
    </row>
    <row r="12281" spans="1:5" x14ac:dyDescent="0.2">
      <c r="A12281" s="43">
        <v>44487</v>
      </c>
      <c r="B12281" s="41">
        <v>44487</v>
      </c>
      <c r="C12281" s="41" t="s">
        <v>1042</v>
      </c>
      <c r="D12281" s="42">
        <f>VLOOKUP(Pag_Inicio_Corr_mas_casos[[#This Row],[Corregimiento]],Hoja3!$A$2:$D$676,4,0)</f>
        <v>80826</v>
      </c>
      <c r="E12281" s="41">
        <v>3</v>
      </c>
    </row>
    <row r="12282" spans="1:5" x14ac:dyDescent="0.2">
      <c r="A12282" s="43">
        <v>44487</v>
      </c>
      <c r="B12282" s="41">
        <v>44487</v>
      </c>
      <c r="C12282" s="41" t="s">
        <v>1100</v>
      </c>
      <c r="D12282" s="42">
        <f>VLOOKUP(Pag_Inicio_Corr_mas_casos[[#This Row],[Corregimiento]],Hoja3!$A$2:$D$676,4,0)</f>
        <v>60103</v>
      </c>
      <c r="E12282" s="41">
        <v>3</v>
      </c>
    </row>
    <row r="12283" spans="1:5" x14ac:dyDescent="0.2">
      <c r="A12283" s="43">
        <v>44487</v>
      </c>
      <c r="B12283" s="41">
        <v>44487</v>
      </c>
      <c r="C12283" s="41" t="s">
        <v>867</v>
      </c>
      <c r="D12283" s="42">
        <f>VLOOKUP(Pag_Inicio_Corr_mas_casos[[#This Row],[Corregimiento]],Hoja3!$A$2:$D$676,4,0)</f>
        <v>80821</v>
      </c>
      <c r="E12283" s="41">
        <v>3</v>
      </c>
    </row>
    <row r="12284" spans="1:5" x14ac:dyDescent="0.2">
      <c r="A12284" s="43">
        <v>44487</v>
      </c>
      <c r="B12284" s="41">
        <v>44487</v>
      </c>
      <c r="C12284" s="41" t="s">
        <v>1094</v>
      </c>
      <c r="D12284" s="42">
        <f>VLOOKUP(Pag_Inicio_Corr_mas_casos[[#This Row],[Corregimiento]],Hoja3!$A$2:$D$676,4,0)</f>
        <v>60104</v>
      </c>
      <c r="E12284" s="41">
        <v>3</v>
      </c>
    </row>
    <row r="12285" spans="1:5" x14ac:dyDescent="0.2">
      <c r="A12285" s="43">
        <v>44487</v>
      </c>
      <c r="B12285" s="41">
        <v>44487</v>
      </c>
      <c r="C12285" s="41" t="s">
        <v>1087</v>
      </c>
      <c r="D12285" s="42">
        <f>VLOOKUP(Pag_Inicio_Corr_mas_casos[[#This Row],[Corregimiento]],Hoja3!$A$2:$D$676,4,0)</f>
        <v>80808</v>
      </c>
      <c r="E12285" s="41">
        <v>2</v>
      </c>
    </row>
    <row r="12286" spans="1:5" x14ac:dyDescent="0.2">
      <c r="A12286" s="43">
        <v>44487</v>
      </c>
      <c r="B12286" s="41">
        <v>44487</v>
      </c>
      <c r="C12286" s="41" t="s">
        <v>1035</v>
      </c>
      <c r="D12286" s="42">
        <f>VLOOKUP(Pag_Inicio_Corr_mas_casos[[#This Row],[Corregimiento]],Hoja3!$A$2:$D$676,4,0)</f>
        <v>80806</v>
      </c>
      <c r="E12286" s="41">
        <v>2</v>
      </c>
    </row>
    <row r="12287" spans="1:5" x14ac:dyDescent="0.2">
      <c r="A12287" s="43">
        <v>44487</v>
      </c>
      <c r="B12287" s="41">
        <v>44487</v>
      </c>
      <c r="C12287" s="41" t="s">
        <v>1229</v>
      </c>
      <c r="D12287" s="42">
        <f>VLOOKUP(Pag_Inicio_Corr_mas_casos[[#This Row],[Corregimiento]],Hoja3!$A$2:$D$676,4,0)</f>
        <v>40603</v>
      </c>
      <c r="E12287" s="41">
        <v>2</v>
      </c>
    </row>
    <row r="12288" spans="1:5" x14ac:dyDescent="0.2">
      <c r="A12288" s="35">
        <v>44488</v>
      </c>
      <c r="B12288" s="36">
        <v>44488</v>
      </c>
      <c r="C12288" s="36" t="s">
        <v>1106</v>
      </c>
      <c r="D12288" s="37">
        <f>VLOOKUP(Pag_Inicio_Corr_mas_casos[[#This Row],[Corregimiento]],Hoja3!$A$2:$D$676,4,0)</f>
        <v>80809</v>
      </c>
      <c r="E12288" s="36">
        <v>22</v>
      </c>
    </row>
    <row r="12289" spans="1:5" x14ac:dyDescent="0.2">
      <c r="A12289" s="35">
        <v>44488</v>
      </c>
      <c r="B12289" s="36">
        <v>44488</v>
      </c>
      <c r="C12289" s="36" t="s">
        <v>1116</v>
      </c>
      <c r="D12289" s="37">
        <f>VLOOKUP(Pag_Inicio_Corr_mas_casos[[#This Row],[Corregimiento]],Hoja3!$A$2:$D$676,4,0)</f>
        <v>81003</v>
      </c>
      <c r="E12289" s="36">
        <v>6</v>
      </c>
    </row>
    <row r="12290" spans="1:5" x14ac:dyDescent="0.2">
      <c r="A12290" s="35">
        <v>44488</v>
      </c>
      <c r="B12290" s="36">
        <v>44488</v>
      </c>
      <c r="C12290" s="36" t="s">
        <v>1155</v>
      </c>
      <c r="D12290" s="37">
        <f>VLOOKUP(Pag_Inicio_Corr_mas_casos[[#This Row],[Corregimiento]],Hoja3!$A$2:$D$676,4,0)</f>
        <v>40601</v>
      </c>
      <c r="E12290" s="36">
        <v>6</v>
      </c>
    </row>
    <row r="12291" spans="1:5" x14ac:dyDescent="0.2">
      <c r="A12291" s="35">
        <v>44488</v>
      </c>
      <c r="B12291" s="36">
        <v>44488</v>
      </c>
      <c r="C12291" s="36" t="s">
        <v>1141</v>
      </c>
      <c r="D12291" s="37">
        <f>VLOOKUP(Pag_Inicio_Corr_mas_casos[[#This Row],[Corregimiento]],Hoja3!$A$2:$D$676,4,0)</f>
        <v>80812</v>
      </c>
      <c r="E12291" s="36">
        <v>5</v>
      </c>
    </row>
    <row r="12292" spans="1:5" x14ac:dyDescent="0.2">
      <c r="A12292" s="35">
        <v>44488</v>
      </c>
      <c r="B12292" s="36">
        <v>44488</v>
      </c>
      <c r="C12292" s="36" t="s">
        <v>1149</v>
      </c>
      <c r="D12292" s="37">
        <f>VLOOKUP(Pag_Inicio_Corr_mas_casos[[#This Row],[Corregimiento]],Hoja3!$A$2:$D$676,4,0)</f>
        <v>130102</v>
      </c>
      <c r="E12292" s="36">
        <v>5</v>
      </c>
    </row>
    <row r="12293" spans="1:5" x14ac:dyDescent="0.2">
      <c r="A12293" s="35">
        <v>44488</v>
      </c>
      <c r="B12293" s="36">
        <v>44488</v>
      </c>
      <c r="C12293" s="36" t="s">
        <v>1173</v>
      </c>
      <c r="D12293" s="37">
        <f>VLOOKUP(Pag_Inicio_Corr_mas_casos[[#This Row],[Corregimiento]],Hoja3!$A$2:$D$676,4,0)</f>
        <v>40503</v>
      </c>
      <c r="E12293" s="36">
        <v>5</v>
      </c>
    </row>
    <row r="12294" spans="1:5" x14ac:dyDescent="0.2">
      <c r="A12294" s="35">
        <v>44488</v>
      </c>
      <c r="B12294" s="36">
        <v>44488</v>
      </c>
      <c r="C12294" s="36" t="s">
        <v>1062</v>
      </c>
      <c r="D12294" s="37">
        <f>VLOOKUP(Pag_Inicio_Corr_mas_casos[[#This Row],[Corregimiento]],Hoja3!$A$2:$D$676,4,0)</f>
        <v>30107</v>
      </c>
      <c r="E12294" s="36">
        <v>5</v>
      </c>
    </row>
    <row r="12295" spans="1:5" x14ac:dyDescent="0.2">
      <c r="A12295" s="35">
        <v>44488</v>
      </c>
      <c r="B12295" s="36">
        <v>44488</v>
      </c>
      <c r="C12295" s="36" t="s">
        <v>1102</v>
      </c>
      <c r="D12295" s="37">
        <f>VLOOKUP(Pag_Inicio_Corr_mas_casos[[#This Row],[Corregimiento]],Hoja3!$A$2:$D$676,4,0)</f>
        <v>40612</v>
      </c>
      <c r="E12295" s="36">
        <v>5</v>
      </c>
    </row>
    <row r="12296" spans="1:5" x14ac:dyDescent="0.2">
      <c r="A12296" s="35">
        <v>44488</v>
      </c>
      <c r="B12296" s="36">
        <v>44488</v>
      </c>
      <c r="C12296" s="36" t="s">
        <v>1127</v>
      </c>
      <c r="D12296" s="37">
        <f>VLOOKUP(Pag_Inicio_Corr_mas_casos[[#This Row],[Corregimiento]],Hoja3!$A$2:$D$676,4,0)</f>
        <v>30104</v>
      </c>
      <c r="E12296" s="36">
        <v>4</v>
      </c>
    </row>
    <row r="12297" spans="1:5" x14ac:dyDescent="0.2">
      <c r="A12297" s="35">
        <v>44488</v>
      </c>
      <c r="B12297" s="36">
        <v>44488</v>
      </c>
      <c r="C12297" s="36" t="s">
        <v>1240</v>
      </c>
      <c r="D12297" s="37">
        <f>VLOOKUP(Pag_Inicio_Corr_mas_casos[[#This Row],[Corregimiento]],Hoja3!$A$2:$D$676,4,0)</f>
        <v>40506</v>
      </c>
      <c r="E12297" s="36">
        <v>4</v>
      </c>
    </row>
    <row r="12298" spans="1:5" x14ac:dyDescent="0.2">
      <c r="A12298" s="35">
        <v>44488</v>
      </c>
      <c r="B12298" s="36">
        <v>44488</v>
      </c>
      <c r="C12298" s="36" t="s">
        <v>1032</v>
      </c>
      <c r="D12298" s="37">
        <f>VLOOKUP(Pag_Inicio_Corr_mas_casos[[#This Row],[Corregimiento]],Hoja3!$A$2:$D$676,4,0)</f>
        <v>80810</v>
      </c>
      <c r="E12298" s="36">
        <v>4</v>
      </c>
    </row>
    <row r="12299" spans="1:5" x14ac:dyDescent="0.2">
      <c r="A12299" s="35">
        <v>44488</v>
      </c>
      <c r="B12299" s="36">
        <v>44488</v>
      </c>
      <c r="C12299" s="36" t="s">
        <v>1049</v>
      </c>
      <c r="D12299" s="37">
        <f>VLOOKUP(Pag_Inicio_Corr_mas_casos[[#This Row],[Corregimiento]],Hoja3!$A$2:$D$676,4,0)</f>
        <v>80822</v>
      </c>
      <c r="E12299" s="36">
        <v>4</v>
      </c>
    </row>
    <row r="12300" spans="1:5" x14ac:dyDescent="0.2">
      <c r="A12300" s="35">
        <v>44488</v>
      </c>
      <c r="B12300" s="36">
        <v>44488</v>
      </c>
      <c r="C12300" s="36" t="s">
        <v>1045</v>
      </c>
      <c r="D12300" s="37">
        <f>VLOOKUP(Pag_Inicio_Corr_mas_casos[[#This Row],[Corregimiento]],Hoja3!$A$2:$D$676,4,0)</f>
        <v>130107</v>
      </c>
      <c r="E12300" s="36">
        <v>4</v>
      </c>
    </row>
    <row r="12301" spans="1:5" x14ac:dyDescent="0.2">
      <c r="A12301" s="35">
        <v>44488</v>
      </c>
      <c r="B12301" s="36">
        <v>44488</v>
      </c>
      <c r="C12301" s="36" t="s">
        <v>1101</v>
      </c>
      <c r="D12301" s="37">
        <f>VLOOKUP(Pag_Inicio_Corr_mas_casos[[#This Row],[Corregimiento]],Hoja3!$A$2:$D$676,4,0)</f>
        <v>60101</v>
      </c>
      <c r="E12301" s="36">
        <v>4</v>
      </c>
    </row>
    <row r="12302" spans="1:5" x14ac:dyDescent="0.2">
      <c r="A12302" s="35">
        <v>44488</v>
      </c>
      <c r="B12302" s="36">
        <v>44488</v>
      </c>
      <c r="C12302" s="36" t="s">
        <v>1100</v>
      </c>
      <c r="D12302" s="37">
        <f>VLOOKUP(Pag_Inicio_Corr_mas_casos[[#This Row],[Corregimiento]],Hoja3!$A$2:$D$676,4,0)</f>
        <v>60103</v>
      </c>
      <c r="E12302" s="36">
        <v>3</v>
      </c>
    </row>
    <row r="12303" spans="1:5" x14ac:dyDescent="0.2">
      <c r="A12303" s="35">
        <v>44488</v>
      </c>
      <c r="B12303" s="36">
        <v>44488</v>
      </c>
      <c r="C12303" s="36" t="s">
        <v>1180</v>
      </c>
      <c r="D12303" s="37">
        <f>VLOOKUP(Pag_Inicio_Corr_mas_casos[[#This Row],[Corregimiento]],Hoja3!$A$2:$D$676,4,0)</f>
        <v>130407</v>
      </c>
      <c r="E12303" s="36">
        <v>3</v>
      </c>
    </row>
    <row r="12304" spans="1:5" x14ac:dyDescent="0.2">
      <c r="A12304" s="35">
        <v>44488</v>
      </c>
      <c r="B12304" s="36">
        <v>44488</v>
      </c>
      <c r="C12304" s="36" t="s">
        <v>867</v>
      </c>
      <c r="D12304" s="37">
        <f>VLOOKUP(Pag_Inicio_Corr_mas_casos[[#This Row],[Corregimiento]],Hoja3!$A$2:$D$676,4,0)</f>
        <v>80821</v>
      </c>
      <c r="E12304" s="36">
        <v>3</v>
      </c>
    </row>
    <row r="12305" spans="1:5" x14ac:dyDescent="0.2">
      <c r="A12305" s="35">
        <v>44488</v>
      </c>
      <c r="B12305" s="36">
        <v>44488</v>
      </c>
      <c r="C12305" s="36" t="s">
        <v>1034</v>
      </c>
      <c r="D12305" s="37">
        <f>VLOOKUP(Pag_Inicio_Corr_mas_casos[[#This Row],[Corregimiento]],Hoja3!$A$2:$D$676,4,0)</f>
        <v>81009</v>
      </c>
      <c r="E12305" s="36">
        <v>3</v>
      </c>
    </row>
    <row r="12306" spans="1:5" x14ac:dyDescent="0.2">
      <c r="A12306" s="35">
        <v>44488</v>
      </c>
      <c r="B12306" s="36">
        <v>44488</v>
      </c>
      <c r="C12306" s="36" t="s">
        <v>1094</v>
      </c>
      <c r="D12306" s="37">
        <f>VLOOKUP(Pag_Inicio_Corr_mas_casos[[#This Row],[Corregimiento]],Hoja3!$A$2:$D$676,4,0)</f>
        <v>60104</v>
      </c>
      <c r="E12306" s="36">
        <v>3</v>
      </c>
    </row>
    <row r="12307" spans="1:5" x14ac:dyDescent="0.2">
      <c r="A12307" s="35">
        <v>44488</v>
      </c>
      <c r="B12307" s="36">
        <v>44488</v>
      </c>
      <c r="C12307" s="36" t="s">
        <v>1153</v>
      </c>
      <c r="D12307" s="37">
        <f>VLOOKUP(Pag_Inicio_Corr_mas_casos[[#This Row],[Corregimiento]],Hoja3!$A$2:$D$676,4,0)</f>
        <v>40501</v>
      </c>
      <c r="E12307" s="36">
        <v>3</v>
      </c>
    </row>
    <row r="12308" spans="1:5" x14ac:dyDescent="0.2">
      <c r="A12308" s="47">
        <v>44489</v>
      </c>
      <c r="B12308" s="48">
        <v>44489</v>
      </c>
      <c r="C12308" s="48" t="s">
        <v>1106</v>
      </c>
      <c r="D12308" s="49">
        <f>VLOOKUP(Pag_Inicio_Corr_mas_casos[[#This Row],[Corregimiento]],Hoja3!$A$2:$D$676,4,0)</f>
        <v>80809</v>
      </c>
      <c r="E12308" s="48">
        <v>17</v>
      </c>
    </row>
    <row r="12309" spans="1:5" x14ac:dyDescent="0.2">
      <c r="A12309" s="47">
        <v>44489</v>
      </c>
      <c r="B12309" s="48">
        <v>44489</v>
      </c>
      <c r="C12309" s="48" t="s">
        <v>1155</v>
      </c>
      <c r="D12309" s="49">
        <f>VLOOKUP(Pag_Inicio_Corr_mas_casos[[#This Row],[Corregimiento]],Hoja3!$A$2:$D$676,4,0)</f>
        <v>40601</v>
      </c>
      <c r="E12309" s="48">
        <v>10</v>
      </c>
    </row>
    <row r="12310" spans="1:5" x14ac:dyDescent="0.2">
      <c r="A12310" s="47">
        <v>44489</v>
      </c>
      <c r="B12310" s="48">
        <v>44489</v>
      </c>
      <c r="C12310" s="48" t="s">
        <v>1127</v>
      </c>
      <c r="D12310" s="49">
        <f>VLOOKUP(Pag_Inicio_Corr_mas_casos[[#This Row],[Corregimiento]],Hoja3!$A$2:$D$676,4,0)</f>
        <v>30104</v>
      </c>
      <c r="E12310" s="48">
        <v>10</v>
      </c>
    </row>
    <row r="12311" spans="1:5" x14ac:dyDescent="0.2">
      <c r="A12311" s="47">
        <v>44489</v>
      </c>
      <c r="B12311" s="48">
        <v>44489</v>
      </c>
      <c r="C12311" s="48" t="s">
        <v>1147</v>
      </c>
      <c r="D12311" s="49">
        <f>VLOOKUP(Pag_Inicio_Corr_mas_casos[[#This Row],[Corregimiento]],Hoja3!$A$2:$D$676,4,0)</f>
        <v>40201</v>
      </c>
      <c r="E12311" s="48">
        <v>9</v>
      </c>
    </row>
    <row r="12312" spans="1:5" x14ac:dyDescent="0.2">
      <c r="A12312" s="47">
        <v>44489</v>
      </c>
      <c r="B12312" s="48">
        <v>44489</v>
      </c>
      <c r="C12312" s="48" t="s">
        <v>1141</v>
      </c>
      <c r="D12312" s="49">
        <f>VLOOKUP(Pag_Inicio_Corr_mas_casos[[#This Row],[Corregimiento]],Hoja3!$A$2:$D$676,4,0)</f>
        <v>80812</v>
      </c>
      <c r="E12312" s="48">
        <v>9</v>
      </c>
    </row>
    <row r="12313" spans="1:5" x14ac:dyDescent="0.2">
      <c r="A12313" s="47">
        <v>44489</v>
      </c>
      <c r="B12313" s="48">
        <v>44489</v>
      </c>
      <c r="C12313" s="48" t="s">
        <v>1062</v>
      </c>
      <c r="D12313" s="49">
        <f>VLOOKUP(Pag_Inicio_Corr_mas_casos[[#This Row],[Corregimiento]],Hoja3!$A$2:$D$676,4,0)</f>
        <v>30107</v>
      </c>
      <c r="E12313" s="48">
        <v>7</v>
      </c>
    </row>
    <row r="12314" spans="1:5" x14ac:dyDescent="0.2">
      <c r="A12314" s="47">
        <v>44489</v>
      </c>
      <c r="B12314" s="48">
        <v>44489</v>
      </c>
      <c r="C12314" s="48" t="s">
        <v>1117</v>
      </c>
      <c r="D12314" s="49">
        <f>VLOOKUP(Pag_Inicio_Corr_mas_casos[[#This Row],[Corregimiento]],Hoja3!$A$2:$D$676,4,0)</f>
        <v>91001</v>
      </c>
      <c r="E12314" s="48">
        <v>6</v>
      </c>
    </row>
    <row r="12315" spans="1:5" x14ac:dyDescent="0.2">
      <c r="A12315" s="47">
        <v>44489</v>
      </c>
      <c r="B12315" s="48">
        <v>44489</v>
      </c>
      <c r="C12315" s="48" t="s">
        <v>1107</v>
      </c>
      <c r="D12315" s="49">
        <f>VLOOKUP(Pag_Inicio_Corr_mas_casos[[#This Row],[Corregimiento]],Hoja3!$A$2:$D$676,4,0)</f>
        <v>80819</v>
      </c>
      <c r="E12315" s="48">
        <v>6</v>
      </c>
    </row>
    <row r="12316" spans="1:5" x14ac:dyDescent="0.2">
      <c r="A12316" s="47">
        <v>44489</v>
      </c>
      <c r="B12316" s="48">
        <v>44489</v>
      </c>
      <c r="C12316" s="48" t="s">
        <v>1101</v>
      </c>
      <c r="D12316" s="49">
        <f>VLOOKUP(Pag_Inicio_Corr_mas_casos[[#This Row],[Corregimiento]],Hoja3!$A$2:$D$676,4,0)</f>
        <v>60101</v>
      </c>
      <c r="E12316" s="48">
        <v>6</v>
      </c>
    </row>
    <row r="12317" spans="1:5" x14ac:dyDescent="0.2">
      <c r="A12317" s="47">
        <v>44489</v>
      </c>
      <c r="B12317" s="48">
        <v>44489</v>
      </c>
      <c r="C12317" s="48" t="s">
        <v>1118</v>
      </c>
      <c r="D12317" s="49">
        <f>VLOOKUP(Pag_Inicio_Corr_mas_casos[[#This Row],[Corregimiento]],Hoja3!$A$2:$D$676,4,0)</f>
        <v>30111</v>
      </c>
      <c r="E12317" s="48">
        <v>6</v>
      </c>
    </row>
    <row r="12318" spans="1:5" x14ac:dyDescent="0.2">
      <c r="A12318" s="47">
        <v>44489</v>
      </c>
      <c r="B12318" s="48">
        <v>44489</v>
      </c>
      <c r="C12318" s="48" t="s">
        <v>1115</v>
      </c>
      <c r="D12318" s="49">
        <f>VLOOKUP(Pag_Inicio_Corr_mas_casos[[#This Row],[Corregimiento]],Hoja3!$A$2:$D$676,4,0)</f>
        <v>81002</v>
      </c>
      <c r="E12318" s="48">
        <v>5</v>
      </c>
    </row>
    <row r="12319" spans="1:5" x14ac:dyDescent="0.2">
      <c r="A12319" s="47">
        <v>44489</v>
      </c>
      <c r="B12319" s="48">
        <v>44489</v>
      </c>
      <c r="C12319" s="48" t="s">
        <v>1041</v>
      </c>
      <c r="D12319" s="49">
        <f>VLOOKUP(Pag_Inicio_Corr_mas_casos[[#This Row],[Corregimiento]],Hoja3!$A$2:$D$676,4,0)</f>
        <v>80814</v>
      </c>
      <c r="E12319" s="48">
        <v>5</v>
      </c>
    </row>
    <row r="12320" spans="1:5" x14ac:dyDescent="0.2">
      <c r="A12320" s="47">
        <v>44489</v>
      </c>
      <c r="B12320" s="48">
        <v>44489</v>
      </c>
      <c r="C12320" s="48" t="s">
        <v>1128</v>
      </c>
      <c r="D12320" s="49">
        <f>VLOOKUP(Pag_Inicio_Corr_mas_casos[[#This Row],[Corregimiento]],Hoja3!$A$2:$D$676,4,0)</f>
        <v>91008</v>
      </c>
      <c r="E12320" s="48">
        <v>5</v>
      </c>
    </row>
    <row r="12321" spans="1:5" x14ac:dyDescent="0.2">
      <c r="A12321" s="47">
        <v>44489</v>
      </c>
      <c r="B12321" s="48">
        <v>44489</v>
      </c>
      <c r="C12321" s="48" t="s">
        <v>1046</v>
      </c>
      <c r="D12321" s="49">
        <f>VLOOKUP(Pag_Inicio_Corr_mas_casos[[#This Row],[Corregimiento]],Hoja3!$A$2:$D$676,4,0)</f>
        <v>80813</v>
      </c>
      <c r="E12321" s="48">
        <v>5</v>
      </c>
    </row>
    <row r="12322" spans="1:5" x14ac:dyDescent="0.2">
      <c r="A12322" s="47">
        <v>44489</v>
      </c>
      <c r="B12322" s="48">
        <v>44489</v>
      </c>
      <c r="C12322" s="48" t="s">
        <v>1400</v>
      </c>
      <c r="D12322" s="49">
        <f>VLOOKUP(Pag_Inicio_Corr_mas_casos[[#This Row],[Corregimiento]],Hoja3!$A$2:$D$676,4,0)</f>
        <v>110102</v>
      </c>
      <c r="E12322" s="48">
        <v>5</v>
      </c>
    </row>
    <row r="12323" spans="1:5" x14ac:dyDescent="0.2">
      <c r="A12323" s="47">
        <v>44489</v>
      </c>
      <c r="B12323" s="48">
        <v>44489</v>
      </c>
      <c r="C12323" s="48" t="s">
        <v>1153</v>
      </c>
      <c r="D12323" s="49">
        <f>VLOOKUP(Pag_Inicio_Corr_mas_casos[[#This Row],[Corregimiento]],Hoja3!$A$2:$D$676,4,0)</f>
        <v>40501</v>
      </c>
      <c r="E12323" s="48">
        <v>5</v>
      </c>
    </row>
    <row r="12324" spans="1:5" x14ac:dyDescent="0.2">
      <c r="A12324" s="47">
        <v>44489</v>
      </c>
      <c r="B12324" s="48">
        <v>44489</v>
      </c>
      <c r="C12324" s="48" t="s">
        <v>1032</v>
      </c>
      <c r="D12324" s="49">
        <f>VLOOKUP(Pag_Inicio_Corr_mas_casos[[#This Row],[Corregimiento]],Hoja3!$A$2:$D$676,4,0)</f>
        <v>80810</v>
      </c>
      <c r="E12324" s="48">
        <v>5</v>
      </c>
    </row>
    <row r="12325" spans="1:5" x14ac:dyDescent="0.2">
      <c r="A12325" s="47">
        <v>44489</v>
      </c>
      <c r="B12325" s="48">
        <v>44489</v>
      </c>
      <c r="C12325" s="48" t="s">
        <v>1097</v>
      </c>
      <c r="D12325" s="49">
        <f>VLOOKUP(Pag_Inicio_Corr_mas_casos[[#This Row],[Corregimiento]],Hoja3!$A$2:$D$676,4,0)</f>
        <v>30115</v>
      </c>
      <c r="E12325" s="48">
        <v>4</v>
      </c>
    </row>
    <row r="12326" spans="1:5" x14ac:dyDescent="0.2">
      <c r="A12326" s="47">
        <v>44489</v>
      </c>
      <c r="B12326" s="48">
        <v>44489</v>
      </c>
      <c r="C12326" s="48" t="s">
        <v>1114</v>
      </c>
      <c r="D12326" s="49">
        <f>VLOOKUP(Pag_Inicio_Corr_mas_casos[[#This Row],[Corregimiento]],Hoja3!$A$2:$D$676,4,0)</f>
        <v>81001</v>
      </c>
      <c r="E12326" s="48">
        <v>4</v>
      </c>
    </row>
    <row r="12327" spans="1:5" x14ac:dyDescent="0.2">
      <c r="A12327" s="47">
        <v>44489</v>
      </c>
      <c r="B12327" s="48">
        <v>44489</v>
      </c>
      <c r="C12327" s="48" t="s">
        <v>1049</v>
      </c>
      <c r="D12327" s="49">
        <f>VLOOKUP(Pag_Inicio_Corr_mas_casos[[#This Row],[Corregimiento]],Hoja3!$A$2:$D$676,4,0)</f>
        <v>80822</v>
      </c>
      <c r="E12327" s="48">
        <v>4</v>
      </c>
    </row>
    <row r="12328" spans="1:5" x14ac:dyDescent="0.2">
      <c r="A12328" s="32">
        <v>44490</v>
      </c>
      <c r="B12328" s="33">
        <v>44490</v>
      </c>
      <c r="C12328" s="33" t="s">
        <v>1106</v>
      </c>
      <c r="D12328" s="34">
        <f>VLOOKUP(Pag_Inicio_Corr_mas_casos[[#This Row],[Corregimiento]],Hoja3!$A$2:$D$676,4,0)</f>
        <v>80809</v>
      </c>
      <c r="E12328" s="33">
        <v>12</v>
      </c>
    </row>
    <row r="12329" spans="1:5" x14ac:dyDescent="0.2">
      <c r="A12329" s="32">
        <v>44490</v>
      </c>
      <c r="B12329" s="33">
        <v>44490</v>
      </c>
      <c r="C12329" s="33" t="s">
        <v>1032</v>
      </c>
      <c r="D12329" s="34">
        <f>VLOOKUP(Pag_Inicio_Corr_mas_casos[[#This Row],[Corregimiento]],Hoja3!$A$2:$D$676,4,0)</f>
        <v>80810</v>
      </c>
      <c r="E12329" s="33">
        <v>7</v>
      </c>
    </row>
    <row r="12330" spans="1:5" x14ac:dyDescent="0.2">
      <c r="A12330" s="32">
        <v>44490</v>
      </c>
      <c r="B12330" s="33">
        <v>44490</v>
      </c>
      <c r="C12330" s="33" t="s">
        <v>1200</v>
      </c>
      <c r="D12330" s="34">
        <f>VLOOKUP(Pag_Inicio_Corr_mas_casos[[#This Row],[Corregimiento]],Hoja3!$A$2:$D$676,4,0)</f>
        <v>40404</v>
      </c>
      <c r="E12330" s="33">
        <v>7</v>
      </c>
    </row>
    <row r="12331" spans="1:5" x14ac:dyDescent="0.2">
      <c r="A12331" s="32">
        <v>44490</v>
      </c>
      <c r="B12331" s="33">
        <v>44490</v>
      </c>
      <c r="C12331" s="33" t="s">
        <v>1102</v>
      </c>
      <c r="D12331" s="34">
        <f>VLOOKUP(Pag_Inicio_Corr_mas_casos[[#This Row],[Corregimiento]],Hoja3!$A$2:$D$676,4,0)</f>
        <v>40612</v>
      </c>
      <c r="E12331" s="33">
        <v>6</v>
      </c>
    </row>
    <row r="12332" spans="1:5" x14ac:dyDescent="0.2">
      <c r="A12332" s="32">
        <v>44490</v>
      </c>
      <c r="B12332" s="33">
        <v>44490</v>
      </c>
      <c r="C12332" s="33" t="s">
        <v>1173</v>
      </c>
      <c r="D12332" s="34">
        <f>VLOOKUP(Pag_Inicio_Corr_mas_casos[[#This Row],[Corregimiento]],Hoja3!$A$2:$D$676,4,0)</f>
        <v>40503</v>
      </c>
      <c r="E12332" s="33">
        <v>6</v>
      </c>
    </row>
    <row r="12333" spans="1:5" x14ac:dyDescent="0.2">
      <c r="A12333" s="32">
        <v>44490</v>
      </c>
      <c r="B12333" s="33">
        <v>44490</v>
      </c>
      <c r="C12333" s="33" t="s">
        <v>1034</v>
      </c>
      <c r="D12333" s="34">
        <f>VLOOKUP(Pag_Inicio_Corr_mas_casos[[#This Row],[Corregimiento]],Hoja3!$A$2:$D$676,4,0)</f>
        <v>81009</v>
      </c>
      <c r="E12333" s="33">
        <v>5</v>
      </c>
    </row>
    <row r="12334" spans="1:5" x14ac:dyDescent="0.2">
      <c r="A12334" s="32">
        <v>44490</v>
      </c>
      <c r="B12334" s="33">
        <v>44490</v>
      </c>
      <c r="C12334" s="33" t="s">
        <v>1141</v>
      </c>
      <c r="D12334" s="34">
        <f>VLOOKUP(Pag_Inicio_Corr_mas_casos[[#This Row],[Corregimiento]],Hoja3!$A$2:$D$676,4,0)</f>
        <v>80812</v>
      </c>
      <c r="E12334" s="33">
        <v>5</v>
      </c>
    </row>
    <row r="12335" spans="1:5" x14ac:dyDescent="0.2">
      <c r="A12335" s="32">
        <v>44490</v>
      </c>
      <c r="B12335" s="33">
        <v>44490</v>
      </c>
      <c r="C12335" s="33" t="s">
        <v>1110</v>
      </c>
      <c r="D12335" s="34">
        <f>VLOOKUP(Pag_Inicio_Corr_mas_casos[[#This Row],[Corregimiento]],Hoja3!$A$2:$D$676,4,0)</f>
        <v>130702</v>
      </c>
      <c r="E12335" s="33">
        <v>5</v>
      </c>
    </row>
    <row r="12336" spans="1:5" x14ac:dyDescent="0.2">
      <c r="A12336" s="32">
        <v>44490</v>
      </c>
      <c r="B12336" s="33">
        <v>44490</v>
      </c>
      <c r="C12336" s="33" t="s">
        <v>1035</v>
      </c>
      <c r="D12336" s="34">
        <f>VLOOKUP(Pag_Inicio_Corr_mas_casos[[#This Row],[Corregimiento]],Hoja3!$A$2:$D$676,4,0)</f>
        <v>80806</v>
      </c>
      <c r="E12336" s="33">
        <v>5</v>
      </c>
    </row>
    <row r="12337" spans="1:5" x14ac:dyDescent="0.2">
      <c r="A12337" s="32">
        <v>44490</v>
      </c>
      <c r="B12337" s="33">
        <v>44490</v>
      </c>
      <c r="C12337" s="33" t="s">
        <v>1062</v>
      </c>
      <c r="D12337" s="34">
        <f>VLOOKUP(Pag_Inicio_Corr_mas_casos[[#This Row],[Corregimiento]],Hoja3!$A$2:$D$676,4,0)</f>
        <v>30107</v>
      </c>
      <c r="E12337" s="33">
        <v>5</v>
      </c>
    </row>
    <row r="12338" spans="1:5" x14ac:dyDescent="0.2">
      <c r="A12338" s="32">
        <v>44490</v>
      </c>
      <c r="B12338" s="33">
        <v>44490</v>
      </c>
      <c r="C12338" s="33" t="s">
        <v>1033</v>
      </c>
      <c r="D12338" s="34">
        <f>VLOOKUP(Pag_Inicio_Corr_mas_casos[[#This Row],[Corregimiento]],Hoja3!$A$2:$D$676,4,0)</f>
        <v>130717</v>
      </c>
      <c r="E12338" s="33">
        <v>4</v>
      </c>
    </row>
    <row r="12339" spans="1:5" x14ac:dyDescent="0.2">
      <c r="A12339" s="32">
        <v>44490</v>
      </c>
      <c r="B12339" s="33">
        <v>44490</v>
      </c>
      <c r="C12339" s="33" t="s">
        <v>1240</v>
      </c>
      <c r="D12339" s="34">
        <f>VLOOKUP(Pag_Inicio_Corr_mas_casos[[#This Row],[Corregimiento]],Hoja3!$A$2:$D$676,4,0)</f>
        <v>40506</v>
      </c>
      <c r="E12339" s="33">
        <v>4</v>
      </c>
    </row>
    <row r="12340" spans="1:5" x14ac:dyDescent="0.2">
      <c r="A12340" s="32">
        <v>44490</v>
      </c>
      <c r="B12340" s="33">
        <v>44490</v>
      </c>
      <c r="C12340" s="33" t="s">
        <v>1118</v>
      </c>
      <c r="D12340" s="34">
        <f>VLOOKUP(Pag_Inicio_Corr_mas_casos[[#This Row],[Corregimiento]],Hoja3!$A$2:$D$676,4,0)</f>
        <v>30111</v>
      </c>
      <c r="E12340" s="33">
        <v>4</v>
      </c>
    </row>
    <row r="12341" spans="1:5" x14ac:dyDescent="0.2">
      <c r="A12341" s="32">
        <v>44490</v>
      </c>
      <c r="B12341" s="33">
        <v>44490</v>
      </c>
      <c r="C12341" s="33" t="s">
        <v>1041</v>
      </c>
      <c r="D12341" s="34">
        <f>VLOOKUP(Pag_Inicio_Corr_mas_casos[[#This Row],[Corregimiento]],Hoja3!$A$2:$D$676,4,0)</f>
        <v>80814</v>
      </c>
      <c r="E12341" s="33">
        <v>4</v>
      </c>
    </row>
    <row r="12342" spans="1:5" x14ac:dyDescent="0.2">
      <c r="A12342" s="32">
        <v>44490</v>
      </c>
      <c r="B12342" s="33">
        <v>44490</v>
      </c>
      <c r="C12342" s="33" t="s">
        <v>1127</v>
      </c>
      <c r="D12342" s="34">
        <f>VLOOKUP(Pag_Inicio_Corr_mas_casos[[#This Row],[Corregimiento]],Hoja3!$A$2:$D$676,4,0)</f>
        <v>30104</v>
      </c>
      <c r="E12342" s="33">
        <v>4</v>
      </c>
    </row>
    <row r="12343" spans="1:5" x14ac:dyDescent="0.2">
      <c r="A12343" s="32">
        <v>44490</v>
      </c>
      <c r="B12343" s="33">
        <v>44490</v>
      </c>
      <c r="C12343" s="33" t="s">
        <v>1039</v>
      </c>
      <c r="D12343" s="34">
        <f>VLOOKUP(Pag_Inicio_Corr_mas_casos[[#This Row],[Corregimiento]],Hoja3!$A$2:$D$676,4,0)</f>
        <v>130708</v>
      </c>
      <c r="E12343" s="33">
        <v>4</v>
      </c>
    </row>
    <row r="12344" spans="1:5" x14ac:dyDescent="0.2">
      <c r="A12344" s="32">
        <v>44490</v>
      </c>
      <c r="B12344" s="33">
        <v>44490</v>
      </c>
      <c r="C12344" s="33" t="s">
        <v>1037</v>
      </c>
      <c r="D12344" s="34">
        <f>VLOOKUP(Pag_Inicio_Corr_mas_casos[[#This Row],[Corregimiento]],Hoja3!$A$2:$D$676,4,0)</f>
        <v>80807</v>
      </c>
      <c r="E12344" s="33">
        <v>4</v>
      </c>
    </row>
    <row r="12345" spans="1:5" x14ac:dyDescent="0.2">
      <c r="A12345" s="32">
        <v>44490</v>
      </c>
      <c r="B12345" s="33">
        <v>44490</v>
      </c>
      <c r="C12345" s="33" t="s">
        <v>1149</v>
      </c>
      <c r="D12345" s="34">
        <f>VLOOKUP(Pag_Inicio_Corr_mas_casos[[#This Row],[Corregimiento]],Hoja3!$A$2:$D$676,4,0)</f>
        <v>130102</v>
      </c>
      <c r="E12345" s="33">
        <v>4</v>
      </c>
    </row>
    <row r="12346" spans="1:5" x14ac:dyDescent="0.2">
      <c r="A12346" s="32">
        <v>44490</v>
      </c>
      <c r="B12346" s="33">
        <v>44490</v>
      </c>
      <c r="C12346" s="33" t="s">
        <v>1107</v>
      </c>
      <c r="D12346" s="34">
        <f>VLOOKUP(Pag_Inicio_Corr_mas_casos[[#This Row],[Corregimiento]],Hoja3!$A$2:$D$676,4,0)</f>
        <v>80819</v>
      </c>
      <c r="E12346" s="33">
        <v>4</v>
      </c>
    </row>
    <row r="12347" spans="1:5" x14ac:dyDescent="0.2">
      <c r="A12347" s="32">
        <v>44490</v>
      </c>
      <c r="B12347" s="33">
        <v>44490</v>
      </c>
      <c r="C12347" s="33" t="s">
        <v>1209</v>
      </c>
      <c r="D12347" s="34">
        <f>VLOOKUP(Pag_Inicio_Corr_mas_casos[[#This Row],[Corregimiento]],Hoja3!$A$2:$D$676,4,0)</f>
        <v>130402</v>
      </c>
      <c r="E12347" s="33">
        <v>4</v>
      </c>
    </row>
    <row r="12348" spans="1:5" x14ac:dyDescent="0.2">
      <c r="A12348" s="43">
        <v>44491</v>
      </c>
      <c r="B12348" s="41">
        <v>44491</v>
      </c>
      <c r="C12348" s="41" t="s">
        <v>1106</v>
      </c>
      <c r="D12348" s="42">
        <f>VLOOKUP(Pag_Inicio_Corr_mas_casos[[#This Row],[Corregimiento]],Hoja3!$A$2:$D$676,4,0)</f>
        <v>80809</v>
      </c>
      <c r="E12348" s="41">
        <v>12</v>
      </c>
    </row>
    <row r="12349" spans="1:5" x14ac:dyDescent="0.2">
      <c r="A12349" s="43">
        <v>44491</v>
      </c>
      <c r="B12349" s="41">
        <v>44491</v>
      </c>
      <c r="C12349" s="41" t="s">
        <v>1118</v>
      </c>
      <c r="D12349" s="42">
        <f>VLOOKUP(Pag_Inicio_Corr_mas_casos[[#This Row],[Corregimiento]],Hoja3!$A$2:$D$676,4,0)</f>
        <v>30111</v>
      </c>
      <c r="E12349" s="41">
        <v>9</v>
      </c>
    </row>
    <row r="12350" spans="1:5" x14ac:dyDescent="0.2">
      <c r="A12350" s="43">
        <v>44491</v>
      </c>
      <c r="B12350" s="41">
        <v>44491</v>
      </c>
      <c r="C12350" s="41" t="s">
        <v>1062</v>
      </c>
      <c r="D12350" s="42">
        <f>VLOOKUP(Pag_Inicio_Corr_mas_casos[[#This Row],[Corregimiento]],Hoja3!$A$2:$D$676,4,0)</f>
        <v>30107</v>
      </c>
      <c r="E12350" s="41">
        <v>8</v>
      </c>
    </row>
    <row r="12351" spans="1:5" x14ac:dyDescent="0.2">
      <c r="A12351" s="43">
        <v>44491</v>
      </c>
      <c r="B12351" s="41">
        <v>44491</v>
      </c>
      <c r="C12351" s="41" t="s">
        <v>1037</v>
      </c>
      <c r="D12351" s="42">
        <f>VLOOKUP(Pag_Inicio_Corr_mas_casos[[#This Row],[Corregimiento]],Hoja3!$A$2:$D$676,4,0)</f>
        <v>80807</v>
      </c>
      <c r="E12351" s="41">
        <v>7</v>
      </c>
    </row>
    <row r="12352" spans="1:5" x14ac:dyDescent="0.2">
      <c r="A12352" s="43">
        <v>44491</v>
      </c>
      <c r="B12352" s="41">
        <v>44491</v>
      </c>
      <c r="C12352" s="41" t="s">
        <v>1107</v>
      </c>
      <c r="D12352" s="42">
        <f>VLOOKUP(Pag_Inicio_Corr_mas_casos[[#This Row],[Corregimiento]],Hoja3!$A$2:$D$676,4,0)</f>
        <v>80819</v>
      </c>
      <c r="E12352" s="41">
        <v>6</v>
      </c>
    </row>
    <row r="12353" spans="1:5" x14ac:dyDescent="0.2">
      <c r="A12353" s="43">
        <v>44491</v>
      </c>
      <c r="B12353" s="41">
        <v>44491</v>
      </c>
      <c r="C12353" s="41" t="s">
        <v>1100</v>
      </c>
      <c r="D12353" s="42">
        <f>VLOOKUP(Pag_Inicio_Corr_mas_casos[[#This Row],[Corregimiento]],Hoja3!$A$2:$D$676,4,0)</f>
        <v>60103</v>
      </c>
      <c r="E12353" s="41">
        <v>5</v>
      </c>
    </row>
    <row r="12354" spans="1:5" x14ac:dyDescent="0.2">
      <c r="A12354" s="43">
        <v>44491</v>
      </c>
      <c r="B12354" s="41">
        <v>44491</v>
      </c>
      <c r="C12354" s="41" t="s">
        <v>1101</v>
      </c>
      <c r="D12354" s="42">
        <f>VLOOKUP(Pag_Inicio_Corr_mas_casos[[#This Row],[Corregimiento]],Hoja3!$A$2:$D$676,4,0)</f>
        <v>60101</v>
      </c>
      <c r="E12354" s="41">
        <v>5</v>
      </c>
    </row>
    <row r="12355" spans="1:5" x14ac:dyDescent="0.2">
      <c r="A12355" s="43">
        <v>44491</v>
      </c>
      <c r="B12355" s="41">
        <v>44491</v>
      </c>
      <c r="C12355" s="41" t="s">
        <v>1034</v>
      </c>
      <c r="D12355" s="42">
        <f>VLOOKUP(Pag_Inicio_Corr_mas_casos[[#This Row],[Corregimiento]],Hoja3!$A$2:$D$676,4,0)</f>
        <v>81009</v>
      </c>
      <c r="E12355" s="41">
        <v>5</v>
      </c>
    </row>
    <row r="12356" spans="1:5" x14ac:dyDescent="0.2">
      <c r="A12356" s="43">
        <v>44491</v>
      </c>
      <c r="B12356" s="41">
        <v>44491</v>
      </c>
      <c r="C12356" s="41" t="s">
        <v>1127</v>
      </c>
      <c r="D12356" s="42">
        <f>VLOOKUP(Pag_Inicio_Corr_mas_casos[[#This Row],[Corregimiento]],Hoja3!$A$2:$D$676,4,0)</f>
        <v>30104</v>
      </c>
      <c r="E12356" s="41">
        <v>5</v>
      </c>
    </row>
    <row r="12357" spans="1:5" x14ac:dyDescent="0.2">
      <c r="A12357" s="43">
        <v>44491</v>
      </c>
      <c r="B12357" s="41">
        <v>44491</v>
      </c>
      <c r="C12357" s="41" t="s">
        <v>1204</v>
      </c>
      <c r="D12357" s="42">
        <f>VLOOKUP(Pag_Inicio_Corr_mas_casos[[#This Row],[Corregimiento]],Hoja3!$A$2:$D$676,4,0)</f>
        <v>40301</v>
      </c>
      <c r="E12357" s="41">
        <v>5</v>
      </c>
    </row>
    <row r="12358" spans="1:5" x14ac:dyDescent="0.2">
      <c r="A12358" s="43">
        <v>44491</v>
      </c>
      <c r="B12358" s="41">
        <v>44491</v>
      </c>
      <c r="C12358" s="41" t="s">
        <v>1087</v>
      </c>
      <c r="D12358" s="42">
        <f>VLOOKUP(Pag_Inicio_Corr_mas_casos[[#This Row],[Corregimiento]],Hoja3!$A$2:$D$676,4,0)</f>
        <v>80808</v>
      </c>
      <c r="E12358" s="41">
        <v>4</v>
      </c>
    </row>
    <row r="12359" spans="1:5" x14ac:dyDescent="0.2">
      <c r="A12359" s="43">
        <v>44491</v>
      </c>
      <c r="B12359" s="41">
        <v>44491</v>
      </c>
      <c r="C12359" s="41" t="s">
        <v>1041</v>
      </c>
      <c r="D12359" s="42">
        <f>VLOOKUP(Pag_Inicio_Corr_mas_casos[[#This Row],[Corregimiento]],Hoja3!$A$2:$D$676,4,0)</f>
        <v>80814</v>
      </c>
      <c r="E12359" s="41">
        <v>4</v>
      </c>
    </row>
    <row r="12360" spans="1:5" x14ac:dyDescent="0.2">
      <c r="A12360" s="43">
        <v>44491</v>
      </c>
      <c r="B12360" s="41">
        <v>44491</v>
      </c>
      <c r="C12360" s="41" t="s">
        <v>1168</v>
      </c>
      <c r="D12360" s="42">
        <f>VLOOKUP(Pag_Inicio_Corr_mas_casos[[#This Row],[Corregimiento]],Hoja3!$A$2:$D$676,4,0)</f>
        <v>30101</v>
      </c>
      <c r="E12360" s="41">
        <v>4</v>
      </c>
    </row>
    <row r="12361" spans="1:5" x14ac:dyDescent="0.2">
      <c r="A12361" s="43">
        <v>44491</v>
      </c>
      <c r="B12361" s="41">
        <v>44491</v>
      </c>
      <c r="C12361" s="41" t="s">
        <v>1065</v>
      </c>
      <c r="D12361" s="42">
        <f>VLOOKUP(Pag_Inicio_Corr_mas_casos[[#This Row],[Corregimiento]],Hoja3!$A$2:$D$676,4,0)</f>
        <v>40606</v>
      </c>
      <c r="E12361" s="41">
        <v>4</v>
      </c>
    </row>
    <row r="12362" spans="1:5" x14ac:dyDescent="0.2">
      <c r="A12362" s="43">
        <v>44491</v>
      </c>
      <c r="B12362" s="41">
        <v>44491</v>
      </c>
      <c r="C12362" s="41" t="s">
        <v>1122</v>
      </c>
      <c r="D12362" s="42">
        <f>VLOOKUP(Pag_Inicio_Corr_mas_casos[[#This Row],[Corregimiento]],Hoja3!$A$2:$D$676,4,0)</f>
        <v>30103</v>
      </c>
      <c r="E12362" s="41">
        <v>4</v>
      </c>
    </row>
    <row r="12363" spans="1:5" x14ac:dyDescent="0.2">
      <c r="A12363" s="43">
        <v>44491</v>
      </c>
      <c r="B12363" s="41">
        <v>44491</v>
      </c>
      <c r="C12363" s="41" t="s">
        <v>1102</v>
      </c>
      <c r="D12363" s="42">
        <f>VLOOKUP(Pag_Inicio_Corr_mas_casos[[#This Row],[Corregimiento]],Hoja3!$A$2:$D$676,4,0)</f>
        <v>40612</v>
      </c>
      <c r="E12363" s="41">
        <v>4</v>
      </c>
    </row>
    <row r="12364" spans="1:5" x14ac:dyDescent="0.2">
      <c r="A12364" s="43">
        <v>44491</v>
      </c>
      <c r="B12364" s="41">
        <v>44491</v>
      </c>
      <c r="C12364" s="41" t="s">
        <v>867</v>
      </c>
      <c r="D12364" s="42">
        <f>VLOOKUP(Pag_Inicio_Corr_mas_casos[[#This Row],[Corregimiento]],Hoja3!$A$2:$D$676,4,0)</f>
        <v>80821</v>
      </c>
      <c r="E12364" s="41">
        <v>4</v>
      </c>
    </row>
    <row r="12365" spans="1:5" x14ac:dyDescent="0.2">
      <c r="A12365" s="43">
        <v>44491</v>
      </c>
      <c r="B12365" s="41">
        <v>44491</v>
      </c>
      <c r="C12365" s="41" t="s">
        <v>1153</v>
      </c>
      <c r="D12365" s="42">
        <f>VLOOKUP(Pag_Inicio_Corr_mas_casos[[#This Row],[Corregimiento]],Hoja3!$A$2:$D$676,4,0)</f>
        <v>40501</v>
      </c>
      <c r="E12365" s="41">
        <v>4</v>
      </c>
    </row>
    <row r="12366" spans="1:5" x14ac:dyDescent="0.2">
      <c r="A12366" s="43">
        <v>44491</v>
      </c>
      <c r="B12366" s="41">
        <v>44491</v>
      </c>
      <c r="C12366" s="41" t="s">
        <v>1042</v>
      </c>
      <c r="D12366" s="42">
        <f>VLOOKUP(Pag_Inicio_Corr_mas_casos[[#This Row],[Corregimiento]],Hoja3!$A$2:$D$676,4,0)</f>
        <v>80826</v>
      </c>
      <c r="E12366" s="41">
        <v>3</v>
      </c>
    </row>
    <row r="12367" spans="1:5" x14ac:dyDescent="0.2">
      <c r="A12367" s="203">
        <v>44492</v>
      </c>
      <c r="B12367" s="204">
        <v>44492</v>
      </c>
      <c r="C12367" s="204" t="s">
        <v>1106</v>
      </c>
      <c r="D12367" s="205">
        <f>VLOOKUP(Pag_Inicio_Corr_mas_casos[[#This Row],[Corregimiento]],Hoja3!$A$2:$D$676,4,0)</f>
        <v>80809</v>
      </c>
      <c r="E12367" s="204">
        <v>12</v>
      </c>
    </row>
    <row r="12368" spans="1:5" x14ac:dyDescent="0.2">
      <c r="A12368" s="203">
        <v>44492</v>
      </c>
      <c r="B12368" s="204">
        <v>44492</v>
      </c>
      <c r="C12368" s="204" t="s">
        <v>1118</v>
      </c>
      <c r="D12368" s="205">
        <f>VLOOKUP(Pag_Inicio_Corr_mas_casos[[#This Row],[Corregimiento]],Hoja3!$A$2:$D$676,4,0)</f>
        <v>30111</v>
      </c>
      <c r="E12368" s="204">
        <v>9</v>
      </c>
    </row>
    <row r="12369" spans="1:5" x14ac:dyDescent="0.2">
      <c r="A12369" s="203">
        <v>44492</v>
      </c>
      <c r="B12369" s="204">
        <v>44492</v>
      </c>
      <c r="C12369" s="204" t="s">
        <v>1062</v>
      </c>
      <c r="D12369" s="205">
        <f>VLOOKUP(Pag_Inicio_Corr_mas_casos[[#This Row],[Corregimiento]],Hoja3!$A$2:$D$676,4,0)</f>
        <v>30107</v>
      </c>
      <c r="E12369" s="204">
        <v>8</v>
      </c>
    </row>
    <row r="12370" spans="1:5" x14ac:dyDescent="0.2">
      <c r="A12370" s="203">
        <v>44492</v>
      </c>
      <c r="B12370" s="204">
        <v>44492</v>
      </c>
      <c r="C12370" s="204" t="s">
        <v>1037</v>
      </c>
      <c r="D12370" s="205">
        <f>VLOOKUP(Pag_Inicio_Corr_mas_casos[[#This Row],[Corregimiento]],Hoja3!$A$2:$D$676,4,0)</f>
        <v>80807</v>
      </c>
      <c r="E12370" s="204">
        <v>7</v>
      </c>
    </row>
    <row r="12371" spans="1:5" x14ac:dyDescent="0.2">
      <c r="A12371" s="203">
        <v>44492</v>
      </c>
      <c r="B12371" s="204">
        <v>44492</v>
      </c>
      <c r="C12371" s="204" t="s">
        <v>1107</v>
      </c>
      <c r="D12371" s="205">
        <f>VLOOKUP(Pag_Inicio_Corr_mas_casos[[#This Row],[Corregimiento]],Hoja3!$A$2:$D$676,4,0)</f>
        <v>80819</v>
      </c>
      <c r="E12371" s="204">
        <v>6</v>
      </c>
    </row>
    <row r="12372" spans="1:5" x14ac:dyDescent="0.2">
      <c r="A12372" s="203">
        <v>44492</v>
      </c>
      <c r="B12372" s="204">
        <v>44492</v>
      </c>
      <c r="C12372" s="204" t="s">
        <v>1100</v>
      </c>
      <c r="D12372" s="205">
        <f>VLOOKUP(Pag_Inicio_Corr_mas_casos[[#This Row],[Corregimiento]],Hoja3!$A$2:$D$676,4,0)</f>
        <v>60103</v>
      </c>
      <c r="E12372" s="204">
        <v>5</v>
      </c>
    </row>
    <row r="12373" spans="1:5" x14ac:dyDescent="0.2">
      <c r="A12373" s="203">
        <v>44492</v>
      </c>
      <c r="B12373" s="204">
        <v>44492</v>
      </c>
      <c r="C12373" s="204" t="s">
        <v>1101</v>
      </c>
      <c r="D12373" s="205">
        <f>VLOOKUP(Pag_Inicio_Corr_mas_casos[[#This Row],[Corregimiento]],Hoja3!$A$2:$D$676,4,0)</f>
        <v>60101</v>
      </c>
      <c r="E12373" s="204">
        <v>5</v>
      </c>
    </row>
    <row r="12374" spans="1:5" x14ac:dyDescent="0.2">
      <c r="A12374" s="203">
        <v>44492</v>
      </c>
      <c r="B12374" s="204">
        <v>44492</v>
      </c>
      <c r="C12374" s="204" t="s">
        <v>1034</v>
      </c>
      <c r="D12374" s="205">
        <f>VLOOKUP(Pag_Inicio_Corr_mas_casos[[#This Row],[Corregimiento]],Hoja3!$A$2:$D$676,4,0)</f>
        <v>81009</v>
      </c>
      <c r="E12374" s="204">
        <v>5</v>
      </c>
    </row>
    <row r="12375" spans="1:5" x14ac:dyDescent="0.2">
      <c r="A12375" s="203">
        <v>44492</v>
      </c>
      <c r="B12375" s="204">
        <v>44492</v>
      </c>
      <c r="C12375" s="204" t="s">
        <v>1127</v>
      </c>
      <c r="D12375" s="205">
        <f>VLOOKUP(Pag_Inicio_Corr_mas_casos[[#This Row],[Corregimiento]],Hoja3!$A$2:$D$676,4,0)</f>
        <v>30104</v>
      </c>
      <c r="E12375" s="204">
        <v>5</v>
      </c>
    </row>
    <row r="12376" spans="1:5" x14ac:dyDescent="0.2">
      <c r="A12376" s="203">
        <v>44492</v>
      </c>
      <c r="B12376" s="204">
        <v>44492</v>
      </c>
      <c r="C12376" s="204" t="s">
        <v>1204</v>
      </c>
      <c r="D12376" s="205">
        <f>VLOOKUP(Pag_Inicio_Corr_mas_casos[[#This Row],[Corregimiento]],Hoja3!$A$2:$D$676,4,0)</f>
        <v>40301</v>
      </c>
      <c r="E12376" s="204">
        <v>5</v>
      </c>
    </row>
    <row r="12377" spans="1:5" x14ac:dyDescent="0.2">
      <c r="A12377" s="203">
        <v>44492</v>
      </c>
      <c r="B12377" s="204">
        <v>44492</v>
      </c>
      <c r="C12377" s="204" t="s">
        <v>1087</v>
      </c>
      <c r="D12377" s="205">
        <f>VLOOKUP(Pag_Inicio_Corr_mas_casos[[#This Row],[Corregimiento]],Hoja3!$A$2:$D$676,4,0)</f>
        <v>80808</v>
      </c>
      <c r="E12377" s="204">
        <v>4</v>
      </c>
    </row>
    <row r="12378" spans="1:5" x14ac:dyDescent="0.2">
      <c r="A12378" s="203">
        <v>44492</v>
      </c>
      <c r="B12378" s="204">
        <v>44492</v>
      </c>
      <c r="C12378" s="204" t="s">
        <v>1041</v>
      </c>
      <c r="D12378" s="205">
        <f>VLOOKUP(Pag_Inicio_Corr_mas_casos[[#This Row],[Corregimiento]],Hoja3!$A$2:$D$676,4,0)</f>
        <v>80814</v>
      </c>
      <c r="E12378" s="204">
        <v>4</v>
      </c>
    </row>
    <row r="12379" spans="1:5" x14ac:dyDescent="0.2">
      <c r="A12379" s="203">
        <v>44492</v>
      </c>
      <c r="B12379" s="204">
        <v>44492</v>
      </c>
      <c r="C12379" s="204" t="s">
        <v>1168</v>
      </c>
      <c r="D12379" s="205">
        <f>VLOOKUP(Pag_Inicio_Corr_mas_casos[[#This Row],[Corregimiento]],Hoja3!$A$2:$D$676,4,0)</f>
        <v>30101</v>
      </c>
      <c r="E12379" s="204">
        <v>4</v>
      </c>
    </row>
    <row r="12380" spans="1:5" x14ac:dyDescent="0.2">
      <c r="A12380" s="203">
        <v>44492</v>
      </c>
      <c r="B12380" s="204">
        <v>44492</v>
      </c>
      <c r="C12380" s="204" t="s">
        <v>1065</v>
      </c>
      <c r="D12380" s="205">
        <f>VLOOKUP(Pag_Inicio_Corr_mas_casos[[#This Row],[Corregimiento]],Hoja3!$A$2:$D$676,4,0)</f>
        <v>40606</v>
      </c>
      <c r="E12380" s="204">
        <v>4</v>
      </c>
    </row>
    <row r="12381" spans="1:5" x14ac:dyDescent="0.2">
      <c r="A12381" s="203">
        <v>44492</v>
      </c>
      <c r="B12381" s="204">
        <v>44492</v>
      </c>
      <c r="C12381" s="204" t="s">
        <v>1122</v>
      </c>
      <c r="D12381" s="205">
        <f>VLOOKUP(Pag_Inicio_Corr_mas_casos[[#This Row],[Corregimiento]],Hoja3!$A$2:$D$676,4,0)</f>
        <v>30103</v>
      </c>
      <c r="E12381" s="204">
        <v>4</v>
      </c>
    </row>
    <row r="12382" spans="1:5" x14ac:dyDescent="0.2">
      <c r="A12382" s="203">
        <v>44492</v>
      </c>
      <c r="B12382" s="204">
        <v>44492</v>
      </c>
      <c r="C12382" s="204" t="s">
        <v>1102</v>
      </c>
      <c r="D12382" s="205">
        <f>VLOOKUP(Pag_Inicio_Corr_mas_casos[[#This Row],[Corregimiento]],Hoja3!$A$2:$D$676,4,0)</f>
        <v>40612</v>
      </c>
      <c r="E12382" s="204">
        <v>4</v>
      </c>
    </row>
    <row r="12383" spans="1:5" x14ac:dyDescent="0.2">
      <c r="A12383" s="203">
        <v>44492</v>
      </c>
      <c r="B12383" s="204">
        <v>44492</v>
      </c>
      <c r="C12383" s="204" t="s">
        <v>867</v>
      </c>
      <c r="D12383" s="205">
        <f>VLOOKUP(Pag_Inicio_Corr_mas_casos[[#This Row],[Corregimiento]],Hoja3!$A$2:$D$676,4,0)</f>
        <v>80821</v>
      </c>
      <c r="E12383" s="204">
        <v>4</v>
      </c>
    </row>
    <row r="12384" spans="1:5" x14ac:dyDescent="0.2">
      <c r="A12384" s="203">
        <v>44492</v>
      </c>
      <c r="B12384" s="204">
        <v>44492</v>
      </c>
      <c r="C12384" s="204" t="s">
        <v>1153</v>
      </c>
      <c r="D12384" s="205">
        <f>VLOOKUP(Pag_Inicio_Corr_mas_casos[[#This Row],[Corregimiento]],Hoja3!$A$2:$D$676,4,0)</f>
        <v>40501</v>
      </c>
      <c r="E12384" s="204">
        <v>4</v>
      </c>
    </row>
    <row r="12385" spans="1:5" x14ac:dyDescent="0.2">
      <c r="A12385" s="203">
        <v>44492</v>
      </c>
      <c r="B12385" s="204">
        <v>44492</v>
      </c>
      <c r="C12385" s="204" t="s">
        <v>1042</v>
      </c>
      <c r="D12385" s="205">
        <f>VLOOKUP(Pag_Inicio_Corr_mas_casos[[#This Row],[Corregimiento]],Hoja3!$A$2:$D$676,4,0)</f>
        <v>80826</v>
      </c>
      <c r="E12385" s="204">
        <v>3</v>
      </c>
    </row>
    <row r="12386" spans="1:5" x14ac:dyDescent="0.2">
      <c r="A12386" s="47">
        <v>44493</v>
      </c>
      <c r="B12386" s="48">
        <v>44493</v>
      </c>
      <c r="C12386" s="48" t="s">
        <v>1106</v>
      </c>
      <c r="D12386" s="49">
        <f>VLOOKUP(Pag_Inicio_Corr_mas_casos[[#This Row],[Corregimiento]],Hoja3!$A$2:$D$676,4,0)</f>
        <v>80809</v>
      </c>
      <c r="E12386" s="48">
        <v>10</v>
      </c>
    </row>
    <row r="12387" spans="1:5" x14ac:dyDescent="0.2">
      <c r="A12387" s="47">
        <v>44493</v>
      </c>
      <c r="B12387" s="48">
        <v>44493</v>
      </c>
      <c r="C12387" s="48" t="s">
        <v>1094</v>
      </c>
      <c r="D12387" s="49">
        <f>VLOOKUP(Pag_Inicio_Corr_mas_casos[[#This Row],[Corregimiento]],Hoja3!$A$2:$D$676,4,0)</f>
        <v>60104</v>
      </c>
      <c r="E12387" s="48">
        <v>7</v>
      </c>
    </row>
    <row r="12388" spans="1:5" x14ac:dyDescent="0.2">
      <c r="A12388" s="47">
        <v>44493</v>
      </c>
      <c r="B12388" s="48">
        <v>44493</v>
      </c>
      <c r="C12388" s="48" t="s">
        <v>1062</v>
      </c>
      <c r="D12388" s="49">
        <f>VLOOKUP(Pag_Inicio_Corr_mas_casos[[#This Row],[Corregimiento]],Hoja3!$A$2:$D$676,4,0)</f>
        <v>30107</v>
      </c>
      <c r="E12388" s="48">
        <v>7</v>
      </c>
    </row>
    <row r="12389" spans="1:5" x14ac:dyDescent="0.2">
      <c r="A12389" s="47">
        <v>44493</v>
      </c>
      <c r="B12389" s="48">
        <v>44493</v>
      </c>
      <c r="C12389" s="48" t="s">
        <v>1128</v>
      </c>
      <c r="D12389" s="49">
        <f>VLOOKUP(Pag_Inicio_Corr_mas_casos[[#This Row],[Corregimiento]],Hoja3!$A$2:$D$676,4,0)</f>
        <v>91008</v>
      </c>
      <c r="E12389" s="48">
        <v>5</v>
      </c>
    </row>
    <row r="12390" spans="1:5" x14ac:dyDescent="0.2">
      <c r="A12390" s="47">
        <v>44493</v>
      </c>
      <c r="B12390" s="48">
        <v>44493</v>
      </c>
      <c r="C12390" s="48" t="s">
        <v>1147</v>
      </c>
      <c r="D12390" s="49">
        <f>VLOOKUP(Pag_Inicio_Corr_mas_casos[[#This Row],[Corregimiento]],Hoja3!$A$2:$D$676,4,0)</f>
        <v>40201</v>
      </c>
      <c r="E12390" s="48">
        <v>5</v>
      </c>
    </row>
    <row r="12391" spans="1:5" x14ac:dyDescent="0.2">
      <c r="A12391" s="47">
        <v>44493</v>
      </c>
      <c r="B12391" s="48">
        <v>44493</v>
      </c>
      <c r="C12391" s="48" t="s">
        <v>1141</v>
      </c>
      <c r="D12391" s="49">
        <f>VLOOKUP(Pag_Inicio_Corr_mas_casos[[#This Row],[Corregimiento]],Hoja3!$A$2:$D$676,4,0)</f>
        <v>80812</v>
      </c>
      <c r="E12391" s="48">
        <v>5</v>
      </c>
    </row>
    <row r="12392" spans="1:5" x14ac:dyDescent="0.2">
      <c r="A12392" s="47">
        <v>44493</v>
      </c>
      <c r="B12392" s="48">
        <v>44493</v>
      </c>
      <c r="C12392" s="48" t="s">
        <v>1155</v>
      </c>
      <c r="D12392" s="49">
        <f>VLOOKUP(Pag_Inicio_Corr_mas_casos[[#This Row],[Corregimiento]],Hoja3!$A$2:$D$676,4,0)</f>
        <v>40601</v>
      </c>
      <c r="E12392" s="48">
        <v>4</v>
      </c>
    </row>
    <row r="12393" spans="1:5" x14ac:dyDescent="0.2">
      <c r="A12393" s="47">
        <v>44493</v>
      </c>
      <c r="B12393" s="48">
        <v>44493</v>
      </c>
      <c r="C12393" s="48" t="s">
        <v>1116</v>
      </c>
      <c r="D12393" s="49">
        <f>VLOOKUP(Pag_Inicio_Corr_mas_casos[[#This Row],[Corregimiento]],Hoja3!$A$2:$D$676,4,0)</f>
        <v>81003</v>
      </c>
      <c r="E12393" s="48">
        <v>3</v>
      </c>
    </row>
    <row r="12394" spans="1:5" x14ac:dyDescent="0.2">
      <c r="A12394" s="47">
        <v>44493</v>
      </c>
      <c r="B12394" s="48">
        <v>44493</v>
      </c>
      <c r="C12394" s="48" t="s">
        <v>1037</v>
      </c>
      <c r="D12394" s="49">
        <f>VLOOKUP(Pag_Inicio_Corr_mas_casos[[#This Row],[Corregimiento]],Hoja3!$A$2:$D$676,4,0)</f>
        <v>80807</v>
      </c>
      <c r="E12394" s="48">
        <v>3</v>
      </c>
    </row>
    <row r="12395" spans="1:5" x14ac:dyDescent="0.2">
      <c r="A12395" s="47">
        <v>44493</v>
      </c>
      <c r="B12395" s="48">
        <v>44493</v>
      </c>
      <c r="C12395" s="48" t="s">
        <v>1489</v>
      </c>
      <c r="D12395" s="49">
        <f>VLOOKUP(Pag_Inicio_Corr_mas_casos[[#This Row],[Corregimiento]],Hoja3!$A$2:$D$676,4,0)</f>
        <v>130305</v>
      </c>
      <c r="E12395" s="48">
        <v>3</v>
      </c>
    </row>
    <row r="12396" spans="1:5" x14ac:dyDescent="0.2">
      <c r="A12396" s="47">
        <v>44493</v>
      </c>
      <c r="B12396" s="48">
        <v>44493</v>
      </c>
      <c r="C12396" s="48" t="s">
        <v>1262</v>
      </c>
      <c r="D12396" s="49">
        <f>VLOOKUP(Pag_Inicio_Corr_mas_casos[[#This Row],[Corregimiento]],Hoja3!$A$2:$D$676,4,0)</f>
        <v>10201</v>
      </c>
      <c r="E12396" s="48">
        <v>3</v>
      </c>
    </row>
    <row r="12397" spans="1:5" x14ac:dyDescent="0.2">
      <c r="A12397" s="47">
        <v>44493</v>
      </c>
      <c r="B12397" s="48">
        <v>44493</v>
      </c>
      <c r="C12397" s="48" t="s">
        <v>1127</v>
      </c>
      <c r="D12397" s="49">
        <f>VLOOKUP(Pag_Inicio_Corr_mas_casos[[#This Row],[Corregimiento]],Hoja3!$A$2:$D$676,4,0)</f>
        <v>30104</v>
      </c>
      <c r="E12397" s="48">
        <v>3</v>
      </c>
    </row>
    <row r="12398" spans="1:5" x14ac:dyDescent="0.2">
      <c r="A12398" s="47">
        <v>44493</v>
      </c>
      <c r="B12398" s="48">
        <v>44493</v>
      </c>
      <c r="C12398" s="48" t="s">
        <v>1065</v>
      </c>
      <c r="D12398" s="49">
        <f>VLOOKUP(Pag_Inicio_Corr_mas_casos[[#This Row],[Corregimiento]],Hoja3!$A$2:$D$676,4,0)</f>
        <v>40606</v>
      </c>
      <c r="E12398" s="48">
        <v>3</v>
      </c>
    </row>
    <row r="12399" spans="1:5" x14ac:dyDescent="0.2">
      <c r="A12399" s="47">
        <v>44493</v>
      </c>
      <c r="B12399" s="48">
        <v>44493</v>
      </c>
      <c r="C12399" s="48" t="s">
        <v>1225</v>
      </c>
      <c r="D12399" s="49">
        <f>VLOOKUP(Pag_Inicio_Corr_mas_casos[[#This Row],[Corregimiento]],Hoja3!$A$2:$D$676,4,0)</f>
        <v>130309</v>
      </c>
      <c r="E12399" s="48">
        <v>3</v>
      </c>
    </row>
    <row r="12400" spans="1:5" x14ac:dyDescent="0.2">
      <c r="A12400" s="47">
        <v>44493</v>
      </c>
      <c r="B12400" s="48">
        <v>44493</v>
      </c>
      <c r="C12400" s="48" t="s">
        <v>1049</v>
      </c>
      <c r="D12400" s="49">
        <f>VLOOKUP(Pag_Inicio_Corr_mas_casos[[#This Row],[Corregimiento]],Hoja3!$A$2:$D$676,4,0)</f>
        <v>80822</v>
      </c>
      <c r="E12400" s="48">
        <v>3</v>
      </c>
    </row>
    <row r="12401" spans="1:5" x14ac:dyDescent="0.2">
      <c r="A12401" s="47">
        <v>44493</v>
      </c>
      <c r="B12401" s="48">
        <v>44493</v>
      </c>
      <c r="C12401" s="48" t="s">
        <v>1048</v>
      </c>
      <c r="D12401" s="49">
        <f>VLOOKUP(Pag_Inicio_Corr_mas_casos[[#This Row],[Corregimiento]],Hoja3!$A$2:$D$676,4,0)</f>
        <v>80817</v>
      </c>
      <c r="E12401" s="48">
        <v>2</v>
      </c>
    </row>
    <row r="12402" spans="1:5" x14ac:dyDescent="0.2">
      <c r="A12402" s="47">
        <v>44493</v>
      </c>
      <c r="B12402" s="48">
        <v>44493</v>
      </c>
      <c r="C12402" s="48" t="s">
        <v>1118</v>
      </c>
      <c r="D12402" s="49">
        <f>VLOOKUP(Pag_Inicio_Corr_mas_casos[[#This Row],[Corregimiento]],Hoja3!$A$2:$D$676,4,0)</f>
        <v>30111</v>
      </c>
      <c r="E12402" s="48">
        <v>2</v>
      </c>
    </row>
    <row r="12403" spans="1:5" x14ac:dyDescent="0.2">
      <c r="A12403" s="47">
        <v>44493</v>
      </c>
      <c r="B12403" s="48">
        <v>44493</v>
      </c>
      <c r="C12403" s="48" t="s">
        <v>1069</v>
      </c>
      <c r="D12403" s="49">
        <f>VLOOKUP(Pag_Inicio_Corr_mas_casos[[#This Row],[Corregimiento]],Hoja3!$A$2:$D$676,4,0)</f>
        <v>40203</v>
      </c>
      <c r="E12403" s="48">
        <v>2</v>
      </c>
    </row>
    <row r="12404" spans="1:5" x14ac:dyDescent="0.2">
      <c r="A12404" s="47">
        <v>44493</v>
      </c>
      <c r="B12404" s="48">
        <v>44493</v>
      </c>
      <c r="C12404" s="48" t="s">
        <v>1101</v>
      </c>
      <c r="D12404" s="49">
        <f>VLOOKUP(Pag_Inicio_Corr_mas_casos[[#This Row],[Corregimiento]],Hoja3!$A$2:$D$676,4,0)</f>
        <v>60101</v>
      </c>
      <c r="E12404" s="48">
        <v>2</v>
      </c>
    </row>
    <row r="12405" spans="1:5" x14ac:dyDescent="0.2">
      <c r="A12405" s="47">
        <v>44493</v>
      </c>
      <c r="B12405" s="48">
        <v>44493</v>
      </c>
      <c r="C12405" s="48" t="s">
        <v>1113</v>
      </c>
      <c r="D12405" s="49">
        <f>VLOOKUP(Pag_Inicio_Corr_mas_casos[[#This Row],[Corregimiento]],Hoja3!$A$2:$D$676,4,0)</f>
        <v>81008</v>
      </c>
      <c r="E12405" s="48">
        <v>2</v>
      </c>
    </row>
    <row r="12406" spans="1:5" x14ac:dyDescent="0.2">
      <c r="A12406" s="32">
        <v>44494</v>
      </c>
      <c r="B12406" s="33">
        <v>44494</v>
      </c>
      <c r="C12406" s="33" t="s">
        <v>1127</v>
      </c>
      <c r="D12406" s="34">
        <f>VLOOKUP(Pag_Inicio_Corr_mas_casos[[#This Row],[Corregimiento]],Hoja3!$A$2:$D$676,4,0)</f>
        <v>30104</v>
      </c>
      <c r="E12406" s="33">
        <v>13</v>
      </c>
    </row>
    <row r="12407" spans="1:5" x14ac:dyDescent="0.2">
      <c r="A12407" s="32">
        <v>44494</v>
      </c>
      <c r="B12407" s="33">
        <v>44494</v>
      </c>
      <c r="C12407" s="33" t="s">
        <v>1065</v>
      </c>
      <c r="D12407" s="34">
        <f>VLOOKUP(Pag_Inicio_Corr_mas_casos[[#This Row],[Corregimiento]],Hoja3!$A$2:$D$676,4,0)</f>
        <v>40606</v>
      </c>
      <c r="E12407" s="33">
        <v>8</v>
      </c>
    </row>
    <row r="12408" spans="1:5" x14ac:dyDescent="0.2">
      <c r="A12408" s="32">
        <v>44494</v>
      </c>
      <c r="B12408" s="33">
        <v>44494</v>
      </c>
      <c r="C12408" s="33" t="s">
        <v>1118</v>
      </c>
      <c r="D12408" s="34">
        <f>VLOOKUP(Pag_Inicio_Corr_mas_casos[[#This Row],[Corregimiento]],Hoja3!$A$2:$D$676,4,0)</f>
        <v>30111</v>
      </c>
      <c r="E12408" s="33">
        <v>7</v>
      </c>
    </row>
    <row r="12409" spans="1:5" x14ac:dyDescent="0.2">
      <c r="A12409" s="32">
        <v>44494</v>
      </c>
      <c r="B12409" s="33">
        <v>44494</v>
      </c>
      <c r="C12409" s="33" t="s">
        <v>1062</v>
      </c>
      <c r="D12409" s="34">
        <f>VLOOKUP(Pag_Inicio_Corr_mas_casos[[#This Row],[Corregimiento]],Hoja3!$A$2:$D$676,4,0)</f>
        <v>30107</v>
      </c>
      <c r="E12409" s="33">
        <v>7</v>
      </c>
    </row>
    <row r="12410" spans="1:5" x14ac:dyDescent="0.2">
      <c r="A12410" s="32">
        <v>44494</v>
      </c>
      <c r="B12410" s="33">
        <v>44494</v>
      </c>
      <c r="C12410" s="33" t="s">
        <v>1106</v>
      </c>
      <c r="D12410" s="34">
        <f>VLOOKUP(Pag_Inicio_Corr_mas_casos[[#This Row],[Corregimiento]],Hoja3!$A$2:$D$676,4,0)</f>
        <v>80809</v>
      </c>
      <c r="E12410" s="33">
        <v>6</v>
      </c>
    </row>
    <row r="12411" spans="1:5" x14ac:dyDescent="0.2">
      <c r="A12411" s="32">
        <v>44494</v>
      </c>
      <c r="B12411" s="33">
        <v>44494</v>
      </c>
      <c r="C12411" s="33" t="s">
        <v>1141</v>
      </c>
      <c r="D12411" s="34">
        <f>VLOOKUP(Pag_Inicio_Corr_mas_casos[[#This Row],[Corregimiento]],Hoja3!$A$2:$D$676,4,0)</f>
        <v>80812</v>
      </c>
      <c r="E12411" s="33">
        <v>6</v>
      </c>
    </row>
    <row r="12412" spans="1:5" x14ac:dyDescent="0.2">
      <c r="A12412" s="32">
        <v>44494</v>
      </c>
      <c r="B12412" s="33">
        <v>44494</v>
      </c>
      <c r="C12412" s="33" t="s">
        <v>1032</v>
      </c>
      <c r="D12412" s="34">
        <f>VLOOKUP(Pag_Inicio_Corr_mas_casos[[#This Row],[Corregimiento]],Hoja3!$A$2:$D$676,4,0)</f>
        <v>80810</v>
      </c>
      <c r="E12412" s="33">
        <v>5</v>
      </c>
    </row>
    <row r="12413" spans="1:5" x14ac:dyDescent="0.2">
      <c r="A12413" s="32">
        <v>44494</v>
      </c>
      <c r="B12413" s="33">
        <v>44494</v>
      </c>
      <c r="C12413" s="33" t="s">
        <v>1419</v>
      </c>
      <c r="D12413" s="34">
        <f>VLOOKUP(Pag_Inicio_Corr_mas_casos[[#This Row],[Corregimiento]],Hoja3!$A$2:$D$676,4,0)</f>
        <v>20208</v>
      </c>
      <c r="E12413" s="33">
        <v>4</v>
      </c>
    </row>
    <row r="12414" spans="1:5" x14ac:dyDescent="0.2">
      <c r="A12414" s="32">
        <v>44494</v>
      </c>
      <c r="B12414" s="33">
        <v>44494</v>
      </c>
      <c r="C12414" s="33" t="s">
        <v>1227</v>
      </c>
      <c r="D12414" s="34">
        <f>VLOOKUP(Pag_Inicio_Corr_mas_casos[[#This Row],[Corregimiento]],Hoja3!$A$2:$D$676,4,0)</f>
        <v>40401</v>
      </c>
      <c r="E12414" s="33">
        <v>4</v>
      </c>
    </row>
    <row r="12415" spans="1:5" x14ac:dyDescent="0.2">
      <c r="A12415" s="32">
        <v>44494</v>
      </c>
      <c r="B12415" s="33">
        <v>44494</v>
      </c>
      <c r="C12415" s="33" t="s">
        <v>1053</v>
      </c>
      <c r="D12415" s="34">
        <f>VLOOKUP(Pag_Inicio_Corr_mas_casos[[#This Row],[Corregimiento]],Hoja3!$A$2:$D$676,4,0)</f>
        <v>50208</v>
      </c>
      <c r="E12415" s="33">
        <v>3</v>
      </c>
    </row>
    <row r="12416" spans="1:5" x14ac:dyDescent="0.2">
      <c r="A12416" s="32">
        <v>44494</v>
      </c>
      <c r="B12416" s="33">
        <v>44494</v>
      </c>
      <c r="C12416" s="33" t="s">
        <v>1155</v>
      </c>
      <c r="D12416" s="34">
        <f>VLOOKUP(Pag_Inicio_Corr_mas_casos[[#This Row],[Corregimiento]],Hoja3!$A$2:$D$676,4,0)</f>
        <v>40601</v>
      </c>
      <c r="E12416" s="33">
        <v>3</v>
      </c>
    </row>
    <row r="12417" spans="1:5" x14ac:dyDescent="0.2">
      <c r="A12417" s="32">
        <v>44494</v>
      </c>
      <c r="B12417" s="33">
        <v>44494</v>
      </c>
      <c r="C12417" s="33" t="s">
        <v>1033</v>
      </c>
      <c r="D12417" s="34">
        <f>VLOOKUP(Pag_Inicio_Corr_mas_casos[[#This Row],[Corregimiento]],Hoja3!$A$2:$D$676,4,0)</f>
        <v>130717</v>
      </c>
      <c r="E12417" s="33">
        <v>3</v>
      </c>
    </row>
    <row r="12418" spans="1:5" x14ac:dyDescent="0.2">
      <c r="A12418" s="32">
        <v>44494</v>
      </c>
      <c r="B12418" s="33">
        <v>44494</v>
      </c>
      <c r="C12418" s="33" t="s">
        <v>1154</v>
      </c>
      <c r="D12418" s="34">
        <f>VLOOKUP(Pag_Inicio_Corr_mas_casos[[#This Row],[Corregimiento]],Hoja3!$A$2:$D$676,4,0)</f>
        <v>91007</v>
      </c>
      <c r="E12418" s="33">
        <v>3</v>
      </c>
    </row>
    <row r="12419" spans="1:5" x14ac:dyDescent="0.2">
      <c r="A12419" s="32">
        <v>44494</v>
      </c>
      <c r="B12419" s="33">
        <v>44494</v>
      </c>
      <c r="C12419" s="33" t="s">
        <v>867</v>
      </c>
      <c r="D12419" s="34">
        <f>VLOOKUP(Pag_Inicio_Corr_mas_casos[[#This Row],[Corregimiento]],Hoja3!$A$2:$D$676,4,0)</f>
        <v>80821</v>
      </c>
      <c r="E12419" s="33">
        <v>2</v>
      </c>
    </row>
    <row r="12420" spans="1:5" x14ac:dyDescent="0.2">
      <c r="A12420" s="32">
        <v>44494</v>
      </c>
      <c r="B12420" s="33">
        <v>44494</v>
      </c>
      <c r="C12420" s="33" t="s">
        <v>1161</v>
      </c>
      <c r="D12420" s="34">
        <f>VLOOKUP(Pag_Inicio_Corr_mas_casos[[#This Row],[Corregimiento]],Hoja3!$A$2:$D$676,4,0)</f>
        <v>40610</v>
      </c>
      <c r="E12420" s="33">
        <v>2</v>
      </c>
    </row>
    <row r="12421" spans="1:5" x14ac:dyDescent="0.2">
      <c r="A12421" s="32">
        <v>44494</v>
      </c>
      <c r="B12421" s="33">
        <v>44494</v>
      </c>
      <c r="C12421" s="33" t="s">
        <v>1162</v>
      </c>
      <c r="D12421" s="34">
        <f>VLOOKUP(Pag_Inicio_Corr_mas_casos[[#This Row],[Corregimiento]],Hoja3!$A$2:$D$676,4,0)</f>
        <v>20201</v>
      </c>
      <c r="E12421" s="33">
        <v>2</v>
      </c>
    </row>
    <row r="12422" spans="1:5" x14ac:dyDescent="0.2">
      <c r="A12422" s="32">
        <v>44494</v>
      </c>
      <c r="B12422" s="33">
        <v>44494</v>
      </c>
      <c r="C12422" s="33" t="s">
        <v>1145</v>
      </c>
      <c r="D12422" s="34">
        <f>VLOOKUP(Pag_Inicio_Corr_mas_casos[[#This Row],[Corregimiento]],Hoja3!$A$2:$D$676,4,0)</f>
        <v>80501</v>
      </c>
      <c r="E12422" s="33">
        <v>2</v>
      </c>
    </row>
    <row r="12423" spans="1:5" x14ac:dyDescent="0.2">
      <c r="A12423" s="32">
        <v>44494</v>
      </c>
      <c r="B12423" s="33">
        <v>44494</v>
      </c>
      <c r="C12423" s="33" t="s">
        <v>1037</v>
      </c>
      <c r="D12423" s="34">
        <f>VLOOKUP(Pag_Inicio_Corr_mas_casos[[#This Row],[Corregimiento]],Hoja3!$A$2:$D$676,4,0)</f>
        <v>80807</v>
      </c>
      <c r="E12423" s="33">
        <v>2</v>
      </c>
    </row>
    <row r="12424" spans="1:5" x14ac:dyDescent="0.2">
      <c r="A12424" s="32">
        <v>44494</v>
      </c>
      <c r="B12424" s="33">
        <v>44494</v>
      </c>
      <c r="C12424" s="33" t="s">
        <v>1051</v>
      </c>
      <c r="D12424" s="34">
        <f>VLOOKUP(Pag_Inicio_Corr_mas_casos[[#This Row],[Corregimiento]],Hoja3!$A$2:$D$676,4,0)</f>
        <v>80815</v>
      </c>
      <c r="E12424" s="33">
        <v>2</v>
      </c>
    </row>
    <row r="12425" spans="1:5" x14ac:dyDescent="0.2">
      <c r="A12425" s="32">
        <v>44494</v>
      </c>
      <c r="B12425" s="33">
        <v>44494</v>
      </c>
      <c r="C12425" s="33" t="s">
        <v>1046</v>
      </c>
      <c r="D12425" s="34">
        <f>VLOOKUP(Pag_Inicio_Corr_mas_casos[[#This Row],[Corregimiento]],Hoja3!$A$2:$D$676,4,0)</f>
        <v>80813</v>
      </c>
      <c r="E12425" s="33">
        <v>2</v>
      </c>
    </row>
    <row r="12426" spans="1:5" x14ac:dyDescent="0.2">
      <c r="A12426" s="35">
        <v>44495</v>
      </c>
      <c r="B12426" s="36">
        <v>44495</v>
      </c>
      <c r="C12426" s="36" t="s">
        <v>1155</v>
      </c>
      <c r="D12426" s="37">
        <f>VLOOKUP(Pag_Inicio_Corr_mas_casos[[#This Row],[Corregimiento]],Hoja3!$A$2:$D$676,4,0)</f>
        <v>40601</v>
      </c>
      <c r="E12426" s="36">
        <v>10</v>
      </c>
    </row>
    <row r="12427" spans="1:5" x14ac:dyDescent="0.2">
      <c r="A12427" s="35">
        <v>44495</v>
      </c>
      <c r="B12427" s="36">
        <v>44495</v>
      </c>
      <c r="C12427" s="36" t="s">
        <v>1037</v>
      </c>
      <c r="D12427" s="37">
        <f>VLOOKUP(Pag_Inicio_Corr_mas_casos[[#This Row],[Corregimiento]],Hoja3!$A$2:$D$676,4,0)</f>
        <v>80807</v>
      </c>
      <c r="E12427" s="36">
        <v>10</v>
      </c>
    </row>
    <row r="12428" spans="1:5" x14ac:dyDescent="0.2">
      <c r="A12428" s="35">
        <v>44495</v>
      </c>
      <c r="B12428" s="36">
        <v>44495</v>
      </c>
      <c r="C12428" s="36" t="s">
        <v>1106</v>
      </c>
      <c r="D12428" s="37">
        <f>VLOOKUP(Pag_Inicio_Corr_mas_casos[[#This Row],[Corregimiento]],Hoja3!$A$2:$D$676,4,0)</f>
        <v>80809</v>
      </c>
      <c r="E12428" s="36">
        <v>9</v>
      </c>
    </row>
    <row r="12429" spans="1:5" x14ac:dyDescent="0.2">
      <c r="A12429" s="35">
        <v>44495</v>
      </c>
      <c r="B12429" s="36">
        <v>44495</v>
      </c>
      <c r="C12429" s="36" t="s">
        <v>1200</v>
      </c>
      <c r="D12429" s="37">
        <f>VLOOKUP(Pag_Inicio_Corr_mas_casos[[#This Row],[Corregimiento]],Hoja3!$A$2:$D$676,4,0)</f>
        <v>40404</v>
      </c>
      <c r="E12429" s="36">
        <v>9</v>
      </c>
    </row>
    <row r="12430" spans="1:5" x14ac:dyDescent="0.2">
      <c r="A12430" s="35">
        <v>44495</v>
      </c>
      <c r="B12430" s="36">
        <v>44495</v>
      </c>
      <c r="C12430" s="36" t="s">
        <v>1141</v>
      </c>
      <c r="D12430" s="37">
        <f>VLOOKUP(Pag_Inicio_Corr_mas_casos[[#This Row],[Corregimiento]],Hoja3!$A$2:$D$676,4,0)</f>
        <v>80812</v>
      </c>
      <c r="E12430" s="36">
        <v>8</v>
      </c>
    </row>
    <row r="12431" spans="1:5" x14ac:dyDescent="0.2">
      <c r="A12431" s="35">
        <v>44495</v>
      </c>
      <c r="B12431" s="36">
        <v>44495</v>
      </c>
      <c r="C12431" s="36" t="s">
        <v>1116</v>
      </c>
      <c r="D12431" s="37">
        <f>VLOOKUP(Pag_Inicio_Corr_mas_casos[[#This Row],[Corregimiento]],Hoja3!$A$2:$D$676,4,0)</f>
        <v>81003</v>
      </c>
      <c r="E12431" s="36">
        <v>8</v>
      </c>
    </row>
    <row r="12432" spans="1:5" x14ac:dyDescent="0.2">
      <c r="A12432" s="35">
        <v>44495</v>
      </c>
      <c r="B12432" s="36">
        <v>44495</v>
      </c>
      <c r="C12432" s="36" t="s">
        <v>1065</v>
      </c>
      <c r="D12432" s="37">
        <f>VLOOKUP(Pag_Inicio_Corr_mas_casos[[#This Row],[Corregimiento]],Hoja3!$A$2:$D$676,4,0)</f>
        <v>40606</v>
      </c>
      <c r="E12432" s="36">
        <v>7</v>
      </c>
    </row>
    <row r="12433" spans="1:5" x14ac:dyDescent="0.2">
      <c r="A12433" s="35">
        <v>44495</v>
      </c>
      <c r="B12433" s="36">
        <v>44495</v>
      </c>
      <c r="C12433" s="36" t="s">
        <v>1046</v>
      </c>
      <c r="D12433" s="37">
        <f>VLOOKUP(Pag_Inicio_Corr_mas_casos[[#This Row],[Corregimiento]],Hoja3!$A$2:$D$676,4,0)</f>
        <v>80813</v>
      </c>
      <c r="E12433" s="36">
        <v>5</v>
      </c>
    </row>
    <row r="12434" spans="1:5" x14ac:dyDescent="0.2">
      <c r="A12434" s="35">
        <v>44495</v>
      </c>
      <c r="B12434" s="36">
        <v>44495</v>
      </c>
      <c r="C12434" s="36" t="s">
        <v>1101</v>
      </c>
      <c r="D12434" s="37">
        <f>VLOOKUP(Pag_Inicio_Corr_mas_casos[[#This Row],[Corregimiento]],Hoja3!$A$2:$D$676,4,0)</f>
        <v>60101</v>
      </c>
      <c r="E12434" s="36">
        <v>5</v>
      </c>
    </row>
    <row r="12435" spans="1:5" x14ac:dyDescent="0.2">
      <c r="A12435" s="35">
        <v>44495</v>
      </c>
      <c r="B12435" s="36">
        <v>44495</v>
      </c>
      <c r="C12435" s="36" t="s">
        <v>1048</v>
      </c>
      <c r="D12435" s="37">
        <f>VLOOKUP(Pag_Inicio_Corr_mas_casos[[#This Row],[Corregimiento]],Hoja3!$A$2:$D$676,4,0)</f>
        <v>80817</v>
      </c>
      <c r="E12435" s="36">
        <v>4</v>
      </c>
    </row>
    <row r="12436" spans="1:5" x14ac:dyDescent="0.2">
      <c r="A12436" s="35">
        <v>44495</v>
      </c>
      <c r="B12436" s="36">
        <v>44495</v>
      </c>
      <c r="C12436" s="36" t="s">
        <v>1204</v>
      </c>
      <c r="D12436" s="37">
        <f>VLOOKUP(Pag_Inicio_Corr_mas_casos[[#This Row],[Corregimiento]],Hoja3!$A$2:$D$676,4,0)</f>
        <v>40301</v>
      </c>
      <c r="E12436" s="36">
        <v>4</v>
      </c>
    </row>
    <row r="12437" spans="1:5" x14ac:dyDescent="0.2">
      <c r="A12437" s="35">
        <v>44495</v>
      </c>
      <c r="B12437" s="36">
        <v>44495</v>
      </c>
      <c r="C12437" s="36" t="s">
        <v>1032</v>
      </c>
      <c r="D12437" s="37">
        <f>VLOOKUP(Pag_Inicio_Corr_mas_casos[[#This Row],[Corregimiento]],Hoja3!$A$2:$D$676,4,0)</f>
        <v>80810</v>
      </c>
      <c r="E12437" s="36">
        <v>4</v>
      </c>
    </row>
    <row r="12438" spans="1:5" x14ac:dyDescent="0.2">
      <c r="A12438" s="35">
        <v>44495</v>
      </c>
      <c r="B12438" s="36">
        <v>44495</v>
      </c>
      <c r="C12438" s="36" t="s">
        <v>1036</v>
      </c>
      <c r="D12438" s="37">
        <f>VLOOKUP(Pag_Inicio_Corr_mas_casos[[#This Row],[Corregimiento]],Hoja3!$A$2:$D$676,4,0)</f>
        <v>80823</v>
      </c>
      <c r="E12438" s="36">
        <v>4</v>
      </c>
    </row>
    <row r="12439" spans="1:5" x14ac:dyDescent="0.2">
      <c r="A12439" s="35">
        <v>44495</v>
      </c>
      <c r="B12439" s="36">
        <v>44495</v>
      </c>
      <c r="C12439" s="36" t="s">
        <v>1149</v>
      </c>
      <c r="D12439" s="37">
        <f>VLOOKUP(Pag_Inicio_Corr_mas_casos[[#This Row],[Corregimiento]],Hoja3!$A$2:$D$676,4,0)</f>
        <v>130102</v>
      </c>
      <c r="E12439" s="36">
        <v>4</v>
      </c>
    </row>
    <row r="12440" spans="1:5" x14ac:dyDescent="0.2">
      <c r="A12440" s="35">
        <v>44495</v>
      </c>
      <c r="B12440" s="36">
        <v>44495</v>
      </c>
      <c r="C12440" s="36" t="s">
        <v>1468</v>
      </c>
      <c r="D12440" s="37">
        <f>VLOOKUP(Pag_Inicio_Corr_mas_casos[[#This Row],[Corregimiento]],Hoja3!$A$2:$D$676,4,0)</f>
        <v>30108</v>
      </c>
      <c r="E12440" s="36">
        <v>3</v>
      </c>
    </row>
    <row r="12441" spans="1:5" x14ac:dyDescent="0.2">
      <c r="A12441" s="35">
        <v>44495</v>
      </c>
      <c r="B12441" s="36">
        <v>44495</v>
      </c>
      <c r="C12441" s="36" t="s">
        <v>1038</v>
      </c>
      <c r="D12441" s="37">
        <f>VLOOKUP(Pag_Inicio_Corr_mas_casos[[#This Row],[Corregimiento]],Hoja3!$A$2:$D$676,4,0)</f>
        <v>80816</v>
      </c>
      <c r="E12441" s="36">
        <v>3</v>
      </c>
    </row>
    <row r="12442" spans="1:5" x14ac:dyDescent="0.2">
      <c r="A12442" s="35">
        <v>44495</v>
      </c>
      <c r="B12442" s="36">
        <v>44495</v>
      </c>
      <c r="C12442" s="36" t="s">
        <v>867</v>
      </c>
      <c r="D12442" s="37">
        <f>VLOOKUP(Pag_Inicio_Corr_mas_casos[[#This Row],[Corregimiento]],Hoja3!$A$2:$D$676,4,0)</f>
        <v>80821</v>
      </c>
      <c r="E12442" s="36">
        <v>3</v>
      </c>
    </row>
    <row r="12443" spans="1:5" x14ac:dyDescent="0.2">
      <c r="A12443" s="35">
        <v>44495</v>
      </c>
      <c r="B12443" s="36">
        <v>44495</v>
      </c>
      <c r="C12443" s="36" t="s">
        <v>1049</v>
      </c>
      <c r="D12443" s="37">
        <f>VLOOKUP(Pag_Inicio_Corr_mas_casos[[#This Row],[Corregimiento]],Hoja3!$A$2:$D$676,4,0)</f>
        <v>80822</v>
      </c>
      <c r="E12443" s="36">
        <v>3</v>
      </c>
    </row>
    <row r="12444" spans="1:5" x14ac:dyDescent="0.2">
      <c r="A12444" s="35">
        <v>44495</v>
      </c>
      <c r="B12444" s="36">
        <v>44495</v>
      </c>
      <c r="C12444" s="36" t="s">
        <v>1039</v>
      </c>
      <c r="D12444" s="37">
        <f>VLOOKUP(Pag_Inicio_Corr_mas_casos[[#This Row],[Corregimiento]],Hoja3!$A$2:$D$676,4,0)</f>
        <v>130708</v>
      </c>
      <c r="E12444" s="36">
        <v>3</v>
      </c>
    </row>
    <row r="12445" spans="1:5" x14ac:dyDescent="0.2">
      <c r="A12445" s="35">
        <v>44495</v>
      </c>
      <c r="B12445" s="36">
        <v>44495</v>
      </c>
      <c r="C12445" s="36" t="s">
        <v>1033</v>
      </c>
      <c r="D12445" s="37">
        <f>VLOOKUP(Pag_Inicio_Corr_mas_casos[[#This Row],[Corregimiento]],Hoja3!$A$2:$D$676,4,0)</f>
        <v>130717</v>
      </c>
      <c r="E12445" s="36">
        <v>3</v>
      </c>
    </row>
    <row r="12446" spans="1:5" x14ac:dyDescent="0.2">
      <c r="A12446" s="47">
        <v>44496</v>
      </c>
      <c r="B12446" s="48">
        <v>44496</v>
      </c>
      <c r="C12446" s="48" t="s">
        <v>1155</v>
      </c>
      <c r="D12446" s="49">
        <f>VLOOKUP(Pag_Inicio_Corr_mas_casos[[#This Row],[Corregimiento]],Hoja3!$A$2:$D$676,4,0)</f>
        <v>40601</v>
      </c>
      <c r="E12446" s="48">
        <v>10</v>
      </c>
    </row>
    <row r="12447" spans="1:5" x14ac:dyDescent="0.2">
      <c r="A12447" s="47">
        <v>44496</v>
      </c>
      <c r="B12447" s="48">
        <v>44496</v>
      </c>
      <c r="C12447" s="48" t="s">
        <v>1106</v>
      </c>
      <c r="D12447" s="49">
        <f>VLOOKUP(Pag_Inicio_Corr_mas_casos[[#This Row],[Corregimiento]],Hoja3!$A$2:$D$676,4,0)</f>
        <v>80809</v>
      </c>
      <c r="E12447" s="48">
        <v>7</v>
      </c>
    </row>
    <row r="12448" spans="1:5" x14ac:dyDescent="0.2">
      <c r="A12448" s="47">
        <v>44496</v>
      </c>
      <c r="B12448" s="48">
        <v>44496</v>
      </c>
      <c r="C12448" s="48" t="s">
        <v>1037</v>
      </c>
      <c r="D12448" s="49">
        <f>VLOOKUP(Pag_Inicio_Corr_mas_casos[[#This Row],[Corregimiento]],Hoja3!$A$2:$D$676,4,0)</f>
        <v>80807</v>
      </c>
      <c r="E12448" s="48">
        <v>6</v>
      </c>
    </row>
    <row r="12449" spans="1:5" x14ac:dyDescent="0.2">
      <c r="A12449" s="47">
        <v>44496</v>
      </c>
      <c r="B12449" s="48">
        <v>44496</v>
      </c>
      <c r="C12449" s="48" t="s">
        <v>1100</v>
      </c>
      <c r="D12449" s="49">
        <f>VLOOKUP(Pag_Inicio_Corr_mas_casos[[#This Row],[Corregimiento]],Hoja3!$A$2:$D$676,4,0)</f>
        <v>60103</v>
      </c>
      <c r="E12449" s="48">
        <v>5</v>
      </c>
    </row>
    <row r="12450" spans="1:5" x14ac:dyDescent="0.2">
      <c r="A12450" s="47">
        <v>44496</v>
      </c>
      <c r="B12450" s="48">
        <v>44496</v>
      </c>
      <c r="C12450" s="48" t="s">
        <v>1087</v>
      </c>
      <c r="D12450" s="49">
        <f>VLOOKUP(Pag_Inicio_Corr_mas_casos[[#This Row],[Corregimiento]],Hoja3!$A$2:$D$676,4,0)</f>
        <v>80808</v>
      </c>
      <c r="E12450" s="48">
        <v>5</v>
      </c>
    </row>
    <row r="12451" spans="1:5" x14ac:dyDescent="0.2">
      <c r="A12451" s="47">
        <v>44496</v>
      </c>
      <c r="B12451" s="48">
        <v>44496</v>
      </c>
      <c r="C12451" s="48" t="s">
        <v>1033</v>
      </c>
      <c r="D12451" s="49">
        <f>VLOOKUP(Pag_Inicio_Corr_mas_casos[[#This Row],[Corregimiento]],Hoja3!$A$2:$D$676,4,0)</f>
        <v>130717</v>
      </c>
      <c r="E12451" s="48">
        <v>5</v>
      </c>
    </row>
    <row r="12452" spans="1:5" x14ac:dyDescent="0.2">
      <c r="A12452" s="47">
        <v>44496</v>
      </c>
      <c r="B12452" s="48">
        <v>44496</v>
      </c>
      <c r="C12452" s="48" t="s">
        <v>1041</v>
      </c>
      <c r="D12452" s="49">
        <f>VLOOKUP(Pag_Inicio_Corr_mas_casos[[#This Row],[Corregimiento]],Hoja3!$A$2:$D$676,4,0)</f>
        <v>80814</v>
      </c>
      <c r="E12452" s="48">
        <v>5</v>
      </c>
    </row>
    <row r="12453" spans="1:5" x14ac:dyDescent="0.2">
      <c r="A12453" s="47">
        <v>44496</v>
      </c>
      <c r="B12453" s="48">
        <v>44496</v>
      </c>
      <c r="C12453" s="48" t="s">
        <v>1102</v>
      </c>
      <c r="D12453" s="49">
        <f>VLOOKUP(Pag_Inicio_Corr_mas_casos[[#This Row],[Corregimiento]],Hoja3!$A$2:$D$676,4,0)</f>
        <v>40612</v>
      </c>
      <c r="E12453" s="48">
        <v>5</v>
      </c>
    </row>
    <row r="12454" spans="1:5" x14ac:dyDescent="0.2">
      <c r="A12454" s="47">
        <v>44496</v>
      </c>
      <c r="B12454" s="48">
        <v>44496</v>
      </c>
      <c r="C12454" s="48" t="s">
        <v>1036</v>
      </c>
      <c r="D12454" s="49">
        <f>VLOOKUP(Pag_Inicio_Corr_mas_casos[[#This Row],[Corregimiento]],Hoja3!$A$2:$D$676,4,0)</f>
        <v>80823</v>
      </c>
      <c r="E12454" s="48">
        <v>5</v>
      </c>
    </row>
    <row r="12455" spans="1:5" x14ac:dyDescent="0.2">
      <c r="A12455" s="47">
        <v>44496</v>
      </c>
      <c r="B12455" s="48">
        <v>44496</v>
      </c>
      <c r="C12455" s="48" t="s">
        <v>1110</v>
      </c>
      <c r="D12455" s="49">
        <f>VLOOKUP(Pag_Inicio_Corr_mas_casos[[#This Row],[Corregimiento]],Hoja3!$A$2:$D$676,4,0)</f>
        <v>130702</v>
      </c>
      <c r="E12455" s="48">
        <v>4</v>
      </c>
    </row>
    <row r="12456" spans="1:5" x14ac:dyDescent="0.2">
      <c r="A12456" s="47">
        <v>44496</v>
      </c>
      <c r="B12456" s="48">
        <v>44496</v>
      </c>
      <c r="C12456" s="48" t="s">
        <v>1038</v>
      </c>
      <c r="D12456" s="49">
        <f>VLOOKUP(Pag_Inicio_Corr_mas_casos[[#This Row],[Corregimiento]],Hoja3!$A$2:$D$676,4,0)</f>
        <v>80816</v>
      </c>
      <c r="E12456" s="48">
        <v>4</v>
      </c>
    </row>
    <row r="12457" spans="1:5" x14ac:dyDescent="0.2">
      <c r="A12457" s="47">
        <v>44496</v>
      </c>
      <c r="B12457" s="48">
        <v>44496</v>
      </c>
      <c r="C12457" s="48" t="s">
        <v>1489</v>
      </c>
      <c r="D12457" s="49">
        <f>VLOOKUP(Pag_Inicio_Corr_mas_casos[[#This Row],[Corregimiento]],Hoja3!$A$2:$D$676,4,0)</f>
        <v>130305</v>
      </c>
      <c r="E12457" s="48">
        <v>4</v>
      </c>
    </row>
    <row r="12458" spans="1:5" x14ac:dyDescent="0.2">
      <c r="A12458" s="47">
        <v>44496</v>
      </c>
      <c r="B12458" s="48">
        <v>44496</v>
      </c>
      <c r="C12458" s="48" t="s">
        <v>1141</v>
      </c>
      <c r="D12458" s="49">
        <f>VLOOKUP(Pag_Inicio_Corr_mas_casos[[#This Row],[Corregimiento]],Hoja3!$A$2:$D$676,4,0)</f>
        <v>80812</v>
      </c>
      <c r="E12458" s="48">
        <v>4</v>
      </c>
    </row>
    <row r="12459" spans="1:5" x14ac:dyDescent="0.2">
      <c r="A12459" s="47">
        <v>44496</v>
      </c>
      <c r="B12459" s="48">
        <v>44496</v>
      </c>
      <c r="C12459" s="48" t="s">
        <v>1049</v>
      </c>
      <c r="D12459" s="49">
        <f>VLOOKUP(Pag_Inicio_Corr_mas_casos[[#This Row],[Corregimiento]],Hoja3!$A$2:$D$676,4,0)</f>
        <v>80822</v>
      </c>
      <c r="E12459" s="48">
        <v>3</v>
      </c>
    </row>
    <row r="12460" spans="1:5" x14ac:dyDescent="0.2">
      <c r="A12460" s="47">
        <v>44496</v>
      </c>
      <c r="B12460" s="48">
        <v>44496</v>
      </c>
      <c r="C12460" s="48" t="s">
        <v>1189</v>
      </c>
      <c r="D12460" s="49">
        <f>VLOOKUP(Pag_Inicio_Corr_mas_casos[[#This Row],[Corregimiento]],Hoja3!$A$2:$D$676,4,0)</f>
        <v>30109</v>
      </c>
      <c r="E12460" s="48">
        <v>3</v>
      </c>
    </row>
    <row r="12461" spans="1:5" x14ac:dyDescent="0.2">
      <c r="A12461" s="47">
        <v>44496</v>
      </c>
      <c r="B12461" s="48">
        <v>44496</v>
      </c>
      <c r="C12461" s="48" t="s">
        <v>1042</v>
      </c>
      <c r="D12461" s="49">
        <f>VLOOKUP(Pag_Inicio_Corr_mas_casos[[#This Row],[Corregimiento]],Hoja3!$A$2:$D$676,4,0)</f>
        <v>80826</v>
      </c>
      <c r="E12461" s="48">
        <v>3</v>
      </c>
    </row>
    <row r="12462" spans="1:5" x14ac:dyDescent="0.2">
      <c r="A12462" s="47">
        <v>44496</v>
      </c>
      <c r="B12462" s="48">
        <v>44496</v>
      </c>
      <c r="C12462" s="48" t="s">
        <v>1116</v>
      </c>
      <c r="D12462" s="49">
        <f>VLOOKUP(Pag_Inicio_Corr_mas_casos[[#This Row],[Corregimiento]],Hoja3!$A$2:$D$676,4,0)</f>
        <v>81003</v>
      </c>
      <c r="E12462" s="48">
        <v>3</v>
      </c>
    </row>
    <row r="12463" spans="1:5" x14ac:dyDescent="0.2">
      <c r="A12463" s="47">
        <v>44496</v>
      </c>
      <c r="B12463" s="48">
        <v>44496</v>
      </c>
      <c r="C12463" s="48" t="s">
        <v>1032</v>
      </c>
      <c r="D12463" s="49">
        <f>VLOOKUP(Pag_Inicio_Corr_mas_casos[[#This Row],[Corregimiento]],Hoja3!$A$2:$D$676,4,0)</f>
        <v>80810</v>
      </c>
      <c r="E12463" s="48">
        <v>3</v>
      </c>
    </row>
    <row r="12464" spans="1:5" x14ac:dyDescent="0.2">
      <c r="A12464" s="47">
        <v>44496</v>
      </c>
      <c r="B12464" s="48">
        <v>44496</v>
      </c>
      <c r="C12464" s="48" t="s">
        <v>1118</v>
      </c>
      <c r="D12464" s="49">
        <f>VLOOKUP(Pag_Inicio_Corr_mas_casos[[#This Row],[Corregimiento]],Hoja3!$A$2:$D$676,4,0)</f>
        <v>30111</v>
      </c>
      <c r="E12464" s="48">
        <v>3</v>
      </c>
    </row>
    <row r="12465" spans="1:5" x14ac:dyDescent="0.2">
      <c r="A12465" s="47">
        <v>44496</v>
      </c>
      <c r="B12465" s="48">
        <v>44496</v>
      </c>
      <c r="C12465" s="48" t="s">
        <v>1114</v>
      </c>
      <c r="D12465" s="49">
        <f>VLOOKUP(Pag_Inicio_Corr_mas_casos[[#This Row],[Corregimiento]],Hoja3!$A$2:$D$676,4,0)</f>
        <v>81001</v>
      </c>
      <c r="E12465" s="48">
        <v>3</v>
      </c>
    </row>
    <row r="12466" spans="1:5" x14ac:dyDescent="0.2">
      <c r="A12466" s="43">
        <v>44497</v>
      </c>
      <c r="B12466" s="41">
        <v>44497</v>
      </c>
      <c r="C12466" s="41" t="s">
        <v>1106</v>
      </c>
      <c r="D12466" s="42">
        <f>VLOOKUP(Pag_Inicio_Corr_mas_casos[[#This Row],[Corregimiento]],Hoja3!$A$2:$D$676,4,0)</f>
        <v>80809</v>
      </c>
      <c r="E12466" s="41">
        <v>9</v>
      </c>
    </row>
    <row r="12467" spans="1:5" x14ac:dyDescent="0.2">
      <c r="A12467" s="43">
        <v>44497</v>
      </c>
      <c r="B12467" s="41">
        <v>44497</v>
      </c>
      <c r="C12467" s="41" t="s">
        <v>1034</v>
      </c>
      <c r="D12467" s="42">
        <f>VLOOKUP(Pag_Inicio_Corr_mas_casos[[#This Row],[Corregimiento]],Hoja3!$A$2:$D$676,4,0)</f>
        <v>81009</v>
      </c>
      <c r="E12467" s="41">
        <v>7</v>
      </c>
    </row>
    <row r="12468" spans="1:5" x14ac:dyDescent="0.2">
      <c r="A12468" s="43">
        <v>44497</v>
      </c>
      <c r="B12468" s="41">
        <v>44497</v>
      </c>
      <c r="C12468" s="41" t="s">
        <v>1065</v>
      </c>
      <c r="D12468" s="42">
        <f>VLOOKUP(Pag_Inicio_Corr_mas_casos[[#This Row],[Corregimiento]],Hoja3!$A$2:$D$676,4,0)</f>
        <v>40606</v>
      </c>
      <c r="E12468" s="41">
        <v>6</v>
      </c>
    </row>
    <row r="12469" spans="1:5" x14ac:dyDescent="0.2">
      <c r="A12469" s="43">
        <v>44497</v>
      </c>
      <c r="B12469" s="41">
        <v>44497</v>
      </c>
      <c r="C12469" s="41" t="s">
        <v>1141</v>
      </c>
      <c r="D12469" s="42">
        <f>VLOOKUP(Pag_Inicio_Corr_mas_casos[[#This Row],[Corregimiento]],Hoja3!$A$2:$D$676,4,0)</f>
        <v>80812</v>
      </c>
      <c r="E12469" s="41">
        <v>6</v>
      </c>
    </row>
    <row r="12470" spans="1:5" x14ac:dyDescent="0.2">
      <c r="A12470" s="43">
        <v>44497</v>
      </c>
      <c r="B12470" s="41">
        <v>44497</v>
      </c>
      <c r="C12470" s="41" t="s">
        <v>1037</v>
      </c>
      <c r="D12470" s="42">
        <f>VLOOKUP(Pag_Inicio_Corr_mas_casos[[#This Row],[Corregimiento]],Hoja3!$A$2:$D$676,4,0)</f>
        <v>80807</v>
      </c>
      <c r="E12470" s="41">
        <v>5</v>
      </c>
    </row>
    <row r="12471" spans="1:5" x14ac:dyDescent="0.2">
      <c r="A12471" s="43">
        <v>44497</v>
      </c>
      <c r="B12471" s="41">
        <v>44497</v>
      </c>
      <c r="C12471" s="41" t="s">
        <v>1053</v>
      </c>
      <c r="D12471" s="42">
        <f>VLOOKUP(Pag_Inicio_Corr_mas_casos[[#This Row],[Corregimiento]],Hoja3!$A$2:$D$676,4,0)</f>
        <v>50208</v>
      </c>
      <c r="E12471" s="41">
        <v>5</v>
      </c>
    </row>
    <row r="12472" spans="1:5" x14ac:dyDescent="0.2">
      <c r="A12472" s="43">
        <v>44497</v>
      </c>
      <c r="B12472" s="41">
        <v>44497</v>
      </c>
      <c r="C12472" s="41" t="s">
        <v>1163</v>
      </c>
      <c r="D12472" s="42">
        <f>VLOOKUP(Pag_Inicio_Corr_mas_casos[[#This Row],[Corregimiento]],Hoja3!$A$2:$D$676,4,0)</f>
        <v>130101</v>
      </c>
      <c r="E12472" s="41">
        <v>5</v>
      </c>
    </row>
    <row r="12473" spans="1:5" x14ac:dyDescent="0.2">
      <c r="A12473" s="43">
        <v>44497</v>
      </c>
      <c r="B12473" s="41">
        <v>44497</v>
      </c>
      <c r="C12473" s="41" t="s">
        <v>1173</v>
      </c>
      <c r="D12473" s="42">
        <f>VLOOKUP(Pag_Inicio_Corr_mas_casos[[#This Row],[Corregimiento]],Hoja3!$A$2:$D$676,4,0)</f>
        <v>40503</v>
      </c>
      <c r="E12473" s="41">
        <v>4</v>
      </c>
    </row>
    <row r="12474" spans="1:5" x14ac:dyDescent="0.2">
      <c r="A12474" s="43">
        <v>44497</v>
      </c>
      <c r="B12474" s="41">
        <v>44497</v>
      </c>
      <c r="C12474" s="41" t="s">
        <v>1098</v>
      </c>
      <c r="D12474" s="42">
        <f>VLOOKUP(Pag_Inicio_Corr_mas_casos[[#This Row],[Corregimiento]],Hoja3!$A$2:$D$676,4,0)</f>
        <v>40611</v>
      </c>
      <c r="E12474" s="41">
        <v>4</v>
      </c>
    </row>
    <row r="12475" spans="1:5" x14ac:dyDescent="0.2">
      <c r="A12475" s="43">
        <v>44497</v>
      </c>
      <c r="B12475" s="41">
        <v>44497</v>
      </c>
      <c r="C12475" s="41" t="s">
        <v>1214</v>
      </c>
      <c r="D12475" s="42">
        <f>VLOOKUP(Pag_Inicio_Corr_mas_casos[[#This Row],[Corregimiento]],Hoja3!$A$2:$D$676,4,0)</f>
        <v>90105</v>
      </c>
      <c r="E12475" s="41">
        <v>3</v>
      </c>
    </row>
    <row r="12476" spans="1:5" x14ac:dyDescent="0.2">
      <c r="A12476" s="43">
        <v>44497</v>
      </c>
      <c r="B12476" s="41">
        <v>44497</v>
      </c>
      <c r="C12476" s="41" t="s">
        <v>1068</v>
      </c>
      <c r="D12476" s="42">
        <f>VLOOKUP(Pag_Inicio_Corr_mas_casos[[#This Row],[Corregimiento]],Hoja3!$A$2:$D$676,4,0)</f>
        <v>20606</v>
      </c>
      <c r="E12476" s="41">
        <v>3</v>
      </c>
    </row>
    <row r="12477" spans="1:5" x14ac:dyDescent="0.2">
      <c r="A12477" s="43">
        <v>44497</v>
      </c>
      <c r="B12477" s="41">
        <v>44497</v>
      </c>
      <c r="C12477" s="41" t="s">
        <v>1145</v>
      </c>
      <c r="D12477" s="42">
        <f>VLOOKUP(Pag_Inicio_Corr_mas_casos[[#This Row],[Corregimiento]],Hoja3!$A$2:$D$676,4,0)</f>
        <v>80501</v>
      </c>
      <c r="E12477" s="41">
        <v>3</v>
      </c>
    </row>
    <row r="12478" spans="1:5" x14ac:dyDescent="0.2">
      <c r="A12478" s="43">
        <v>44497</v>
      </c>
      <c r="B12478" s="41">
        <v>44497</v>
      </c>
      <c r="C12478" s="41" t="s">
        <v>1101</v>
      </c>
      <c r="D12478" s="42">
        <f>VLOOKUP(Pag_Inicio_Corr_mas_casos[[#This Row],[Corregimiento]],Hoja3!$A$2:$D$676,4,0)</f>
        <v>60101</v>
      </c>
      <c r="E12478" s="41">
        <v>3</v>
      </c>
    </row>
    <row r="12479" spans="1:5" x14ac:dyDescent="0.2">
      <c r="A12479" s="43">
        <v>44497</v>
      </c>
      <c r="B12479" s="41">
        <v>44497</v>
      </c>
      <c r="C12479" s="41" t="s">
        <v>1147</v>
      </c>
      <c r="D12479" s="42">
        <f>VLOOKUP(Pag_Inicio_Corr_mas_casos[[#This Row],[Corregimiento]],Hoja3!$A$2:$D$676,4,0)</f>
        <v>40201</v>
      </c>
      <c r="E12479" s="41">
        <v>3</v>
      </c>
    </row>
    <row r="12480" spans="1:5" x14ac:dyDescent="0.2">
      <c r="A12480" s="43">
        <v>44497</v>
      </c>
      <c r="B12480" s="41">
        <v>44497</v>
      </c>
      <c r="C12480" s="41" t="s">
        <v>1090</v>
      </c>
      <c r="D12480" s="42">
        <f>VLOOKUP(Pag_Inicio_Corr_mas_casos[[#This Row],[Corregimiento]],Hoja3!$A$2:$D$676,4,0)</f>
        <v>81005</v>
      </c>
      <c r="E12480" s="41">
        <v>3</v>
      </c>
    </row>
    <row r="12481" spans="1:5" x14ac:dyDescent="0.2">
      <c r="A12481" s="43">
        <v>44497</v>
      </c>
      <c r="B12481" s="41">
        <v>44497</v>
      </c>
      <c r="C12481" s="41" t="s">
        <v>1149</v>
      </c>
      <c r="D12481" s="42">
        <f>VLOOKUP(Pag_Inicio_Corr_mas_casos[[#This Row],[Corregimiento]],Hoja3!$A$2:$D$676,4,0)</f>
        <v>130102</v>
      </c>
      <c r="E12481" s="41">
        <v>3</v>
      </c>
    </row>
    <row r="12482" spans="1:5" x14ac:dyDescent="0.2">
      <c r="A12482" s="43">
        <v>44497</v>
      </c>
      <c r="B12482" s="41">
        <v>44497</v>
      </c>
      <c r="C12482" s="41" t="s">
        <v>1040</v>
      </c>
      <c r="D12482" s="42">
        <f>VLOOKUP(Pag_Inicio_Corr_mas_casos[[#This Row],[Corregimiento]],Hoja3!$A$2:$D$676,4,0)</f>
        <v>81007</v>
      </c>
      <c r="E12482" s="41">
        <v>3</v>
      </c>
    </row>
    <row r="12483" spans="1:5" x14ac:dyDescent="0.2">
      <c r="A12483" s="43">
        <v>44497</v>
      </c>
      <c r="B12483" s="41">
        <v>44497</v>
      </c>
      <c r="C12483" s="41" t="s">
        <v>1227</v>
      </c>
      <c r="D12483" s="42">
        <f>VLOOKUP(Pag_Inicio_Corr_mas_casos[[#This Row],[Corregimiento]],Hoja3!$A$2:$D$676,4,0)</f>
        <v>40401</v>
      </c>
      <c r="E12483" s="41">
        <v>2</v>
      </c>
    </row>
    <row r="12484" spans="1:5" x14ac:dyDescent="0.2">
      <c r="A12484" s="43">
        <v>44497</v>
      </c>
      <c r="B12484" s="41">
        <v>44497</v>
      </c>
      <c r="C12484" s="41" t="s">
        <v>1168</v>
      </c>
      <c r="D12484" s="42">
        <f>VLOOKUP(Pag_Inicio_Corr_mas_casos[[#This Row],[Corregimiento]],Hoja3!$A$2:$D$676,4,0)</f>
        <v>30101</v>
      </c>
      <c r="E12484" s="41">
        <v>2</v>
      </c>
    </row>
    <row r="12485" spans="1:5" x14ac:dyDescent="0.2">
      <c r="A12485" s="43">
        <v>44497</v>
      </c>
      <c r="B12485" s="41">
        <v>44497</v>
      </c>
      <c r="C12485" s="41" t="s">
        <v>1032</v>
      </c>
      <c r="D12485" s="42">
        <f>VLOOKUP(Pag_Inicio_Corr_mas_casos[[#This Row],[Corregimiento]],Hoja3!$A$2:$D$676,4,0)</f>
        <v>80810</v>
      </c>
      <c r="E12485" s="41">
        <v>2</v>
      </c>
    </row>
    <row r="12486" spans="1:5" x14ac:dyDescent="0.2">
      <c r="A12486" s="203">
        <v>44498</v>
      </c>
      <c r="B12486" s="204">
        <v>44498</v>
      </c>
      <c r="C12486" s="204" t="s">
        <v>1106</v>
      </c>
      <c r="D12486" s="205">
        <f>VLOOKUP(Pag_Inicio_Corr_mas_casos[[#This Row],[Corregimiento]],Hoja3!$A$2:$D$676,4,0)</f>
        <v>80809</v>
      </c>
      <c r="E12486" s="204">
        <v>17</v>
      </c>
    </row>
    <row r="12487" spans="1:5" x14ac:dyDescent="0.2">
      <c r="A12487" s="203">
        <v>44498</v>
      </c>
      <c r="B12487" s="204">
        <v>44498</v>
      </c>
      <c r="C12487" s="204" t="s">
        <v>1155</v>
      </c>
      <c r="D12487" s="205">
        <f>VLOOKUP(Pag_Inicio_Corr_mas_casos[[#This Row],[Corregimiento]],Hoja3!$A$2:$D$676,4,0)</f>
        <v>40601</v>
      </c>
      <c r="E12487" s="204">
        <v>7</v>
      </c>
    </row>
    <row r="12488" spans="1:5" x14ac:dyDescent="0.2">
      <c r="A12488" s="203">
        <v>44498</v>
      </c>
      <c r="B12488" s="204">
        <v>44498</v>
      </c>
      <c r="C12488" s="204" t="s">
        <v>1041</v>
      </c>
      <c r="D12488" s="205">
        <f>VLOOKUP(Pag_Inicio_Corr_mas_casos[[#This Row],[Corregimiento]],Hoja3!$A$2:$D$676,4,0)</f>
        <v>80814</v>
      </c>
      <c r="E12488" s="204">
        <v>6</v>
      </c>
    </row>
    <row r="12489" spans="1:5" x14ac:dyDescent="0.2">
      <c r="A12489" s="203">
        <v>44498</v>
      </c>
      <c r="B12489" s="204">
        <v>44498</v>
      </c>
      <c r="C12489" s="204" t="s">
        <v>1032</v>
      </c>
      <c r="D12489" s="205">
        <f>VLOOKUP(Pag_Inicio_Corr_mas_casos[[#This Row],[Corregimiento]],Hoja3!$A$2:$D$676,4,0)</f>
        <v>80810</v>
      </c>
      <c r="E12489" s="204">
        <v>6</v>
      </c>
    </row>
    <row r="12490" spans="1:5" x14ac:dyDescent="0.2">
      <c r="A12490" s="203">
        <v>44498</v>
      </c>
      <c r="B12490" s="204">
        <v>44498</v>
      </c>
      <c r="C12490" s="204" t="s">
        <v>1034</v>
      </c>
      <c r="D12490" s="205">
        <f>VLOOKUP(Pag_Inicio_Corr_mas_casos[[#This Row],[Corregimiento]],Hoja3!$A$2:$D$676,4,0)</f>
        <v>81009</v>
      </c>
      <c r="E12490" s="204">
        <v>5</v>
      </c>
    </row>
    <row r="12491" spans="1:5" x14ac:dyDescent="0.2">
      <c r="A12491" s="203">
        <v>44498</v>
      </c>
      <c r="B12491" s="204">
        <v>44498</v>
      </c>
      <c r="C12491" s="204" t="s">
        <v>1037</v>
      </c>
      <c r="D12491" s="205">
        <f>VLOOKUP(Pag_Inicio_Corr_mas_casos[[#This Row],[Corregimiento]],Hoja3!$A$2:$D$676,4,0)</f>
        <v>80807</v>
      </c>
      <c r="E12491" s="204">
        <v>5</v>
      </c>
    </row>
    <row r="12492" spans="1:5" x14ac:dyDescent="0.2">
      <c r="A12492" s="203">
        <v>44498</v>
      </c>
      <c r="B12492" s="204">
        <v>44498</v>
      </c>
      <c r="C12492" s="204" t="s">
        <v>1200</v>
      </c>
      <c r="D12492" s="205">
        <f>VLOOKUP(Pag_Inicio_Corr_mas_casos[[#This Row],[Corregimiento]],Hoja3!$A$2:$D$676,4,0)</f>
        <v>40404</v>
      </c>
      <c r="E12492" s="204">
        <v>5</v>
      </c>
    </row>
    <row r="12493" spans="1:5" x14ac:dyDescent="0.2">
      <c r="A12493" s="203">
        <v>44498</v>
      </c>
      <c r="B12493" s="204">
        <v>44498</v>
      </c>
      <c r="C12493" s="204" t="s">
        <v>999</v>
      </c>
      <c r="D12493" s="205">
        <f>VLOOKUP(Pag_Inicio_Corr_mas_casos[[#This Row],[Corregimiento]],Hoja3!$A$2:$D$676,4,0)</f>
        <v>80820</v>
      </c>
      <c r="E12493" s="204">
        <v>5</v>
      </c>
    </row>
    <row r="12494" spans="1:5" x14ac:dyDescent="0.2">
      <c r="A12494" s="203">
        <v>44498</v>
      </c>
      <c r="B12494" s="204">
        <v>44498</v>
      </c>
      <c r="C12494" s="204" t="s">
        <v>1490</v>
      </c>
      <c r="D12494" s="205">
        <f>VLOOKUP(Pag_Inicio_Corr_mas_casos[[#This Row],[Corregimiento]],Hoja3!$A$2:$D$676,4,0)</f>
        <v>130301</v>
      </c>
      <c r="E12494" s="204">
        <v>5</v>
      </c>
    </row>
    <row r="12495" spans="1:5" x14ac:dyDescent="0.2">
      <c r="A12495" s="203">
        <v>44498</v>
      </c>
      <c r="B12495" s="204">
        <v>44498</v>
      </c>
      <c r="C12495" s="204" t="s">
        <v>792</v>
      </c>
      <c r="D12495" s="205">
        <f>VLOOKUP(Pag_Inicio_Corr_mas_casos[[#This Row],[Corregimiento]],Hoja3!$A$2:$D$676,4,0)</f>
        <v>80806</v>
      </c>
      <c r="E12495" s="204">
        <v>5</v>
      </c>
    </row>
    <row r="12496" spans="1:5" x14ac:dyDescent="0.2">
      <c r="A12496" s="203">
        <v>44498</v>
      </c>
      <c r="B12496" s="204">
        <v>44498</v>
      </c>
      <c r="C12496" s="204" t="s">
        <v>1049</v>
      </c>
      <c r="D12496" s="205">
        <f>VLOOKUP(Pag_Inicio_Corr_mas_casos[[#This Row],[Corregimiento]],Hoja3!$A$2:$D$676,4,0)</f>
        <v>80822</v>
      </c>
      <c r="E12496" s="204">
        <v>5</v>
      </c>
    </row>
    <row r="12497" spans="1:5" x14ac:dyDescent="0.2">
      <c r="A12497" s="203">
        <v>44498</v>
      </c>
      <c r="B12497" s="204">
        <v>44498</v>
      </c>
      <c r="C12497" s="204" t="s">
        <v>1455</v>
      </c>
      <c r="D12497" s="205">
        <f>VLOOKUP(Pag_Inicio_Corr_mas_casos[[#This Row],[Corregimiento]],Hoja3!$A$2:$D$676,4,0)</f>
        <v>30110</v>
      </c>
      <c r="E12497" s="204">
        <v>4</v>
      </c>
    </row>
    <row r="12498" spans="1:5" x14ac:dyDescent="0.2">
      <c r="A12498" s="203">
        <v>44498</v>
      </c>
      <c r="B12498" s="204">
        <v>44498</v>
      </c>
      <c r="C12498" s="204" t="s">
        <v>1100</v>
      </c>
      <c r="D12498" s="205">
        <f>VLOOKUP(Pag_Inicio_Corr_mas_casos[[#This Row],[Corregimiento]],Hoja3!$A$2:$D$676,4,0)</f>
        <v>60103</v>
      </c>
      <c r="E12498" s="204">
        <v>4</v>
      </c>
    </row>
    <row r="12499" spans="1:5" x14ac:dyDescent="0.2">
      <c r="A12499" s="203">
        <v>44498</v>
      </c>
      <c r="B12499" s="204">
        <v>44498</v>
      </c>
      <c r="C12499" s="204" t="s">
        <v>1161</v>
      </c>
      <c r="D12499" s="205">
        <f>VLOOKUP(Pag_Inicio_Corr_mas_casos[[#This Row],[Corregimiento]],Hoja3!$A$2:$D$676,4,0)</f>
        <v>40610</v>
      </c>
      <c r="E12499" s="204">
        <v>4</v>
      </c>
    </row>
    <row r="12500" spans="1:5" x14ac:dyDescent="0.2">
      <c r="A12500" s="203">
        <v>44498</v>
      </c>
      <c r="B12500" s="204">
        <v>44498</v>
      </c>
      <c r="C12500" s="204" t="s">
        <v>1486</v>
      </c>
      <c r="D12500" s="205">
        <f>VLOOKUP(Pag_Inicio_Corr_mas_casos[[#This Row],[Corregimiento]],Hoja3!$A$2:$D$676,4,0)</f>
        <v>130706</v>
      </c>
      <c r="E12500" s="204">
        <v>4</v>
      </c>
    </row>
    <row r="12501" spans="1:5" x14ac:dyDescent="0.2">
      <c r="A12501" s="203">
        <v>44498</v>
      </c>
      <c r="B12501" s="204">
        <v>44498</v>
      </c>
      <c r="C12501" s="204" t="s">
        <v>1141</v>
      </c>
      <c r="D12501" s="205">
        <f>VLOOKUP(Pag_Inicio_Corr_mas_casos[[#This Row],[Corregimiento]],Hoja3!$A$2:$D$676,4,0)</f>
        <v>80812</v>
      </c>
      <c r="E12501" s="204">
        <v>4</v>
      </c>
    </row>
    <row r="12502" spans="1:5" x14ac:dyDescent="0.2">
      <c r="A12502" s="203">
        <v>44498</v>
      </c>
      <c r="B12502" s="204">
        <v>44498</v>
      </c>
      <c r="C12502" s="204" t="s">
        <v>1036</v>
      </c>
      <c r="D12502" s="205">
        <f>VLOOKUP(Pag_Inicio_Corr_mas_casos[[#This Row],[Corregimiento]],Hoja3!$A$2:$D$676,4,0)</f>
        <v>80823</v>
      </c>
      <c r="E12502" s="204">
        <v>3</v>
      </c>
    </row>
    <row r="12503" spans="1:5" x14ac:dyDescent="0.2">
      <c r="A12503" s="203">
        <v>44498</v>
      </c>
      <c r="B12503" s="204">
        <v>44498</v>
      </c>
      <c r="C12503" s="204" t="s">
        <v>1491</v>
      </c>
      <c r="D12503" s="205">
        <f>VLOOKUP(Pag_Inicio_Corr_mas_casos[[#This Row],[Corregimiento]],Hoja3!$A$2:$D$676,4,0)</f>
        <v>40609</v>
      </c>
      <c r="E12503" s="204">
        <v>3</v>
      </c>
    </row>
    <row r="12504" spans="1:5" x14ac:dyDescent="0.2">
      <c r="A12504" s="203">
        <v>44498</v>
      </c>
      <c r="B12504" s="204">
        <v>44498</v>
      </c>
      <c r="C12504" s="204" t="s">
        <v>1227</v>
      </c>
      <c r="D12504" s="205">
        <f>VLOOKUP(Pag_Inicio_Corr_mas_casos[[#This Row],[Corregimiento]],Hoja3!$A$2:$D$676,4,0)</f>
        <v>40401</v>
      </c>
      <c r="E12504" s="204">
        <v>3</v>
      </c>
    </row>
    <row r="12505" spans="1:5" x14ac:dyDescent="0.2">
      <c r="A12505" s="203">
        <v>44498</v>
      </c>
      <c r="B12505" s="204">
        <v>44498</v>
      </c>
      <c r="C12505" s="204" t="s">
        <v>1051</v>
      </c>
      <c r="D12505" s="205">
        <f>VLOOKUP(Pag_Inicio_Corr_mas_casos[[#This Row],[Corregimiento]],Hoja3!$A$2:$D$676,4,0)</f>
        <v>80815</v>
      </c>
      <c r="E12505" s="204">
        <v>3</v>
      </c>
    </row>
    <row r="12506" spans="1:5" x14ac:dyDescent="0.2">
      <c r="A12506" s="209">
        <v>44499</v>
      </c>
      <c r="B12506" s="210">
        <v>44499</v>
      </c>
      <c r="C12506" s="210" t="s">
        <v>1141</v>
      </c>
      <c r="D12506" s="211">
        <f>VLOOKUP(Pag_Inicio_Corr_mas_casos[[#This Row],[Corregimiento]],Hoja3!$A$2:$D$676,4,0)</f>
        <v>80812</v>
      </c>
      <c r="E12506" s="210">
        <v>6</v>
      </c>
    </row>
    <row r="12507" spans="1:5" x14ac:dyDescent="0.2">
      <c r="A12507" s="209">
        <v>44499</v>
      </c>
      <c r="B12507" s="210">
        <v>44499</v>
      </c>
      <c r="C12507" s="210" t="s">
        <v>1118</v>
      </c>
      <c r="D12507" s="211">
        <f>VLOOKUP(Pag_Inicio_Corr_mas_casos[[#This Row],[Corregimiento]],Hoja3!$A$2:$D$676,4,0)</f>
        <v>30111</v>
      </c>
      <c r="E12507" s="210">
        <v>5</v>
      </c>
    </row>
    <row r="12508" spans="1:5" x14ac:dyDescent="0.2">
      <c r="A12508" s="209">
        <v>44499</v>
      </c>
      <c r="B12508" s="210">
        <v>44499</v>
      </c>
      <c r="C12508" s="210" t="s">
        <v>1042</v>
      </c>
      <c r="D12508" s="211">
        <f>VLOOKUP(Pag_Inicio_Corr_mas_casos[[#This Row],[Corregimiento]],Hoja3!$A$2:$D$676,4,0)</f>
        <v>80826</v>
      </c>
      <c r="E12508" s="210">
        <v>5</v>
      </c>
    </row>
    <row r="12509" spans="1:5" x14ac:dyDescent="0.2">
      <c r="A12509" s="209">
        <v>44499</v>
      </c>
      <c r="B12509" s="210">
        <v>44499</v>
      </c>
      <c r="C12509" s="210" t="s">
        <v>1163</v>
      </c>
      <c r="D12509" s="211">
        <f>VLOOKUP(Pag_Inicio_Corr_mas_casos[[#This Row],[Corregimiento]],Hoja3!$A$2:$D$676,4,0)</f>
        <v>130101</v>
      </c>
      <c r="E12509" s="210">
        <v>5</v>
      </c>
    </row>
    <row r="12510" spans="1:5" x14ac:dyDescent="0.2">
      <c r="A12510" s="209">
        <v>44499</v>
      </c>
      <c r="B12510" s="210">
        <v>44499</v>
      </c>
      <c r="C12510" s="210" t="s">
        <v>1155</v>
      </c>
      <c r="D12510" s="211">
        <f>VLOOKUP(Pag_Inicio_Corr_mas_casos[[#This Row],[Corregimiento]],Hoja3!$A$2:$D$676,4,0)</f>
        <v>40601</v>
      </c>
      <c r="E12510" s="210">
        <v>5</v>
      </c>
    </row>
    <row r="12511" spans="1:5" x14ac:dyDescent="0.2">
      <c r="A12511" s="209">
        <v>44499</v>
      </c>
      <c r="B12511" s="210">
        <v>44499</v>
      </c>
      <c r="C12511" s="210" t="s">
        <v>1106</v>
      </c>
      <c r="D12511" s="211">
        <f>VLOOKUP(Pag_Inicio_Corr_mas_casos[[#This Row],[Corregimiento]],Hoja3!$A$2:$D$676,4,0)</f>
        <v>80809</v>
      </c>
      <c r="E12511" s="210">
        <v>4</v>
      </c>
    </row>
    <row r="12512" spans="1:5" x14ac:dyDescent="0.2">
      <c r="A12512" s="209">
        <v>44499</v>
      </c>
      <c r="B12512" s="210">
        <v>44499</v>
      </c>
      <c r="C12512" s="210" t="s">
        <v>792</v>
      </c>
      <c r="D12512" s="211">
        <f>VLOOKUP(Pag_Inicio_Corr_mas_casos[[#This Row],[Corregimiento]],Hoja3!$A$2:$D$676,4,0)</f>
        <v>80806</v>
      </c>
      <c r="E12512" s="210">
        <v>4</v>
      </c>
    </row>
    <row r="12513" spans="1:5" x14ac:dyDescent="0.2">
      <c r="A12513" s="209">
        <v>44499</v>
      </c>
      <c r="B12513" s="210">
        <v>44499</v>
      </c>
      <c r="C12513" s="210" t="s">
        <v>1039</v>
      </c>
      <c r="D12513" s="211">
        <f>VLOOKUP(Pag_Inicio_Corr_mas_casos[[#This Row],[Corregimiento]],Hoja3!$A$2:$D$676,4,0)</f>
        <v>130708</v>
      </c>
      <c r="E12513" s="210">
        <v>4</v>
      </c>
    </row>
    <row r="12514" spans="1:5" x14ac:dyDescent="0.2">
      <c r="A12514" s="209">
        <v>44499</v>
      </c>
      <c r="B12514" s="210">
        <v>44499</v>
      </c>
      <c r="C12514" s="210" t="s">
        <v>1034</v>
      </c>
      <c r="D12514" s="211">
        <f>VLOOKUP(Pag_Inicio_Corr_mas_casos[[#This Row],[Corregimiento]],Hoja3!$A$2:$D$676,4,0)</f>
        <v>81009</v>
      </c>
      <c r="E12514" s="210">
        <v>3</v>
      </c>
    </row>
    <row r="12515" spans="1:5" x14ac:dyDescent="0.2">
      <c r="A12515" s="209">
        <v>44499</v>
      </c>
      <c r="B12515" s="210">
        <v>44499</v>
      </c>
      <c r="C12515" s="210" t="s">
        <v>1032</v>
      </c>
      <c r="D12515" s="211">
        <f>VLOOKUP(Pag_Inicio_Corr_mas_casos[[#This Row],[Corregimiento]],Hoja3!$A$2:$D$676,4,0)</f>
        <v>80810</v>
      </c>
      <c r="E12515" s="210">
        <v>3</v>
      </c>
    </row>
    <row r="12516" spans="1:5" x14ac:dyDescent="0.2">
      <c r="A12516" s="209">
        <v>44499</v>
      </c>
      <c r="B12516" s="210">
        <v>44499</v>
      </c>
      <c r="C12516" s="210" t="s">
        <v>1100</v>
      </c>
      <c r="D12516" s="211">
        <f>VLOOKUP(Pag_Inicio_Corr_mas_casos[[#This Row],[Corregimiento]],Hoja3!$A$2:$D$676,4,0)</f>
        <v>60103</v>
      </c>
      <c r="E12516" s="210">
        <v>3</v>
      </c>
    </row>
    <row r="12517" spans="1:5" x14ac:dyDescent="0.2">
      <c r="A12517" s="209">
        <v>44499</v>
      </c>
      <c r="B12517" s="210">
        <v>44499</v>
      </c>
      <c r="C12517" s="210" t="s">
        <v>1037</v>
      </c>
      <c r="D12517" s="211">
        <f>VLOOKUP(Pag_Inicio_Corr_mas_casos[[#This Row],[Corregimiento]],Hoja3!$A$2:$D$676,4,0)</f>
        <v>80807</v>
      </c>
      <c r="E12517" s="210">
        <v>3</v>
      </c>
    </row>
    <row r="12518" spans="1:5" x14ac:dyDescent="0.2">
      <c r="A12518" s="209">
        <v>44499</v>
      </c>
      <c r="B12518" s="210">
        <v>44499</v>
      </c>
      <c r="C12518" s="210" t="s">
        <v>1046</v>
      </c>
      <c r="D12518" s="211">
        <f>VLOOKUP(Pag_Inicio_Corr_mas_casos[[#This Row],[Corregimiento]],Hoja3!$A$2:$D$676,4,0)</f>
        <v>80813</v>
      </c>
      <c r="E12518" s="210">
        <v>3</v>
      </c>
    </row>
    <row r="12519" spans="1:5" x14ac:dyDescent="0.2">
      <c r="A12519" s="209">
        <v>44499</v>
      </c>
      <c r="B12519" s="210">
        <v>44499</v>
      </c>
      <c r="C12519" s="210" t="s">
        <v>768</v>
      </c>
      <c r="D12519" s="211">
        <f>VLOOKUP(Pag_Inicio_Corr_mas_casos[[#This Row],[Corregimiento]],Hoja3!$A$2:$D$676,4,0)</f>
        <v>40604</v>
      </c>
      <c r="E12519" s="210">
        <v>3</v>
      </c>
    </row>
    <row r="12520" spans="1:5" x14ac:dyDescent="0.2">
      <c r="A12520" s="209">
        <v>44499</v>
      </c>
      <c r="B12520" s="210">
        <v>44499</v>
      </c>
      <c r="C12520" s="210" t="s">
        <v>795</v>
      </c>
      <c r="D12520" s="211">
        <f>VLOOKUP(Pag_Inicio_Corr_mas_casos[[#This Row],[Corregimiento]],Hoja3!$A$2:$D$676,4,0)</f>
        <v>30107</v>
      </c>
      <c r="E12520" s="210">
        <v>3</v>
      </c>
    </row>
    <row r="12521" spans="1:5" x14ac:dyDescent="0.2">
      <c r="A12521" s="209">
        <v>44499</v>
      </c>
      <c r="B12521" s="210">
        <v>44499</v>
      </c>
      <c r="C12521" s="210" t="s">
        <v>820</v>
      </c>
      <c r="D12521" s="211">
        <f>VLOOKUP(Pag_Inicio_Corr_mas_casos[[#This Row],[Corregimiento]],Hoja3!$A$2:$D$676,4,0)</f>
        <v>30104</v>
      </c>
      <c r="E12521" s="210">
        <v>3</v>
      </c>
    </row>
    <row r="12522" spans="1:5" x14ac:dyDescent="0.2">
      <c r="A12522" s="209">
        <v>44499</v>
      </c>
      <c r="B12522" s="210">
        <v>44499</v>
      </c>
      <c r="C12522" s="210" t="s">
        <v>1102</v>
      </c>
      <c r="D12522" s="211">
        <f>VLOOKUP(Pag_Inicio_Corr_mas_casos[[#This Row],[Corregimiento]],Hoja3!$A$2:$D$676,4,0)</f>
        <v>40612</v>
      </c>
      <c r="E12522" s="210">
        <v>3</v>
      </c>
    </row>
    <row r="12523" spans="1:5" x14ac:dyDescent="0.2">
      <c r="A12523" s="209">
        <v>44499</v>
      </c>
      <c r="B12523" s="210">
        <v>44499</v>
      </c>
      <c r="C12523" s="210" t="s">
        <v>867</v>
      </c>
      <c r="D12523" s="211">
        <f>VLOOKUP(Pag_Inicio_Corr_mas_casos[[#This Row],[Corregimiento]],Hoja3!$A$2:$D$676,4,0)</f>
        <v>80821</v>
      </c>
      <c r="E12523" s="210">
        <v>3</v>
      </c>
    </row>
    <row r="12524" spans="1:5" x14ac:dyDescent="0.2">
      <c r="A12524" s="209">
        <v>44499</v>
      </c>
      <c r="B12524" s="210">
        <v>44499</v>
      </c>
      <c r="C12524" s="210" t="s">
        <v>1053</v>
      </c>
      <c r="D12524" s="211">
        <f>VLOOKUP(Pag_Inicio_Corr_mas_casos[[#This Row],[Corregimiento]],Hoja3!$A$2:$D$676,4,0)</f>
        <v>50208</v>
      </c>
      <c r="E12524" s="210">
        <v>2</v>
      </c>
    </row>
    <row r="12525" spans="1:5" x14ac:dyDescent="0.2">
      <c r="A12525" s="209">
        <v>44499</v>
      </c>
      <c r="B12525" s="210">
        <v>44499</v>
      </c>
      <c r="C12525" s="210" t="s">
        <v>1478</v>
      </c>
      <c r="D12525" s="211">
        <f>VLOOKUP(Pag_Inicio_Corr_mas_casos[[#This Row],[Corregimiento]],Hoja3!$A$2:$D$676,4,0)</f>
        <v>60105</v>
      </c>
      <c r="E12525" s="210">
        <v>2</v>
      </c>
    </row>
    <row r="12526" spans="1:5" x14ac:dyDescent="0.2">
      <c r="A12526" s="216">
        <v>44500</v>
      </c>
      <c r="B12526" s="217">
        <v>44500</v>
      </c>
      <c r="C12526" s="217" t="s">
        <v>1333</v>
      </c>
      <c r="D12526" s="218">
        <f>VLOOKUP(Pag_Inicio_Corr_mas_casos[[#This Row],[Corregimiento]],Hoja3!$A$2:$D$676,4,0)</f>
        <v>40405</v>
      </c>
      <c r="E12526" s="217">
        <v>10</v>
      </c>
    </row>
    <row r="12527" spans="1:5" x14ac:dyDescent="0.2">
      <c r="A12527" s="216">
        <v>44500</v>
      </c>
      <c r="B12527" s="217">
        <v>44500</v>
      </c>
      <c r="C12527" s="217" t="s">
        <v>795</v>
      </c>
      <c r="D12527" s="218">
        <f>VLOOKUP(Pag_Inicio_Corr_mas_casos[[#This Row],[Corregimiento]],Hoja3!$A$2:$D$676,4,0)</f>
        <v>30107</v>
      </c>
      <c r="E12527" s="217">
        <v>7</v>
      </c>
    </row>
    <row r="12528" spans="1:5" x14ac:dyDescent="0.2">
      <c r="A12528" s="216">
        <v>44500</v>
      </c>
      <c r="B12528" s="217">
        <v>44500</v>
      </c>
      <c r="C12528" s="217" t="s">
        <v>1253</v>
      </c>
      <c r="D12528" s="218">
        <f>VLOOKUP(Pag_Inicio_Corr_mas_casos[[#This Row],[Corregimiento]],Hoja3!$A$2:$D$676,4,0)</f>
        <v>10201</v>
      </c>
      <c r="E12528" s="217">
        <v>6</v>
      </c>
    </row>
    <row r="12529" spans="1:5" x14ac:dyDescent="0.2">
      <c r="A12529" s="216">
        <v>44500</v>
      </c>
      <c r="B12529" s="217">
        <v>44500</v>
      </c>
      <c r="C12529" s="217" t="s">
        <v>1106</v>
      </c>
      <c r="D12529" s="218">
        <f>VLOOKUP(Pag_Inicio_Corr_mas_casos[[#This Row],[Corregimiento]],Hoja3!$A$2:$D$676,4,0)</f>
        <v>80809</v>
      </c>
      <c r="E12529" s="217">
        <v>6</v>
      </c>
    </row>
    <row r="12530" spans="1:5" x14ac:dyDescent="0.2">
      <c r="A12530" s="216">
        <v>44500</v>
      </c>
      <c r="B12530" s="217">
        <v>44500</v>
      </c>
      <c r="C12530" s="217" t="s">
        <v>1492</v>
      </c>
      <c r="D12530" s="218">
        <f>VLOOKUP(Pag_Inicio_Corr_mas_casos[[#This Row],[Corregimiento]],Hoja3!$A$2:$D$676,4,0)</f>
        <v>91007</v>
      </c>
      <c r="E12530" s="217">
        <v>5</v>
      </c>
    </row>
    <row r="12531" spans="1:5" x14ac:dyDescent="0.2">
      <c r="A12531" s="216">
        <v>44500</v>
      </c>
      <c r="B12531" s="217">
        <v>44500</v>
      </c>
      <c r="C12531" s="217" t="s">
        <v>1486</v>
      </c>
      <c r="D12531" s="218">
        <f>VLOOKUP(Pag_Inicio_Corr_mas_casos[[#This Row],[Corregimiento]],Hoja3!$A$2:$D$676,4,0)</f>
        <v>130706</v>
      </c>
      <c r="E12531" s="217">
        <v>5</v>
      </c>
    </row>
    <row r="12532" spans="1:5" x14ac:dyDescent="0.2">
      <c r="A12532" s="216">
        <v>44500</v>
      </c>
      <c r="B12532" s="217">
        <v>44500</v>
      </c>
      <c r="C12532" s="217" t="s">
        <v>1102</v>
      </c>
      <c r="D12532" s="218">
        <f>VLOOKUP(Pag_Inicio_Corr_mas_casos[[#This Row],[Corregimiento]],Hoja3!$A$2:$D$676,4,0)</f>
        <v>40612</v>
      </c>
      <c r="E12532" s="217">
        <v>5</v>
      </c>
    </row>
    <row r="12533" spans="1:5" x14ac:dyDescent="0.2">
      <c r="A12533" s="216">
        <v>44500</v>
      </c>
      <c r="B12533" s="217">
        <v>44500</v>
      </c>
      <c r="C12533" s="217" t="s">
        <v>1049</v>
      </c>
      <c r="D12533" s="218">
        <f>VLOOKUP(Pag_Inicio_Corr_mas_casos[[#This Row],[Corregimiento]],Hoja3!$A$2:$D$676,4,0)</f>
        <v>80822</v>
      </c>
      <c r="E12533" s="217">
        <v>4</v>
      </c>
    </row>
    <row r="12534" spans="1:5" x14ac:dyDescent="0.2">
      <c r="A12534" s="216">
        <v>44500</v>
      </c>
      <c r="B12534" s="217">
        <v>44500</v>
      </c>
      <c r="C12534" s="217" t="s">
        <v>1155</v>
      </c>
      <c r="D12534" s="218">
        <f>VLOOKUP(Pag_Inicio_Corr_mas_casos[[#This Row],[Corregimiento]],Hoja3!$A$2:$D$676,4,0)</f>
        <v>40601</v>
      </c>
      <c r="E12534" s="217">
        <v>4</v>
      </c>
    </row>
    <row r="12535" spans="1:5" x14ac:dyDescent="0.2">
      <c r="A12535" s="216">
        <v>44500</v>
      </c>
      <c r="B12535" s="217">
        <v>44500</v>
      </c>
      <c r="C12535" s="217" t="s">
        <v>1046</v>
      </c>
      <c r="D12535" s="218">
        <f>VLOOKUP(Pag_Inicio_Corr_mas_casos[[#This Row],[Corregimiento]],Hoja3!$A$2:$D$676,4,0)</f>
        <v>80813</v>
      </c>
      <c r="E12535" s="217">
        <v>3</v>
      </c>
    </row>
    <row r="12536" spans="1:5" x14ac:dyDescent="0.2">
      <c r="A12536" s="216">
        <v>44500</v>
      </c>
      <c r="B12536" s="217">
        <v>44500</v>
      </c>
      <c r="C12536" s="217" t="s">
        <v>1015</v>
      </c>
      <c r="D12536" s="218">
        <f>VLOOKUP(Pag_Inicio_Corr_mas_casos[[#This Row],[Corregimiento]],Hoja3!$A$2:$D$676,4,0)</f>
        <v>91008</v>
      </c>
      <c r="E12536" s="217">
        <v>3</v>
      </c>
    </row>
    <row r="12537" spans="1:5" x14ac:dyDescent="0.2">
      <c r="A12537" s="216">
        <v>44500</v>
      </c>
      <c r="B12537" s="217">
        <v>44500</v>
      </c>
      <c r="C12537" s="217" t="s">
        <v>1161</v>
      </c>
      <c r="D12537" s="218">
        <f>VLOOKUP(Pag_Inicio_Corr_mas_casos[[#This Row],[Corregimiento]],Hoja3!$A$2:$D$676,4,0)</f>
        <v>40610</v>
      </c>
      <c r="E12537" s="217">
        <v>3</v>
      </c>
    </row>
    <row r="12538" spans="1:5" x14ac:dyDescent="0.2">
      <c r="A12538" s="216">
        <v>44500</v>
      </c>
      <c r="B12538" s="217">
        <v>44500</v>
      </c>
      <c r="C12538" s="217" t="s">
        <v>1200</v>
      </c>
      <c r="D12538" s="218">
        <f>VLOOKUP(Pag_Inicio_Corr_mas_casos[[#This Row],[Corregimiento]],Hoja3!$A$2:$D$676,4,0)</f>
        <v>40404</v>
      </c>
      <c r="E12538" s="217">
        <v>3</v>
      </c>
    </row>
    <row r="12539" spans="1:5" x14ac:dyDescent="0.2">
      <c r="A12539" s="216">
        <v>44500</v>
      </c>
      <c r="B12539" s="217">
        <v>44500</v>
      </c>
      <c r="C12539" s="217" t="s">
        <v>1100</v>
      </c>
      <c r="D12539" s="218">
        <f>VLOOKUP(Pag_Inicio_Corr_mas_casos[[#This Row],[Corregimiento]],Hoja3!$A$2:$D$676,4,0)</f>
        <v>60103</v>
      </c>
      <c r="E12539" s="217">
        <v>3</v>
      </c>
    </row>
    <row r="12540" spans="1:5" x14ac:dyDescent="0.2">
      <c r="A12540" s="216">
        <v>44500</v>
      </c>
      <c r="B12540" s="217">
        <v>44500</v>
      </c>
      <c r="C12540" s="217" t="s">
        <v>823</v>
      </c>
      <c r="D12540" s="218">
        <f>VLOOKUP(Pag_Inicio_Corr_mas_casos[[#This Row],[Corregimiento]],Hoja3!$A$2:$D$676,4,0)</f>
        <v>80508</v>
      </c>
      <c r="E12540" s="217">
        <v>3</v>
      </c>
    </row>
    <row r="12541" spans="1:5" x14ac:dyDescent="0.2">
      <c r="A12541" s="216">
        <v>44500</v>
      </c>
      <c r="B12541" s="217">
        <v>44500</v>
      </c>
      <c r="C12541" s="217" t="s">
        <v>1163</v>
      </c>
      <c r="D12541" s="218">
        <f>VLOOKUP(Pag_Inicio_Corr_mas_casos[[#This Row],[Corregimiento]],Hoja3!$A$2:$D$676,4,0)</f>
        <v>130101</v>
      </c>
      <c r="E12541" s="217">
        <v>3</v>
      </c>
    </row>
    <row r="12542" spans="1:5" x14ac:dyDescent="0.2">
      <c r="A12542" s="216">
        <v>44500</v>
      </c>
      <c r="B12542" s="217">
        <v>44500</v>
      </c>
      <c r="C12542" s="217" t="s">
        <v>917</v>
      </c>
      <c r="D12542" s="218">
        <f>VLOOKUP(Pag_Inicio_Corr_mas_casos[[#This Row],[Corregimiento]],Hoja3!$A$2:$D$676,4,0)</f>
        <v>40204</v>
      </c>
      <c r="E12542" s="217">
        <v>3</v>
      </c>
    </row>
    <row r="12543" spans="1:5" x14ac:dyDescent="0.2">
      <c r="A12543" s="216">
        <v>44500</v>
      </c>
      <c r="B12543" s="217">
        <v>44500</v>
      </c>
      <c r="C12543" s="217" t="s">
        <v>1034</v>
      </c>
      <c r="D12543" s="218">
        <f>VLOOKUP(Pag_Inicio_Corr_mas_casos[[#This Row],[Corregimiento]],Hoja3!$A$2:$D$676,4,0)</f>
        <v>81009</v>
      </c>
      <c r="E12543" s="217">
        <v>2</v>
      </c>
    </row>
    <row r="12544" spans="1:5" x14ac:dyDescent="0.2">
      <c r="A12544" s="216">
        <v>44500</v>
      </c>
      <c r="B12544" s="217">
        <v>44500</v>
      </c>
      <c r="C12544" s="217" t="s">
        <v>1114</v>
      </c>
      <c r="D12544" s="218">
        <f>VLOOKUP(Pag_Inicio_Corr_mas_casos[[#This Row],[Corregimiento]],Hoja3!$A$2:$D$676,4,0)</f>
        <v>81001</v>
      </c>
      <c r="E12544" s="217">
        <v>2</v>
      </c>
    </row>
    <row r="12545" spans="1:5" x14ac:dyDescent="0.2">
      <c r="A12545" s="216">
        <v>44500</v>
      </c>
      <c r="B12545" s="217">
        <v>44500</v>
      </c>
      <c r="C12545" s="217" t="s">
        <v>787</v>
      </c>
      <c r="D12545" s="218">
        <f>VLOOKUP(Pag_Inicio_Corr_mas_casos[[#This Row],[Corregimiento]],Hoja3!$A$2:$D$676,4,0)</f>
        <v>130107</v>
      </c>
      <c r="E12545" s="217">
        <v>2</v>
      </c>
    </row>
    <row r="12546" spans="1:5" x14ac:dyDescent="0.2">
      <c r="A12546" s="206">
        <v>44501</v>
      </c>
      <c r="B12546" s="207">
        <v>44501</v>
      </c>
      <c r="C12546" s="207" t="s">
        <v>792</v>
      </c>
      <c r="D12546" s="208">
        <f>VLOOKUP(Pag_Inicio_Corr_mas_casos[[#This Row],[Corregimiento]],Hoja3!$A$2:$D$676,4,0)</f>
        <v>80806</v>
      </c>
      <c r="E12546" s="207">
        <v>4</v>
      </c>
    </row>
    <row r="12547" spans="1:5" x14ac:dyDescent="0.2">
      <c r="A12547" s="206">
        <v>44501</v>
      </c>
      <c r="B12547" s="207">
        <v>44501</v>
      </c>
      <c r="C12547" s="207" t="s">
        <v>1100</v>
      </c>
      <c r="D12547" s="208">
        <f>VLOOKUP(Pag_Inicio_Corr_mas_casos[[#This Row],[Corregimiento]],Hoja3!$A$2:$D$676,4,0)</f>
        <v>60103</v>
      </c>
      <c r="E12547" s="207">
        <v>4</v>
      </c>
    </row>
    <row r="12548" spans="1:5" x14ac:dyDescent="0.2">
      <c r="A12548" s="206">
        <v>44501</v>
      </c>
      <c r="B12548" s="207">
        <v>44501</v>
      </c>
      <c r="C12548" s="207" t="s">
        <v>1155</v>
      </c>
      <c r="D12548" s="208">
        <f>VLOOKUP(Pag_Inicio_Corr_mas_casos[[#This Row],[Corregimiento]],Hoja3!$A$2:$D$676,4,0)</f>
        <v>40601</v>
      </c>
      <c r="E12548" s="207">
        <v>4</v>
      </c>
    </row>
    <row r="12549" spans="1:5" x14ac:dyDescent="0.2">
      <c r="A12549" s="206">
        <v>44501</v>
      </c>
      <c r="B12549" s="207">
        <v>44501</v>
      </c>
      <c r="C12549" s="207" t="s">
        <v>1015</v>
      </c>
      <c r="D12549" s="208">
        <f>VLOOKUP(Pag_Inicio_Corr_mas_casos[[#This Row],[Corregimiento]],Hoja3!$A$2:$D$676,4,0)</f>
        <v>91008</v>
      </c>
      <c r="E12549" s="207">
        <v>3</v>
      </c>
    </row>
    <row r="12550" spans="1:5" x14ac:dyDescent="0.2">
      <c r="A12550" s="206">
        <v>44501</v>
      </c>
      <c r="B12550" s="207">
        <v>44501</v>
      </c>
      <c r="C12550" s="207" t="s">
        <v>1065</v>
      </c>
      <c r="D12550" s="208">
        <f>VLOOKUP(Pag_Inicio_Corr_mas_casos[[#This Row],[Corregimiento]],Hoja3!$A$2:$D$676,4,0)</f>
        <v>40606</v>
      </c>
      <c r="E12550" s="207">
        <v>3</v>
      </c>
    </row>
    <row r="12551" spans="1:5" x14ac:dyDescent="0.2">
      <c r="A12551" s="206">
        <v>44501</v>
      </c>
      <c r="B12551" s="207">
        <v>44501</v>
      </c>
      <c r="C12551" s="207" t="s">
        <v>1106</v>
      </c>
      <c r="D12551" s="208">
        <f>VLOOKUP(Pag_Inicio_Corr_mas_casos[[#This Row],[Corregimiento]],Hoja3!$A$2:$D$676,4,0)</f>
        <v>80809</v>
      </c>
      <c r="E12551" s="207">
        <v>3</v>
      </c>
    </row>
    <row r="12552" spans="1:5" x14ac:dyDescent="0.2">
      <c r="A12552" s="206">
        <v>44501</v>
      </c>
      <c r="B12552" s="207">
        <v>44501</v>
      </c>
      <c r="C12552" s="207" t="s">
        <v>1037</v>
      </c>
      <c r="D12552" s="208">
        <f>VLOOKUP(Pag_Inicio_Corr_mas_casos[[#This Row],[Corregimiento]],Hoja3!$A$2:$D$676,4,0)</f>
        <v>80807</v>
      </c>
      <c r="E12552" s="207">
        <v>2</v>
      </c>
    </row>
    <row r="12553" spans="1:5" x14ac:dyDescent="0.2">
      <c r="A12553" s="206">
        <v>44501</v>
      </c>
      <c r="B12553" s="207">
        <v>44501</v>
      </c>
      <c r="C12553" s="207" t="s">
        <v>999</v>
      </c>
      <c r="D12553" s="208">
        <f>VLOOKUP(Pag_Inicio_Corr_mas_casos[[#This Row],[Corregimiento]],Hoja3!$A$2:$D$676,4,0)</f>
        <v>80820</v>
      </c>
      <c r="E12553" s="207">
        <v>2</v>
      </c>
    </row>
    <row r="12554" spans="1:5" x14ac:dyDescent="0.2">
      <c r="A12554" s="206">
        <v>44501</v>
      </c>
      <c r="B12554" s="207">
        <v>44501</v>
      </c>
      <c r="C12554" s="207" t="s">
        <v>1413</v>
      </c>
      <c r="D12554" s="208">
        <f>VLOOKUP(Pag_Inicio_Corr_mas_casos[[#This Row],[Corregimiento]],Hoja3!$A$2:$D$676,4,0)</f>
        <v>81003</v>
      </c>
      <c r="E12554" s="207">
        <v>2</v>
      </c>
    </row>
    <row r="12555" spans="1:5" x14ac:dyDescent="0.2">
      <c r="A12555" s="206">
        <v>44501</v>
      </c>
      <c r="B12555" s="207">
        <v>44501</v>
      </c>
      <c r="C12555" s="207" t="s">
        <v>1493</v>
      </c>
      <c r="D12555" s="208">
        <f>VLOOKUP(Pag_Inicio_Corr_mas_casos[[#This Row],[Corregimiento]],Hoja3!$A$2:$D$676,4,0)</f>
        <v>120208</v>
      </c>
      <c r="E12555" s="207">
        <v>2</v>
      </c>
    </row>
    <row r="12556" spans="1:5" x14ac:dyDescent="0.2">
      <c r="A12556" s="206">
        <v>44501</v>
      </c>
      <c r="B12556" s="207">
        <v>44501</v>
      </c>
      <c r="C12556" s="207" t="s">
        <v>969</v>
      </c>
      <c r="D12556" s="208">
        <f>VLOOKUP(Pag_Inicio_Corr_mas_casos[[#This Row],[Corregimiento]],Hoja3!$A$2:$D$676,4,0)</f>
        <v>91103</v>
      </c>
      <c r="E12556" s="207">
        <v>2</v>
      </c>
    </row>
    <row r="12557" spans="1:5" x14ac:dyDescent="0.2">
      <c r="A12557" s="206">
        <v>44501</v>
      </c>
      <c r="B12557" s="207">
        <v>44501</v>
      </c>
      <c r="C12557" s="207" t="s">
        <v>1448</v>
      </c>
      <c r="D12557" s="208">
        <f>VLOOKUP(Pag_Inicio_Corr_mas_casos[[#This Row],[Corregimiento]],Hoja3!$A$2:$D$676,4,0)</f>
        <v>30113</v>
      </c>
      <c r="E12557" s="207">
        <v>2</v>
      </c>
    </row>
    <row r="12558" spans="1:5" x14ac:dyDescent="0.2">
      <c r="A12558" s="206">
        <v>44501</v>
      </c>
      <c r="B12558" s="207">
        <v>44501</v>
      </c>
      <c r="C12558" s="207" t="s">
        <v>1118</v>
      </c>
      <c r="D12558" s="208">
        <f>VLOOKUP(Pag_Inicio_Corr_mas_casos[[#This Row],[Corregimiento]],Hoja3!$A$2:$D$676,4,0)</f>
        <v>30111</v>
      </c>
      <c r="E12558" s="207">
        <v>2</v>
      </c>
    </row>
    <row r="12559" spans="1:5" x14ac:dyDescent="0.2">
      <c r="A12559" s="206">
        <v>44501</v>
      </c>
      <c r="B12559" s="207">
        <v>44501</v>
      </c>
      <c r="C12559" s="207" t="s">
        <v>1090</v>
      </c>
      <c r="D12559" s="208">
        <f>VLOOKUP(Pag_Inicio_Corr_mas_casos[[#This Row],[Corregimiento]],Hoja3!$A$2:$D$676,4,0)</f>
        <v>81005</v>
      </c>
      <c r="E12559" s="207">
        <v>2</v>
      </c>
    </row>
    <row r="12560" spans="1:5" x14ac:dyDescent="0.2">
      <c r="A12560" s="206">
        <v>44501</v>
      </c>
      <c r="B12560" s="207">
        <v>44501</v>
      </c>
      <c r="C12560" s="207" t="s">
        <v>1173</v>
      </c>
      <c r="D12560" s="208">
        <f>VLOOKUP(Pag_Inicio_Corr_mas_casos[[#This Row],[Corregimiento]],Hoja3!$A$2:$D$676,4,0)</f>
        <v>40503</v>
      </c>
      <c r="E12560" s="207">
        <v>2</v>
      </c>
    </row>
    <row r="12561" spans="1:5" x14ac:dyDescent="0.2">
      <c r="A12561" s="206">
        <v>44501</v>
      </c>
      <c r="B12561" s="207">
        <v>44501</v>
      </c>
      <c r="C12561" s="207" t="s">
        <v>1141</v>
      </c>
      <c r="D12561" s="208">
        <v>20206</v>
      </c>
      <c r="E12561" s="207">
        <v>2</v>
      </c>
    </row>
    <row r="12562" spans="1:5" x14ac:dyDescent="0.2">
      <c r="A12562" s="206">
        <v>44501</v>
      </c>
      <c r="B12562" s="207">
        <v>44501</v>
      </c>
      <c r="C12562" s="207" t="s">
        <v>786</v>
      </c>
      <c r="D12562" s="208">
        <f>VLOOKUP(Pag_Inicio_Corr_mas_casos[[#This Row],[Corregimiento]],Hoja3!$A$2:$D$676,4,0)</f>
        <v>80819</v>
      </c>
      <c r="E12562" s="207">
        <v>2</v>
      </c>
    </row>
    <row r="12563" spans="1:5" x14ac:dyDescent="0.2">
      <c r="A12563" s="206">
        <v>44501</v>
      </c>
      <c r="B12563" s="207">
        <v>44501</v>
      </c>
      <c r="C12563" s="207" t="s">
        <v>1141</v>
      </c>
      <c r="D12563" s="208">
        <f>VLOOKUP(Pag_Inicio_Corr_mas_casos[[#This Row],[Corregimiento]],Hoja3!$A$2:$D$676,4,0)</f>
        <v>80812</v>
      </c>
      <c r="E12563" s="207">
        <v>2</v>
      </c>
    </row>
    <row r="12564" spans="1:5" x14ac:dyDescent="0.2">
      <c r="A12564" s="206">
        <v>44501</v>
      </c>
      <c r="B12564" s="207">
        <v>44501</v>
      </c>
      <c r="C12564" s="207" t="s">
        <v>1034</v>
      </c>
      <c r="D12564" s="208">
        <f>VLOOKUP(Pag_Inicio_Corr_mas_casos[[#This Row],[Corregimiento]],Hoja3!$A$2:$D$676,4,0)</f>
        <v>81009</v>
      </c>
      <c r="E12564" s="207">
        <v>1</v>
      </c>
    </row>
    <row r="12565" spans="1:5" x14ac:dyDescent="0.2">
      <c r="A12565" s="206">
        <v>44501</v>
      </c>
      <c r="B12565" s="207">
        <v>44501</v>
      </c>
      <c r="C12565" s="207" t="s">
        <v>1280</v>
      </c>
      <c r="D12565" s="208">
        <f>VLOOKUP(Pag_Inicio_Corr_mas_casos[[#This Row],[Corregimiento]],Hoja3!$A$2:$D$676,4,0)</f>
        <v>91101</v>
      </c>
      <c r="E12565" s="207">
        <v>1</v>
      </c>
    </row>
    <row r="12566" spans="1:5" x14ac:dyDescent="0.2">
      <c r="A12566" s="209">
        <v>44502</v>
      </c>
      <c r="B12566" s="210">
        <v>44502</v>
      </c>
      <c r="C12566" s="210" t="s">
        <v>1106</v>
      </c>
      <c r="D12566" s="211">
        <f>VLOOKUP(Pag_Inicio_Corr_mas_casos[[#This Row],[Corregimiento]],Hoja3!$A$2:$D$676,4,0)</f>
        <v>80809</v>
      </c>
      <c r="E12566" s="210">
        <v>10</v>
      </c>
    </row>
    <row r="12567" spans="1:5" x14ac:dyDescent="0.2">
      <c r="A12567" s="209">
        <v>44502</v>
      </c>
      <c r="B12567" s="210">
        <v>44502</v>
      </c>
      <c r="C12567" s="210" t="s">
        <v>1155</v>
      </c>
      <c r="D12567" s="211">
        <f>VLOOKUP(Pag_Inicio_Corr_mas_casos[[#This Row],[Corregimiento]],Hoja3!$A$2:$D$676,4,0)</f>
        <v>40601</v>
      </c>
      <c r="E12567" s="210">
        <v>6</v>
      </c>
    </row>
    <row r="12568" spans="1:5" x14ac:dyDescent="0.2">
      <c r="A12568" s="209">
        <v>44502</v>
      </c>
      <c r="B12568" s="210">
        <v>44502</v>
      </c>
      <c r="C12568" s="210" t="s">
        <v>917</v>
      </c>
      <c r="D12568" s="211">
        <f>VLOOKUP(Pag_Inicio_Corr_mas_casos[[#This Row],[Corregimiento]],Hoja3!$A$2:$D$676,4,0)</f>
        <v>40204</v>
      </c>
      <c r="E12568" s="210">
        <v>6</v>
      </c>
    </row>
    <row r="12569" spans="1:5" x14ac:dyDescent="0.2">
      <c r="A12569" s="209">
        <v>44502</v>
      </c>
      <c r="B12569" s="210">
        <v>44502</v>
      </c>
      <c r="C12569" s="210" t="s">
        <v>1034</v>
      </c>
      <c r="D12569" s="211">
        <f>VLOOKUP(Pag_Inicio_Corr_mas_casos[[#This Row],[Corregimiento]],Hoja3!$A$2:$D$676,4,0)</f>
        <v>81009</v>
      </c>
      <c r="E12569" s="210">
        <v>6</v>
      </c>
    </row>
    <row r="12570" spans="1:5" x14ac:dyDescent="0.2">
      <c r="A12570" s="209">
        <v>44502</v>
      </c>
      <c r="B12570" s="210">
        <v>44502</v>
      </c>
      <c r="C12570" s="210" t="s">
        <v>792</v>
      </c>
      <c r="D12570" s="211">
        <f>VLOOKUP(Pag_Inicio_Corr_mas_casos[[#This Row],[Corregimiento]],Hoja3!$A$2:$D$676,4,0)</f>
        <v>80806</v>
      </c>
      <c r="E12570" s="210">
        <v>4</v>
      </c>
    </row>
    <row r="12571" spans="1:5" x14ac:dyDescent="0.2">
      <c r="A12571" s="209">
        <v>44502</v>
      </c>
      <c r="B12571" s="210">
        <v>44502</v>
      </c>
      <c r="C12571" s="210" t="s">
        <v>1053</v>
      </c>
      <c r="D12571" s="211">
        <f>VLOOKUP(Pag_Inicio_Corr_mas_casos[[#This Row],[Corregimiento]],Hoja3!$A$2:$D$676,4,0)</f>
        <v>50208</v>
      </c>
      <c r="E12571" s="210">
        <v>4</v>
      </c>
    </row>
    <row r="12572" spans="1:5" x14ac:dyDescent="0.2">
      <c r="A12572" s="209">
        <v>44502</v>
      </c>
      <c r="B12572" s="210">
        <v>44502</v>
      </c>
      <c r="C12572" s="210" t="s">
        <v>1272</v>
      </c>
      <c r="D12572" s="211">
        <f>VLOOKUP(Pag_Inicio_Corr_mas_casos[[#This Row],[Corregimiento]],Hoja3!$A$2:$D$676,4,0)</f>
        <v>40501</v>
      </c>
      <c r="E12572" s="210">
        <v>4</v>
      </c>
    </row>
    <row r="12573" spans="1:5" x14ac:dyDescent="0.2">
      <c r="A12573" s="209">
        <v>44502</v>
      </c>
      <c r="B12573" s="210">
        <v>44502</v>
      </c>
      <c r="C12573" s="210" t="s">
        <v>795</v>
      </c>
      <c r="D12573" s="211">
        <f>VLOOKUP(Pag_Inicio_Corr_mas_casos[[#This Row],[Corregimiento]],Hoja3!$A$2:$D$676,4,0)</f>
        <v>30107</v>
      </c>
      <c r="E12573" s="210">
        <v>4</v>
      </c>
    </row>
    <row r="12574" spans="1:5" x14ac:dyDescent="0.2">
      <c r="A12574" s="209">
        <v>44502</v>
      </c>
      <c r="B12574" s="210">
        <v>44502</v>
      </c>
      <c r="C12574" s="210" t="s">
        <v>1046</v>
      </c>
      <c r="D12574" s="211">
        <f>VLOOKUP(Pag_Inicio_Corr_mas_casos[[#This Row],[Corregimiento]],Hoja3!$A$2:$D$676,4,0)</f>
        <v>80813</v>
      </c>
      <c r="E12574" s="210">
        <v>4</v>
      </c>
    </row>
    <row r="12575" spans="1:5" x14ac:dyDescent="0.2">
      <c r="A12575" s="209">
        <v>44502</v>
      </c>
      <c r="B12575" s="210">
        <v>44502</v>
      </c>
      <c r="C12575" s="210" t="s">
        <v>1102</v>
      </c>
      <c r="D12575" s="211">
        <f>VLOOKUP(Pag_Inicio_Corr_mas_casos[[#This Row],[Corregimiento]],Hoja3!$A$2:$D$676,4,0)</f>
        <v>40612</v>
      </c>
      <c r="E12575" s="210">
        <v>4</v>
      </c>
    </row>
    <row r="12576" spans="1:5" x14ac:dyDescent="0.2">
      <c r="A12576" s="209">
        <v>44502</v>
      </c>
      <c r="B12576" s="210">
        <v>44502</v>
      </c>
      <c r="C12576" s="210" t="s">
        <v>1141</v>
      </c>
      <c r="D12576" s="211">
        <f>VLOOKUP(Pag_Inicio_Corr_mas_casos[[#This Row],[Corregimiento]],Hoja3!$A$2:$D$676,4,0)</f>
        <v>80812</v>
      </c>
      <c r="E12576" s="210">
        <v>4</v>
      </c>
    </row>
    <row r="12577" spans="1:5" x14ac:dyDescent="0.2">
      <c r="A12577" s="209">
        <v>44502</v>
      </c>
      <c r="B12577" s="210">
        <v>44502</v>
      </c>
      <c r="C12577" s="210" t="s">
        <v>782</v>
      </c>
      <c r="D12577" s="211">
        <f>VLOOKUP(Pag_Inicio_Corr_mas_casos[[#This Row],[Corregimiento]],Hoja3!$A$2:$D$676,4,0)</f>
        <v>80817</v>
      </c>
      <c r="E12577" s="210">
        <v>3</v>
      </c>
    </row>
    <row r="12578" spans="1:5" x14ac:dyDescent="0.2">
      <c r="A12578" s="209">
        <v>44502</v>
      </c>
      <c r="B12578" s="210">
        <v>44502</v>
      </c>
      <c r="C12578" s="210" t="s">
        <v>1037</v>
      </c>
      <c r="D12578" s="211">
        <f>VLOOKUP(Pag_Inicio_Corr_mas_casos[[#This Row],[Corregimiento]],Hoja3!$A$2:$D$676,4,0)</f>
        <v>80807</v>
      </c>
      <c r="E12578" s="210">
        <v>3</v>
      </c>
    </row>
    <row r="12579" spans="1:5" x14ac:dyDescent="0.2">
      <c r="A12579" s="209">
        <v>44502</v>
      </c>
      <c r="B12579" s="210">
        <v>44502</v>
      </c>
      <c r="C12579" s="210" t="s">
        <v>1485</v>
      </c>
      <c r="D12579" s="211">
        <f>VLOOKUP(Pag_Inicio_Corr_mas_casos[[#This Row],[Corregimiento]],Hoja3!$A$2:$D$676,4,0)</f>
        <v>40201</v>
      </c>
      <c r="E12579" s="210">
        <v>3</v>
      </c>
    </row>
    <row r="12580" spans="1:5" x14ac:dyDescent="0.2">
      <c r="A12580" s="209">
        <v>44502</v>
      </c>
      <c r="B12580" s="210">
        <v>44502</v>
      </c>
      <c r="C12580" s="210" t="s">
        <v>1039</v>
      </c>
      <c r="D12580" s="211">
        <f>VLOOKUP(Pag_Inicio_Corr_mas_casos[[#This Row],[Corregimiento]],Hoja3!$A$2:$D$676,4,0)</f>
        <v>130708</v>
      </c>
      <c r="E12580" s="210">
        <v>3</v>
      </c>
    </row>
    <row r="12581" spans="1:5" x14ac:dyDescent="0.2">
      <c r="A12581" s="209">
        <v>44502</v>
      </c>
      <c r="B12581" s="210">
        <v>44502</v>
      </c>
      <c r="C12581" s="210" t="s">
        <v>1250</v>
      </c>
      <c r="D12581" s="211">
        <f>VLOOKUP(Pag_Inicio_Corr_mas_casos[[#This Row],[Corregimiento]],Hoja3!$A$2:$D$676,4,0)</f>
        <v>30103</v>
      </c>
      <c r="E12581" s="210">
        <v>3</v>
      </c>
    </row>
    <row r="12582" spans="1:5" x14ac:dyDescent="0.2">
      <c r="A12582" s="209">
        <v>44502</v>
      </c>
      <c r="B12582" s="210">
        <v>44502</v>
      </c>
      <c r="C12582" s="210" t="s">
        <v>1252</v>
      </c>
      <c r="D12582" s="211">
        <f>VLOOKUP(Pag_Inicio_Corr_mas_casos[[#This Row],[Corregimiento]],Hoja3!$A$2:$D$676,4,0)</f>
        <v>60101</v>
      </c>
      <c r="E12582" s="210">
        <v>2</v>
      </c>
    </row>
    <row r="12583" spans="1:5" x14ac:dyDescent="0.2">
      <c r="A12583" s="209">
        <v>44502</v>
      </c>
      <c r="B12583" s="210">
        <v>44502</v>
      </c>
      <c r="C12583" s="210" t="s">
        <v>1161</v>
      </c>
      <c r="D12583" s="211">
        <f>VLOOKUP(Pag_Inicio_Corr_mas_casos[[#This Row],[Corregimiento]],Hoja3!$A$2:$D$676,4,0)</f>
        <v>40610</v>
      </c>
      <c r="E12583" s="210">
        <v>2</v>
      </c>
    </row>
    <row r="12584" spans="1:5" x14ac:dyDescent="0.2">
      <c r="A12584" s="209">
        <v>44502</v>
      </c>
      <c r="B12584" s="210">
        <v>44502</v>
      </c>
      <c r="C12584" s="210" t="s">
        <v>1494</v>
      </c>
      <c r="D12584" s="211">
        <f>VLOOKUP(Pag_Inicio_Corr_mas_casos[[#This Row],[Corregimiento]],Hoja3!$A$2:$D$676,4,0)</f>
        <v>91002</v>
      </c>
      <c r="E12584" s="210">
        <v>2</v>
      </c>
    </row>
    <row r="12585" spans="1:5" x14ac:dyDescent="0.2">
      <c r="A12585" s="209">
        <v>44502</v>
      </c>
      <c r="B12585" s="210">
        <v>44502</v>
      </c>
      <c r="C12585" s="210" t="s">
        <v>1495</v>
      </c>
      <c r="D12585" s="211">
        <f>VLOOKUP(Pag_Inicio_Corr_mas_casos[[#This Row],[Corregimiento]],Hoja3!$A$2:$D$676,4,0)</f>
        <v>40106</v>
      </c>
      <c r="E12585" s="210">
        <v>2</v>
      </c>
    </row>
    <row r="12586" spans="1:5" x14ac:dyDescent="0.2">
      <c r="A12586" s="38">
        <v>44503</v>
      </c>
      <c r="B12586" s="39">
        <v>44503</v>
      </c>
      <c r="C12586" s="39" t="s">
        <v>1106</v>
      </c>
      <c r="D12586" s="40">
        <f>VLOOKUP(Pag_Inicio_Corr_mas_casos[[#This Row],[Corregimiento]],Hoja3!$A$2:$D$676,4,0)</f>
        <v>80809</v>
      </c>
      <c r="E12586" s="39">
        <v>9</v>
      </c>
    </row>
    <row r="12587" spans="1:5" x14ac:dyDescent="0.2">
      <c r="A12587" s="38">
        <v>44503</v>
      </c>
      <c r="B12587" s="39">
        <v>44503</v>
      </c>
      <c r="C12587" s="39" t="s">
        <v>1357</v>
      </c>
      <c r="D12587" s="40">
        <f>VLOOKUP(Pag_Inicio_Corr_mas_casos[[#This Row],[Corregimiento]],Hoja3!$A$2:$D$676,4,0)</f>
        <v>41401</v>
      </c>
      <c r="E12587" s="39">
        <v>8</v>
      </c>
    </row>
    <row r="12588" spans="1:5" x14ac:dyDescent="0.2">
      <c r="A12588" s="38">
        <v>44503</v>
      </c>
      <c r="B12588" s="39">
        <v>44503</v>
      </c>
      <c r="C12588" s="39" t="s">
        <v>1155</v>
      </c>
      <c r="D12588" s="40">
        <f>VLOOKUP(Pag_Inicio_Corr_mas_casos[[#This Row],[Corregimiento]],Hoja3!$A$2:$D$676,4,0)</f>
        <v>40601</v>
      </c>
      <c r="E12588" s="39">
        <v>6</v>
      </c>
    </row>
    <row r="12589" spans="1:5" x14ac:dyDescent="0.2">
      <c r="A12589" s="38">
        <v>44503</v>
      </c>
      <c r="B12589" s="39">
        <v>44503</v>
      </c>
      <c r="C12589" s="39" t="s">
        <v>1036</v>
      </c>
      <c r="D12589" s="40">
        <f>VLOOKUP(Pag_Inicio_Corr_mas_casos[[#This Row],[Corregimiento]],Hoja3!$A$2:$D$676,4,0)</f>
        <v>80823</v>
      </c>
      <c r="E12589" s="39">
        <v>5</v>
      </c>
    </row>
    <row r="12590" spans="1:5" x14ac:dyDescent="0.2">
      <c r="A12590" s="38">
        <v>44503</v>
      </c>
      <c r="B12590" s="39">
        <v>44503</v>
      </c>
      <c r="C12590" s="39" t="s">
        <v>1270</v>
      </c>
      <c r="D12590" s="40">
        <f>VLOOKUP(Pag_Inicio_Corr_mas_casos[[#This Row],[Corregimiento]],Hoja3!$A$2:$D$676,4,0)</f>
        <v>40701</v>
      </c>
      <c r="E12590" s="39">
        <v>4</v>
      </c>
    </row>
    <row r="12591" spans="1:5" x14ac:dyDescent="0.2">
      <c r="A12591" s="38">
        <v>44503</v>
      </c>
      <c r="B12591" s="39">
        <v>44503</v>
      </c>
      <c r="C12591" s="39" t="s">
        <v>1128</v>
      </c>
      <c r="D12591" s="40">
        <f>VLOOKUP(Pag_Inicio_Corr_mas_casos[[#This Row],[Corregimiento]],Hoja3!$A$2:$D$676,4,0)</f>
        <v>91008</v>
      </c>
      <c r="E12591" s="39">
        <v>4</v>
      </c>
    </row>
    <row r="12592" spans="1:5" x14ac:dyDescent="0.2">
      <c r="A12592" s="38">
        <v>44503</v>
      </c>
      <c r="B12592" s="39">
        <v>44503</v>
      </c>
      <c r="C12592" s="39" t="s">
        <v>1116</v>
      </c>
      <c r="D12592" s="40">
        <f>VLOOKUP(Pag_Inicio_Corr_mas_casos[[#This Row],[Corregimiento]],Hoja3!$A$2:$D$676,4,0)</f>
        <v>81003</v>
      </c>
      <c r="E12592" s="39">
        <v>4</v>
      </c>
    </row>
    <row r="12593" spans="1:5" x14ac:dyDescent="0.2">
      <c r="A12593" s="38">
        <v>44503</v>
      </c>
      <c r="B12593" s="39">
        <v>44503</v>
      </c>
      <c r="C12593" s="39" t="s">
        <v>1159</v>
      </c>
      <c r="D12593" s="40">
        <f>VLOOKUP(Pag_Inicio_Corr_mas_casos[[#This Row],[Corregimiento]],Hoja3!$A$2:$D$676,4,0)</f>
        <v>30405</v>
      </c>
      <c r="E12593" s="39">
        <v>3</v>
      </c>
    </row>
    <row r="12594" spans="1:5" x14ac:dyDescent="0.2">
      <c r="A12594" s="38">
        <v>44503</v>
      </c>
      <c r="B12594" s="39">
        <v>44503</v>
      </c>
      <c r="C12594" s="39" t="s">
        <v>1098</v>
      </c>
      <c r="D12594" s="40">
        <f>VLOOKUP(Pag_Inicio_Corr_mas_casos[[#This Row],[Corregimiento]],Hoja3!$A$2:$D$676,4,0)</f>
        <v>40611</v>
      </c>
      <c r="E12594" s="39">
        <v>3</v>
      </c>
    </row>
    <row r="12595" spans="1:5" x14ac:dyDescent="0.2">
      <c r="A12595" s="38">
        <v>44503</v>
      </c>
      <c r="B12595" s="39">
        <v>44503</v>
      </c>
      <c r="C12595" s="39" t="s">
        <v>1189</v>
      </c>
      <c r="D12595" s="40">
        <f>VLOOKUP(Pag_Inicio_Corr_mas_casos[[#This Row],[Corregimiento]],Hoja3!$A$2:$D$676,4,0)</f>
        <v>30109</v>
      </c>
      <c r="E12595" s="39">
        <v>3</v>
      </c>
    </row>
    <row r="12596" spans="1:5" x14ac:dyDescent="0.2">
      <c r="A12596" s="38">
        <v>44503</v>
      </c>
      <c r="B12596" s="39">
        <v>44503</v>
      </c>
      <c r="C12596" s="39" t="s">
        <v>1173</v>
      </c>
      <c r="D12596" s="40">
        <f>VLOOKUP(Pag_Inicio_Corr_mas_casos[[#This Row],[Corregimiento]],Hoja3!$A$2:$D$676,4,0)</f>
        <v>40503</v>
      </c>
      <c r="E12596" s="39">
        <v>3</v>
      </c>
    </row>
    <row r="12597" spans="1:5" x14ac:dyDescent="0.2">
      <c r="A12597" s="38">
        <v>44503</v>
      </c>
      <c r="B12597" s="39">
        <v>44503</v>
      </c>
      <c r="C12597" s="39" t="s">
        <v>1054</v>
      </c>
      <c r="D12597" s="40">
        <f>VLOOKUP(Pag_Inicio_Corr_mas_casos[[#This Row],[Corregimiento]],Hoja3!$A$2:$D$676,4,0)</f>
        <v>130701</v>
      </c>
      <c r="E12597" s="39">
        <v>3</v>
      </c>
    </row>
    <row r="12598" spans="1:5" x14ac:dyDescent="0.2">
      <c r="A12598" s="38">
        <v>44503</v>
      </c>
      <c r="B12598" s="39">
        <v>44503</v>
      </c>
      <c r="C12598" s="39" t="s">
        <v>1062</v>
      </c>
      <c r="D12598" s="40">
        <f>VLOOKUP(Pag_Inicio_Corr_mas_casos[[#This Row],[Corregimiento]],Hoja3!$A$2:$D$676,4,0)</f>
        <v>30107</v>
      </c>
      <c r="E12598" s="39">
        <v>2</v>
      </c>
    </row>
    <row r="12599" spans="1:5" x14ac:dyDescent="0.2">
      <c r="A12599" s="38">
        <v>44503</v>
      </c>
      <c r="B12599" s="39">
        <v>44503</v>
      </c>
      <c r="C12599" s="39" t="s">
        <v>1035</v>
      </c>
      <c r="D12599" s="40">
        <f>VLOOKUP(Pag_Inicio_Corr_mas_casos[[#This Row],[Corregimiento]],Hoja3!$A$2:$D$676,4,0)</f>
        <v>80806</v>
      </c>
      <c r="E12599" s="39">
        <v>2</v>
      </c>
    </row>
    <row r="12600" spans="1:5" x14ac:dyDescent="0.2">
      <c r="A12600" s="38">
        <v>44503</v>
      </c>
      <c r="B12600" s="39">
        <v>44503</v>
      </c>
      <c r="C12600" s="39" t="s">
        <v>1224</v>
      </c>
      <c r="D12600" s="40">
        <f>VLOOKUP(Pag_Inicio_Corr_mas_casos[[#This Row],[Corregimiento]],Hoja3!$A$2:$D$676,4,0)</f>
        <v>40204</v>
      </c>
      <c r="E12600" s="39">
        <v>2</v>
      </c>
    </row>
    <row r="12601" spans="1:5" x14ac:dyDescent="0.2">
      <c r="A12601" s="38">
        <v>44503</v>
      </c>
      <c r="B12601" s="39">
        <v>44503</v>
      </c>
      <c r="C12601" s="39" t="s">
        <v>1329</v>
      </c>
      <c r="D12601" s="40">
        <f>VLOOKUP(Pag_Inicio_Corr_mas_casos[[#This Row],[Corregimiento]],Hoja3!$A$2:$D$676,4,0)</f>
        <v>60202</v>
      </c>
      <c r="E12601" s="39">
        <v>2</v>
      </c>
    </row>
    <row r="12602" spans="1:5" x14ac:dyDescent="0.2">
      <c r="A12602" s="38">
        <v>44503</v>
      </c>
      <c r="B12602" s="39">
        <v>44503</v>
      </c>
      <c r="C12602" s="39" t="s">
        <v>1101</v>
      </c>
      <c r="D12602" s="40">
        <f>VLOOKUP(Pag_Inicio_Corr_mas_casos[[#This Row],[Corregimiento]],Hoja3!$A$2:$D$676,4,0)</f>
        <v>60101</v>
      </c>
      <c r="E12602" s="39">
        <v>2</v>
      </c>
    </row>
    <row r="12603" spans="1:5" x14ac:dyDescent="0.2">
      <c r="A12603" s="38">
        <v>44503</v>
      </c>
      <c r="B12603" s="39">
        <v>44503</v>
      </c>
      <c r="C12603" s="39" t="s">
        <v>1040</v>
      </c>
      <c r="D12603" s="40">
        <f>VLOOKUP(Pag_Inicio_Corr_mas_casos[[#This Row],[Corregimiento]],Hoja3!$A$2:$D$676,4,0)</f>
        <v>81007</v>
      </c>
      <c r="E12603" s="39">
        <v>2</v>
      </c>
    </row>
    <row r="12604" spans="1:5" x14ac:dyDescent="0.2">
      <c r="A12604" s="38">
        <v>44503</v>
      </c>
      <c r="B12604" s="39">
        <v>44503</v>
      </c>
      <c r="C12604" s="39" t="s">
        <v>1041</v>
      </c>
      <c r="D12604" s="40">
        <f>VLOOKUP(Pag_Inicio_Corr_mas_casos[[#This Row],[Corregimiento]],Hoja3!$A$2:$D$676,4,0)</f>
        <v>80814</v>
      </c>
      <c r="E12604" s="39">
        <v>2</v>
      </c>
    </row>
    <row r="12605" spans="1:5" x14ac:dyDescent="0.2">
      <c r="A12605" s="38">
        <v>44503</v>
      </c>
      <c r="B12605" s="39">
        <v>44503</v>
      </c>
      <c r="C12605" s="39" t="s">
        <v>1161</v>
      </c>
      <c r="D12605" s="40">
        <f>VLOOKUP(Pag_Inicio_Corr_mas_casos[[#This Row],[Corregimiento]],Hoja3!$A$2:$D$676,4,0)</f>
        <v>40610</v>
      </c>
      <c r="E12605" s="39">
        <v>2</v>
      </c>
    </row>
    <row r="12606" spans="1:5" x14ac:dyDescent="0.2">
      <c r="A12606" s="43">
        <v>44504</v>
      </c>
      <c r="B12606" s="41">
        <v>44504</v>
      </c>
      <c r="C12606" s="41" t="s">
        <v>1106</v>
      </c>
      <c r="D12606" s="42">
        <f>VLOOKUP(Pag_Inicio_Corr_mas_casos[[#This Row],[Corregimiento]],Hoja3!$A$2:$D$676,4,0)</f>
        <v>80809</v>
      </c>
      <c r="E12606" s="41">
        <v>4</v>
      </c>
    </row>
    <row r="12607" spans="1:5" x14ac:dyDescent="0.2">
      <c r="A12607" s="43">
        <v>44504</v>
      </c>
      <c r="B12607" s="41">
        <v>44504</v>
      </c>
      <c r="C12607" s="41" t="s">
        <v>1047</v>
      </c>
      <c r="D12607" s="42">
        <f>VLOOKUP(Pag_Inicio_Corr_mas_casos[[#This Row],[Corregimiento]],Hoja3!$A$2:$D$676,4,0)</f>
        <v>80820</v>
      </c>
      <c r="E12607" s="41">
        <v>4</v>
      </c>
    </row>
    <row r="12608" spans="1:5" x14ac:dyDescent="0.2">
      <c r="A12608" s="43">
        <v>44504</v>
      </c>
      <c r="B12608" s="41">
        <v>44504</v>
      </c>
      <c r="C12608" s="41" t="s">
        <v>1116</v>
      </c>
      <c r="D12608" s="42">
        <f>VLOOKUP(Pag_Inicio_Corr_mas_casos[[#This Row],[Corregimiento]],Hoja3!$A$2:$D$676,4,0)</f>
        <v>81003</v>
      </c>
      <c r="E12608" s="41">
        <v>4</v>
      </c>
    </row>
    <row r="12609" spans="1:5" x14ac:dyDescent="0.2">
      <c r="A12609" s="43">
        <v>44504</v>
      </c>
      <c r="B12609" s="41">
        <v>44504</v>
      </c>
      <c r="C12609" s="41" t="s">
        <v>1149</v>
      </c>
      <c r="D12609" s="42">
        <f>VLOOKUP(Pag_Inicio_Corr_mas_casos[[#This Row],[Corregimiento]],Hoja3!$A$2:$D$676,4,0)</f>
        <v>130102</v>
      </c>
      <c r="E12609" s="41">
        <v>4</v>
      </c>
    </row>
    <row r="12610" spans="1:5" x14ac:dyDescent="0.2">
      <c r="A12610" s="43">
        <v>44504</v>
      </c>
      <c r="B12610" s="41">
        <v>44504</v>
      </c>
      <c r="C12610" s="41" t="s">
        <v>1117</v>
      </c>
      <c r="D12610" s="42">
        <f>VLOOKUP(Pag_Inicio_Corr_mas_casos[[#This Row],[Corregimiento]],Hoja3!$A$2:$D$676,4,0)</f>
        <v>91001</v>
      </c>
      <c r="E12610" s="41">
        <v>3</v>
      </c>
    </row>
    <row r="12611" spans="1:5" x14ac:dyDescent="0.2">
      <c r="A12611" s="43">
        <v>44504</v>
      </c>
      <c r="B12611" s="41">
        <v>44504</v>
      </c>
      <c r="C12611" s="41" t="s">
        <v>1353</v>
      </c>
      <c r="D12611" s="42">
        <f>VLOOKUP(Pag_Inicio_Corr_mas_casos[[#This Row],[Corregimiento]],Hoja3!$A$2:$D$676,4,0)</f>
        <v>40703</v>
      </c>
      <c r="E12611" s="41">
        <v>3</v>
      </c>
    </row>
    <row r="12612" spans="1:5" x14ac:dyDescent="0.2">
      <c r="A12612" s="43">
        <v>44504</v>
      </c>
      <c r="B12612" s="41">
        <v>44504</v>
      </c>
      <c r="C12612" s="41" t="s">
        <v>1329</v>
      </c>
      <c r="D12612" s="42">
        <f>VLOOKUP(Pag_Inicio_Corr_mas_casos[[#This Row],[Corregimiento]],Hoja3!$A$2:$D$676,4,0)</f>
        <v>60202</v>
      </c>
      <c r="E12612" s="41">
        <v>3</v>
      </c>
    </row>
    <row r="12613" spans="1:5" x14ac:dyDescent="0.2">
      <c r="A12613" s="43">
        <v>44504</v>
      </c>
      <c r="B12613" s="41">
        <v>44504</v>
      </c>
      <c r="C12613" s="41" t="s">
        <v>1141</v>
      </c>
      <c r="D12613" s="42">
        <f>VLOOKUP(Pag_Inicio_Corr_mas_casos[[#This Row],[Corregimiento]],Hoja3!$A$2:$D$676,4,0)</f>
        <v>80812</v>
      </c>
      <c r="E12613" s="41">
        <v>3</v>
      </c>
    </row>
    <row r="12614" spans="1:5" x14ac:dyDescent="0.2">
      <c r="A12614" s="43">
        <v>44504</v>
      </c>
      <c r="B12614" s="41">
        <v>44504</v>
      </c>
      <c r="C12614" s="41" t="s">
        <v>1032</v>
      </c>
      <c r="D12614" s="42">
        <f>VLOOKUP(Pag_Inicio_Corr_mas_casos[[#This Row],[Corregimiento]],Hoja3!$A$2:$D$676,4,0)</f>
        <v>80810</v>
      </c>
      <c r="E12614" s="41">
        <v>2</v>
      </c>
    </row>
    <row r="12615" spans="1:5" x14ac:dyDescent="0.2">
      <c r="A12615" s="43">
        <v>44504</v>
      </c>
      <c r="B12615" s="41">
        <v>44504</v>
      </c>
      <c r="C12615" s="41" t="s">
        <v>1496</v>
      </c>
      <c r="D12615" s="42">
        <f>VLOOKUP(Pag_Inicio_Corr_mas_casos[[#This Row],[Corregimiento]],Hoja3!$A$2:$D$676,4,0)</f>
        <v>70214</v>
      </c>
      <c r="E12615" s="41">
        <v>2</v>
      </c>
    </row>
    <row r="12616" spans="1:5" x14ac:dyDescent="0.2">
      <c r="A12616" s="43">
        <v>44504</v>
      </c>
      <c r="B12616" s="41">
        <v>44504</v>
      </c>
      <c r="C12616" s="41" t="s">
        <v>1118</v>
      </c>
      <c r="D12616" s="42">
        <f>VLOOKUP(Pag_Inicio_Corr_mas_casos[[#This Row],[Corregimiento]],Hoja3!$A$2:$D$676,4,0)</f>
        <v>30111</v>
      </c>
      <c r="E12616" s="41">
        <v>2</v>
      </c>
    </row>
    <row r="12617" spans="1:5" x14ac:dyDescent="0.2">
      <c r="A12617" s="43">
        <v>44504</v>
      </c>
      <c r="B12617" s="41">
        <v>44504</v>
      </c>
      <c r="C12617" s="41" t="s">
        <v>1198</v>
      </c>
      <c r="D12617" s="42">
        <f>VLOOKUP(Pag_Inicio_Corr_mas_casos[[#This Row],[Corregimiento]],Hoja3!$A$2:$D$676,4,0)</f>
        <v>130301</v>
      </c>
      <c r="E12617" s="41">
        <v>2</v>
      </c>
    </row>
    <row r="12618" spans="1:5" x14ac:dyDescent="0.2">
      <c r="A12618" s="43">
        <v>44504</v>
      </c>
      <c r="B12618" s="41">
        <v>44504</v>
      </c>
      <c r="C12618" s="41" t="s">
        <v>1037</v>
      </c>
      <c r="D12618" s="42">
        <f>VLOOKUP(Pag_Inicio_Corr_mas_casos[[#This Row],[Corregimiento]],Hoja3!$A$2:$D$676,4,0)</f>
        <v>80807</v>
      </c>
      <c r="E12618" s="41">
        <v>2</v>
      </c>
    </row>
    <row r="12619" spans="1:5" x14ac:dyDescent="0.2">
      <c r="A12619" s="43">
        <v>44504</v>
      </c>
      <c r="B12619" s="41">
        <v>44504</v>
      </c>
      <c r="C12619" s="41" t="s">
        <v>1098</v>
      </c>
      <c r="D12619" s="42">
        <f>VLOOKUP(Pag_Inicio_Corr_mas_casos[[#This Row],[Corregimiento]],Hoja3!$A$2:$D$676,4,0)</f>
        <v>40611</v>
      </c>
      <c r="E12619" s="41">
        <v>2</v>
      </c>
    </row>
    <row r="12620" spans="1:5" x14ac:dyDescent="0.2">
      <c r="A12620" s="43">
        <v>44504</v>
      </c>
      <c r="B12620" s="41">
        <v>44504</v>
      </c>
      <c r="C12620" s="41" t="s">
        <v>1034</v>
      </c>
      <c r="D12620" s="42">
        <f>VLOOKUP(Pag_Inicio_Corr_mas_casos[[#This Row],[Corregimiento]],Hoja3!$A$2:$D$676,4,0)</f>
        <v>81009</v>
      </c>
      <c r="E12620" s="41">
        <v>2</v>
      </c>
    </row>
    <row r="12621" spans="1:5" x14ac:dyDescent="0.2">
      <c r="A12621" s="43">
        <v>44504</v>
      </c>
      <c r="B12621" s="41">
        <v>44504</v>
      </c>
      <c r="C12621" s="41" t="s">
        <v>1163</v>
      </c>
      <c r="D12621" s="42">
        <f>VLOOKUP(Pag_Inicio_Corr_mas_casos[[#This Row],[Corregimiento]],Hoja3!$A$2:$D$676,4,0)</f>
        <v>130101</v>
      </c>
      <c r="E12621" s="41">
        <v>2</v>
      </c>
    </row>
    <row r="12622" spans="1:5" x14ac:dyDescent="0.2">
      <c r="A12622" s="43">
        <v>44504</v>
      </c>
      <c r="B12622" s="41">
        <v>44504</v>
      </c>
      <c r="C12622" s="41" t="s">
        <v>1041</v>
      </c>
      <c r="D12622" s="42">
        <f>VLOOKUP(Pag_Inicio_Corr_mas_casos[[#This Row],[Corregimiento]],Hoja3!$A$2:$D$676,4,0)</f>
        <v>80814</v>
      </c>
      <c r="E12622" s="41">
        <v>2</v>
      </c>
    </row>
    <row r="12623" spans="1:5" x14ac:dyDescent="0.2">
      <c r="A12623" s="43">
        <v>44504</v>
      </c>
      <c r="B12623" s="41">
        <v>44504</v>
      </c>
      <c r="C12623" s="41" t="s">
        <v>1484</v>
      </c>
      <c r="D12623" s="42">
        <f>VLOOKUP(Pag_Inicio_Corr_mas_casos[[#This Row],[Corregimiento]],Hoja3!$A$2:$D$676,4,0)</f>
        <v>91002</v>
      </c>
      <c r="E12623" s="41">
        <v>2</v>
      </c>
    </row>
    <row r="12624" spans="1:5" x14ac:dyDescent="0.2">
      <c r="A12624" s="43">
        <v>44504</v>
      </c>
      <c r="B12624" s="41">
        <v>44504</v>
      </c>
      <c r="C12624" s="41" t="s">
        <v>1038</v>
      </c>
      <c r="D12624" s="42">
        <f>VLOOKUP(Pag_Inicio_Corr_mas_casos[[#This Row],[Corregimiento]],Hoja3!$A$2:$D$676,4,0)</f>
        <v>80816</v>
      </c>
      <c r="E12624" s="41">
        <v>2</v>
      </c>
    </row>
    <row r="12625" spans="1:5" x14ac:dyDescent="0.2">
      <c r="A12625" s="43">
        <v>44504</v>
      </c>
      <c r="B12625" s="41">
        <v>44504</v>
      </c>
      <c r="C12625" s="41" t="s">
        <v>1072</v>
      </c>
      <c r="D12625" s="42">
        <f>VLOOKUP(Pag_Inicio_Corr_mas_casos[[#This Row],[Corregimiento]],Hoja3!$A$2:$D$676,4,0)</f>
        <v>80803</v>
      </c>
      <c r="E12625" s="41">
        <v>1</v>
      </c>
    </row>
    <row r="12626" spans="1:5" x14ac:dyDescent="0.2">
      <c r="A12626" s="35">
        <v>44505</v>
      </c>
      <c r="B12626" s="36">
        <v>44505</v>
      </c>
      <c r="C12626" s="36" t="s">
        <v>1358</v>
      </c>
      <c r="D12626" s="37">
        <f>VLOOKUP(Pag_Inicio_Corr_mas_casos[[#This Row],[Corregimiento]],Hoja3!$A$2:$D$676,4,0)</f>
        <v>40406</v>
      </c>
      <c r="E12626" s="36">
        <v>6</v>
      </c>
    </row>
    <row r="12627" spans="1:5" x14ac:dyDescent="0.2">
      <c r="A12627" s="35">
        <v>44505</v>
      </c>
      <c r="B12627" s="36">
        <v>44505</v>
      </c>
      <c r="C12627" s="36" t="s">
        <v>1037</v>
      </c>
      <c r="D12627" s="37">
        <f>VLOOKUP(Pag_Inicio_Corr_mas_casos[[#This Row],[Corregimiento]],Hoja3!$A$2:$D$676,4,0)</f>
        <v>80807</v>
      </c>
      <c r="E12627" s="36">
        <v>5</v>
      </c>
    </row>
    <row r="12628" spans="1:5" x14ac:dyDescent="0.2">
      <c r="A12628" s="35">
        <v>44505</v>
      </c>
      <c r="B12628" s="36">
        <v>44505</v>
      </c>
      <c r="C12628" s="36" t="s">
        <v>1062</v>
      </c>
      <c r="D12628" s="37">
        <f>VLOOKUP(Pag_Inicio_Corr_mas_casos[[#This Row],[Corregimiento]],Hoja3!$A$2:$D$676,4,0)</f>
        <v>30107</v>
      </c>
      <c r="E12628" s="36">
        <v>5</v>
      </c>
    </row>
    <row r="12629" spans="1:5" x14ac:dyDescent="0.2">
      <c r="A12629" s="35">
        <v>44505</v>
      </c>
      <c r="B12629" s="36">
        <v>44505</v>
      </c>
      <c r="C12629" s="36" t="s">
        <v>1224</v>
      </c>
      <c r="D12629" s="37">
        <f>VLOOKUP(Pag_Inicio_Corr_mas_casos[[#This Row],[Corregimiento]],Hoja3!$A$2:$D$676,4,0)</f>
        <v>40204</v>
      </c>
      <c r="E12629" s="36">
        <v>4</v>
      </c>
    </row>
    <row r="12630" spans="1:5" x14ac:dyDescent="0.2">
      <c r="A12630" s="35">
        <v>44505</v>
      </c>
      <c r="B12630" s="36">
        <v>44505</v>
      </c>
      <c r="C12630" s="36" t="s">
        <v>1102</v>
      </c>
      <c r="D12630" s="37">
        <f>VLOOKUP(Pag_Inicio_Corr_mas_casos[[#This Row],[Corregimiento]],Hoja3!$A$2:$D$676,4,0)</f>
        <v>40612</v>
      </c>
      <c r="E12630" s="36">
        <v>4</v>
      </c>
    </row>
    <row r="12631" spans="1:5" x14ac:dyDescent="0.2">
      <c r="A12631" s="35">
        <v>44505</v>
      </c>
      <c r="B12631" s="36">
        <v>44505</v>
      </c>
      <c r="C12631" s="36" t="s">
        <v>1049</v>
      </c>
      <c r="D12631" s="37">
        <f>VLOOKUP(Pag_Inicio_Corr_mas_casos[[#This Row],[Corregimiento]],Hoja3!$A$2:$D$676,4,0)</f>
        <v>80822</v>
      </c>
      <c r="E12631" s="36">
        <v>3</v>
      </c>
    </row>
    <row r="12632" spans="1:5" x14ac:dyDescent="0.2">
      <c r="A12632" s="35">
        <v>44505</v>
      </c>
      <c r="B12632" s="36">
        <v>44505</v>
      </c>
      <c r="C12632" s="36" t="s">
        <v>1118</v>
      </c>
      <c r="D12632" s="37">
        <f>VLOOKUP(Pag_Inicio_Corr_mas_casos[[#This Row],[Corregimiento]],Hoja3!$A$2:$D$676,4,0)</f>
        <v>30111</v>
      </c>
      <c r="E12632" s="36">
        <v>3</v>
      </c>
    </row>
    <row r="12633" spans="1:5" x14ac:dyDescent="0.2">
      <c r="A12633" s="35">
        <v>44505</v>
      </c>
      <c r="B12633" s="36">
        <v>44505</v>
      </c>
      <c r="C12633" s="36" t="s">
        <v>1033</v>
      </c>
      <c r="D12633" s="37">
        <f>VLOOKUP(Pag_Inicio_Corr_mas_casos[[#This Row],[Corregimiento]],Hoja3!$A$2:$D$676,4,0)</f>
        <v>130717</v>
      </c>
      <c r="E12633" s="36">
        <v>3</v>
      </c>
    </row>
    <row r="12634" spans="1:5" x14ac:dyDescent="0.2">
      <c r="A12634" s="35">
        <v>44505</v>
      </c>
      <c r="B12634" s="36">
        <v>44505</v>
      </c>
      <c r="C12634" s="36" t="s">
        <v>1104</v>
      </c>
      <c r="D12634" s="37">
        <f>VLOOKUP(Pag_Inicio_Corr_mas_casos[[#This Row],[Corregimiento]],Hoja3!$A$2:$D$676,4,0)</f>
        <v>40608</v>
      </c>
      <c r="E12634" s="36">
        <v>3</v>
      </c>
    </row>
    <row r="12635" spans="1:5" x14ac:dyDescent="0.2">
      <c r="A12635" s="35">
        <v>44505</v>
      </c>
      <c r="B12635" s="36">
        <v>44505</v>
      </c>
      <c r="C12635" s="36" t="s">
        <v>1098</v>
      </c>
      <c r="D12635" s="37">
        <f>VLOOKUP(Pag_Inicio_Corr_mas_casos[[#This Row],[Corregimiento]],Hoja3!$A$2:$D$676,4,0)</f>
        <v>40611</v>
      </c>
      <c r="E12635" s="36">
        <v>3</v>
      </c>
    </row>
    <row r="12636" spans="1:5" x14ac:dyDescent="0.2">
      <c r="A12636" s="35">
        <v>44505</v>
      </c>
      <c r="B12636" s="36">
        <v>44505</v>
      </c>
      <c r="C12636" s="36" t="s">
        <v>1106</v>
      </c>
      <c r="D12636" s="37">
        <f>VLOOKUP(Pag_Inicio_Corr_mas_casos[[#This Row],[Corregimiento]],Hoja3!$A$2:$D$676,4,0)</f>
        <v>80809</v>
      </c>
      <c r="E12636" s="36">
        <v>3</v>
      </c>
    </row>
    <row r="12637" spans="1:5" x14ac:dyDescent="0.2">
      <c r="A12637" s="35">
        <v>44505</v>
      </c>
      <c r="B12637" s="36">
        <v>44505</v>
      </c>
      <c r="C12637" s="36" t="s">
        <v>1155</v>
      </c>
      <c r="D12637" s="37">
        <f>VLOOKUP(Pag_Inicio_Corr_mas_casos[[#This Row],[Corregimiento]],Hoja3!$A$2:$D$676,4,0)</f>
        <v>40601</v>
      </c>
      <c r="E12637" s="36">
        <v>3</v>
      </c>
    </row>
    <row r="12638" spans="1:5" x14ac:dyDescent="0.2">
      <c r="A12638" s="35">
        <v>44505</v>
      </c>
      <c r="B12638" s="36">
        <v>44505</v>
      </c>
      <c r="C12638" s="36" t="s">
        <v>1131</v>
      </c>
      <c r="D12638" s="37">
        <f>VLOOKUP(Pag_Inicio_Corr_mas_casos[[#This Row],[Corregimiento]],Hoja3!$A$2:$D$676,4,0)</f>
        <v>130106</v>
      </c>
      <c r="E12638" s="36">
        <v>3</v>
      </c>
    </row>
    <row r="12639" spans="1:5" x14ac:dyDescent="0.2">
      <c r="A12639" s="35">
        <v>44505</v>
      </c>
      <c r="B12639" s="36">
        <v>44505</v>
      </c>
      <c r="C12639" s="36" t="s">
        <v>1032</v>
      </c>
      <c r="D12639" s="37">
        <f>VLOOKUP(Pag_Inicio_Corr_mas_casos[[#This Row],[Corregimiento]],Hoja3!$A$2:$D$676,4,0)</f>
        <v>80810</v>
      </c>
      <c r="E12639" s="36">
        <v>2</v>
      </c>
    </row>
    <row r="12640" spans="1:5" x14ac:dyDescent="0.2">
      <c r="A12640" s="35">
        <v>44505</v>
      </c>
      <c r="B12640" s="36">
        <v>44505</v>
      </c>
      <c r="C12640" s="36" t="s">
        <v>1128</v>
      </c>
      <c r="D12640" s="37">
        <f>VLOOKUP(Pag_Inicio_Corr_mas_casos[[#This Row],[Corregimiento]],Hoja3!$A$2:$D$676,4,0)</f>
        <v>91008</v>
      </c>
      <c r="E12640" s="36">
        <v>2</v>
      </c>
    </row>
    <row r="12641" spans="1:5" x14ac:dyDescent="0.2">
      <c r="A12641" s="35">
        <v>44505</v>
      </c>
      <c r="B12641" s="36">
        <v>44505</v>
      </c>
      <c r="C12641" s="36" t="s">
        <v>1200</v>
      </c>
      <c r="D12641" s="37">
        <f>VLOOKUP(Pag_Inicio_Corr_mas_casos[[#This Row],[Corregimiento]],Hoja3!$A$2:$D$676,4,0)</f>
        <v>40404</v>
      </c>
      <c r="E12641" s="36">
        <v>2</v>
      </c>
    </row>
    <row r="12642" spans="1:5" x14ac:dyDescent="0.2">
      <c r="A12642" s="35">
        <v>44505</v>
      </c>
      <c r="B12642" s="36">
        <v>44505</v>
      </c>
      <c r="C12642" s="36" t="s">
        <v>1051</v>
      </c>
      <c r="D12642" s="37">
        <f>VLOOKUP(Pag_Inicio_Corr_mas_casos[[#This Row],[Corregimiento]],Hoja3!$A$2:$D$676,4,0)</f>
        <v>80815</v>
      </c>
      <c r="E12642" s="36">
        <v>2</v>
      </c>
    </row>
    <row r="12643" spans="1:5" x14ac:dyDescent="0.2">
      <c r="A12643" s="35">
        <v>44505</v>
      </c>
      <c r="B12643" s="36">
        <v>44505</v>
      </c>
      <c r="C12643" s="36" t="s">
        <v>1066</v>
      </c>
      <c r="D12643" s="37">
        <f>VLOOKUP(Pag_Inicio_Corr_mas_casos[[#This Row],[Corregimiento]],Hoja3!$A$2:$D$676,4,0)</f>
        <v>130103</v>
      </c>
      <c r="E12643" s="36">
        <v>2</v>
      </c>
    </row>
    <row r="12644" spans="1:5" x14ac:dyDescent="0.2">
      <c r="A12644" s="35">
        <v>44505</v>
      </c>
      <c r="B12644" s="36">
        <v>44505</v>
      </c>
      <c r="C12644" s="36" t="s">
        <v>1114</v>
      </c>
      <c r="D12644" s="37">
        <f>VLOOKUP(Pag_Inicio_Corr_mas_casos[[#This Row],[Corregimiento]],Hoja3!$A$2:$D$676,4,0)</f>
        <v>81001</v>
      </c>
      <c r="E12644" s="36">
        <v>2</v>
      </c>
    </row>
    <row r="12645" spans="1:5" x14ac:dyDescent="0.2">
      <c r="A12645" s="35">
        <v>44505</v>
      </c>
      <c r="B12645" s="36">
        <v>44505</v>
      </c>
      <c r="C12645" s="36" t="s">
        <v>1046</v>
      </c>
      <c r="D12645" s="37">
        <f>VLOOKUP(Pag_Inicio_Corr_mas_casos[[#This Row],[Corregimiento]],Hoja3!$A$2:$D$676,4,0)</f>
        <v>80813</v>
      </c>
      <c r="E12645" s="36">
        <v>2</v>
      </c>
    </row>
    <row r="12646" spans="1:5" x14ac:dyDescent="0.2">
      <c r="A12646" s="209">
        <v>44506</v>
      </c>
      <c r="B12646" s="210">
        <v>44506</v>
      </c>
      <c r="C12646" s="210" t="s">
        <v>1106</v>
      </c>
      <c r="D12646" s="211">
        <f>VLOOKUP(Pag_Inicio_Corr_mas_casos[[#This Row],[Corregimiento]],Hoja3!$A$2:$D$676,4,0)</f>
        <v>80809</v>
      </c>
      <c r="E12646" s="210">
        <v>8</v>
      </c>
    </row>
    <row r="12647" spans="1:5" x14ac:dyDescent="0.2">
      <c r="A12647" s="209">
        <v>44506</v>
      </c>
      <c r="B12647" s="210">
        <v>44506</v>
      </c>
      <c r="C12647" s="210" t="s">
        <v>1358</v>
      </c>
      <c r="D12647" s="211">
        <f>VLOOKUP(Pag_Inicio_Corr_mas_casos[[#This Row],[Corregimiento]],Hoja3!$A$2:$D$676,4,0)</f>
        <v>40406</v>
      </c>
      <c r="E12647" s="210">
        <v>6</v>
      </c>
    </row>
    <row r="12648" spans="1:5" x14ac:dyDescent="0.2">
      <c r="A12648" s="209">
        <v>44506</v>
      </c>
      <c r="B12648" s="210">
        <v>44506</v>
      </c>
      <c r="C12648" s="210" t="s">
        <v>1161</v>
      </c>
      <c r="D12648" s="211">
        <f>VLOOKUP(Pag_Inicio_Corr_mas_casos[[#This Row],[Corregimiento]],Hoja3!$A$2:$D$676,4,0)</f>
        <v>40610</v>
      </c>
      <c r="E12648" s="210">
        <v>6</v>
      </c>
    </row>
    <row r="12649" spans="1:5" x14ac:dyDescent="0.2">
      <c r="A12649" s="209">
        <v>44506</v>
      </c>
      <c r="B12649" s="210">
        <v>44506</v>
      </c>
      <c r="C12649" s="210" t="s">
        <v>1104</v>
      </c>
      <c r="D12649" s="211">
        <f>VLOOKUP(Pag_Inicio_Corr_mas_casos[[#This Row],[Corregimiento]],Hoja3!$A$2:$D$676,4,0)</f>
        <v>40608</v>
      </c>
      <c r="E12649" s="210">
        <v>5</v>
      </c>
    </row>
    <row r="12650" spans="1:5" x14ac:dyDescent="0.2">
      <c r="A12650" s="209">
        <v>44506</v>
      </c>
      <c r="B12650" s="210">
        <v>44506</v>
      </c>
      <c r="C12650" s="210" t="s">
        <v>1036</v>
      </c>
      <c r="D12650" s="211">
        <f>VLOOKUP(Pag_Inicio_Corr_mas_casos[[#This Row],[Corregimiento]],Hoja3!$A$2:$D$676,4,0)</f>
        <v>80823</v>
      </c>
      <c r="E12650" s="210">
        <v>5</v>
      </c>
    </row>
    <row r="12651" spans="1:5" x14ac:dyDescent="0.2">
      <c r="A12651" s="209">
        <v>44506</v>
      </c>
      <c r="B12651" s="210">
        <v>44506</v>
      </c>
      <c r="C12651" s="210" t="s">
        <v>1155</v>
      </c>
      <c r="D12651" s="211">
        <f>VLOOKUP(Pag_Inicio_Corr_mas_casos[[#This Row],[Corregimiento]],Hoja3!$A$2:$D$676,4,0)</f>
        <v>40601</v>
      </c>
      <c r="E12651" s="210">
        <v>4</v>
      </c>
    </row>
    <row r="12652" spans="1:5" x14ac:dyDescent="0.2">
      <c r="A12652" s="209">
        <v>44506</v>
      </c>
      <c r="B12652" s="210">
        <v>44506</v>
      </c>
      <c r="C12652" s="210" t="s">
        <v>1038</v>
      </c>
      <c r="D12652" s="211">
        <f>VLOOKUP(Pag_Inicio_Corr_mas_casos[[#This Row],[Corregimiento]],Hoja3!$A$2:$D$676,4,0)</f>
        <v>80816</v>
      </c>
      <c r="E12652" s="210">
        <v>4</v>
      </c>
    </row>
    <row r="12653" spans="1:5" x14ac:dyDescent="0.2">
      <c r="A12653" s="209">
        <v>44506</v>
      </c>
      <c r="B12653" s="210">
        <v>44506</v>
      </c>
      <c r="C12653" s="210" t="s">
        <v>1033</v>
      </c>
      <c r="D12653" s="211">
        <f>VLOOKUP(Pag_Inicio_Corr_mas_casos[[#This Row],[Corregimiento]],Hoja3!$A$2:$D$676,4,0)</f>
        <v>130717</v>
      </c>
      <c r="E12653" s="210">
        <v>4</v>
      </c>
    </row>
    <row r="12654" spans="1:5" x14ac:dyDescent="0.2">
      <c r="A12654" s="209">
        <v>44506</v>
      </c>
      <c r="B12654" s="210">
        <v>44506</v>
      </c>
      <c r="C12654" s="210" t="s">
        <v>1098</v>
      </c>
      <c r="D12654" s="211">
        <f>VLOOKUP(Pag_Inicio_Corr_mas_casos[[#This Row],[Corregimiento]],Hoja3!$A$2:$D$676,4,0)</f>
        <v>40611</v>
      </c>
      <c r="E12654" s="210">
        <v>4</v>
      </c>
    </row>
    <row r="12655" spans="1:5" x14ac:dyDescent="0.2">
      <c r="A12655" s="209">
        <v>44506</v>
      </c>
      <c r="B12655" s="210">
        <v>44506</v>
      </c>
      <c r="C12655" s="210" t="s">
        <v>1051</v>
      </c>
      <c r="D12655" s="211">
        <f>VLOOKUP(Pag_Inicio_Corr_mas_casos[[#This Row],[Corregimiento]],Hoja3!$A$2:$D$676,4,0)</f>
        <v>80815</v>
      </c>
      <c r="E12655" s="210">
        <v>3</v>
      </c>
    </row>
    <row r="12656" spans="1:5" x14ac:dyDescent="0.2">
      <c r="A12656" s="209">
        <v>44506</v>
      </c>
      <c r="B12656" s="210">
        <v>44506</v>
      </c>
      <c r="C12656" s="210" t="s">
        <v>1041</v>
      </c>
      <c r="D12656" s="211">
        <f>VLOOKUP(Pag_Inicio_Corr_mas_casos[[#This Row],[Corregimiento]],Hoja3!$A$2:$D$676,4,0)</f>
        <v>80814</v>
      </c>
      <c r="E12656" s="210">
        <v>3</v>
      </c>
    </row>
    <row r="12657" spans="1:5" x14ac:dyDescent="0.2">
      <c r="A12657" s="209">
        <v>44506</v>
      </c>
      <c r="B12657" s="210">
        <v>44506</v>
      </c>
      <c r="C12657" s="210" t="s">
        <v>795</v>
      </c>
      <c r="D12657" s="211">
        <f>VLOOKUP(Pag_Inicio_Corr_mas_casos[[#This Row],[Corregimiento]],Hoja3!$A$2:$D$676,4,0)</f>
        <v>30107</v>
      </c>
      <c r="E12657" s="210">
        <v>3</v>
      </c>
    </row>
    <row r="12658" spans="1:5" x14ac:dyDescent="0.2">
      <c r="A12658" s="209">
        <v>44506</v>
      </c>
      <c r="B12658" s="210">
        <v>44506</v>
      </c>
      <c r="C12658" s="210" t="s">
        <v>1250</v>
      </c>
      <c r="D12658" s="211">
        <f>VLOOKUP(Pag_Inicio_Corr_mas_casos[[#This Row],[Corregimiento]],Hoja3!$A$2:$D$676,4,0)</f>
        <v>30103</v>
      </c>
      <c r="E12658" s="210">
        <v>3</v>
      </c>
    </row>
    <row r="12659" spans="1:5" x14ac:dyDescent="0.2">
      <c r="A12659" s="209">
        <v>44506</v>
      </c>
      <c r="B12659" s="210">
        <v>44506</v>
      </c>
      <c r="C12659" s="210" t="s">
        <v>936</v>
      </c>
      <c r="D12659" s="211">
        <f>VLOOKUP(Pag_Inicio_Corr_mas_casos[[#This Row],[Corregimiento]],Hoja3!$A$2:$D$676,4,0)</f>
        <v>80811</v>
      </c>
      <c r="E12659" s="210">
        <v>3</v>
      </c>
    </row>
    <row r="12660" spans="1:5" x14ac:dyDescent="0.2">
      <c r="A12660" s="209">
        <v>44506</v>
      </c>
      <c r="B12660" s="210">
        <v>44506</v>
      </c>
      <c r="C12660" s="210" t="s">
        <v>1311</v>
      </c>
      <c r="D12660" s="211">
        <f>VLOOKUP(Pag_Inicio_Corr_mas_casos[[#This Row],[Corregimiento]],Hoja3!$A$2:$D$676,4,0)</f>
        <v>91003</v>
      </c>
      <c r="E12660" s="210">
        <v>3</v>
      </c>
    </row>
    <row r="12661" spans="1:5" x14ac:dyDescent="0.2">
      <c r="A12661" s="209">
        <v>44506</v>
      </c>
      <c r="B12661" s="210">
        <v>44506</v>
      </c>
      <c r="C12661" s="210" t="s">
        <v>1198</v>
      </c>
      <c r="D12661" s="211">
        <f>VLOOKUP(Pag_Inicio_Corr_mas_casos[[#This Row],[Corregimiento]],Hoja3!$A$2:$D$676,4,0)</f>
        <v>130301</v>
      </c>
      <c r="E12661" s="210">
        <v>2</v>
      </c>
    </row>
    <row r="12662" spans="1:5" x14ac:dyDescent="0.2">
      <c r="A12662" s="209">
        <v>44506</v>
      </c>
      <c r="B12662" s="210">
        <v>44506</v>
      </c>
      <c r="C12662" s="210" t="s">
        <v>1027</v>
      </c>
      <c r="D12662" s="211">
        <f>VLOOKUP(Pag_Inicio_Corr_mas_casos[[#This Row],[Corregimiento]],Hoja3!$A$2:$D$676,4,0)</f>
        <v>90605</v>
      </c>
      <c r="E12662" s="210">
        <v>2</v>
      </c>
    </row>
    <row r="12663" spans="1:5" x14ac:dyDescent="0.2">
      <c r="A12663" s="209">
        <v>44506</v>
      </c>
      <c r="B12663" s="210">
        <v>44506</v>
      </c>
      <c r="C12663" s="210" t="s">
        <v>1497</v>
      </c>
      <c r="D12663" s="211">
        <f>VLOOKUP(Pag_Inicio_Corr_mas_casos[[#This Row],[Corregimiento]],Hoja3!$A$2:$D$676,4,0)</f>
        <v>70501</v>
      </c>
      <c r="E12663" s="210">
        <v>2</v>
      </c>
    </row>
    <row r="12664" spans="1:5" x14ac:dyDescent="0.2">
      <c r="A12664" s="209">
        <v>44506</v>
      </c>
      <c r="B12664" s="210">
        <v>44506</v>
      </c>
      <c r="C12664" s="210" t="s">
        <v>1163</v>
      </c>
      <c r="D12664" s="211">
        <f>VLOOKUP(Pag_Inicio_Corr_mas_casos[[#This Row],[Corregimiento]],Hoja3!$A$2:$D$676,4,0)</f>
        <v>130101</v>
      </c>
      <c r="E12664" s="210">
        <v>2</v>
      </c>
    </row>
    <row r="12665" spans="1:5" x14ac:dyDescent="0.2">
      <c r="A12665" s="209">
        <v>44506</v>
      </c>
      <c r="B12665" s="210">
        <v>44506</v>
      </c>
      <c r="C12665" s="210" t="s">
        <v>1491</v>
      </c>
      <c r="D12665" s="211">
        <f>VLOOKUP(Pag_Inicio_Corr_mas_casos[[#This Row],[Corregimiento]],Hoja3!$A$2:$D$676,4,0)</f>
        <v>40609</v>
      </c>
      <c r="E12665" s="210">
        <v>2</v>
      </c>
    </row>
    <row r="12666" spans="1:5" x14ac:dyDescent="0.2">
      <c r="A12666" s="43">
        <v>44507</v>
      </c>
      <c r="B12666" s="41">
        <v>44507</v>
      </c>
      <c r="C12666" s="41" t="s">
        <v>1155</v>
      </c>
      <c r="D12666" s="42">
        <f>VLOOKUP(Pag_Inicio_Corr_mas_casos[[#This Row],[Corregimiento]],Hoja3!$A$2:$D$676,4,0)</f>
        <v>40601</v>
      </c>
      <c r="E12666" s="41">
        <v>9</v>
      </c>
    </row>
    <row r="12667" spans="1:5" x14ac:dyDescent="0.2">
      <c r="A12667" s="43">
        <v>44507</v>
      </c>
      <c r="B12667" s="41">
        <v>44507</v>
      </c>
      <c r="C12667" s="41" t="s">
        <v>1128</v>
      </c>
      <c r="D12667" s="42">
        <f>VLOOKUP(Pag_Inicio_Corr_mas_casos[[#This Row],[Corregimiento]],Hoja3!$A$2:$D$676,4,0)</f>
        <v>91008</v>
      </c>
      <c r="E12667" s="41">
        <v>8</v>
      </c>
    </row>
    <row r="12668" spans="1:5" x14ac:dyDescent="0.2">
      <c r="A12668" s="43">
        <v>44507</v>
      </c>
      <c r="B12668" s="41">
        <v>44507</v>
      </c>
      <c r="C12668" s="41" t="s">
        <v>1034</v>
      </c>
      <c r="D12668" s="42">
        <f>VLOOKUP(Pag_Inicio_Corr_mas_casos[[#This Row],[Corregimiento]],Hoja3!$A$2:$D$676,4,0)</f>
        <v>81009</v>
      </c>
      <c r="E12668" s="41">
        <v>6</v>
      </c>
    </row>
    <row r="12669" spans="1:5" x14ac:dyDescent="0.2">
      <c r="A12669" s="43">
        <v>44507</v>
      </c>
      <c r="B12669" s="41">
        <v>44507</v>
      </c>
      <c r="C12669" s="41" t="s">
        <v>1065</v>
      </c>
      <c r="D12669" s="42">
        <f>VLOOKUP(Pag_Inicio_Corr_mas_casos[[#This Row],[Corregimiento]],Hoja3!$A$2:$D$676,4,0)</f>
        <v>40606</v>
      </c>
      <c r="E12669" s="41">
        <v>5</v>
      </c>
    </row>
    <row r="12670" spans="1:5" x14ac:dyDescent="0.2">
      <c r="A12670" s="43">
        <v>44507</v>
      </c>
      <c r="B12670" s="41">
        <v>44507</v>
      </c>
      <c r="C12670" s="41" t="s">
        <v>1118</v>
      </c>
      <c r="D12670" s="42">
        <f>VLOOKUP(Pag_Inicio_Corr_mas_casos[[#This Row],[Corregimiento]],Hoja3!$A$2:$D$676,4,0)</f>
        <v>30111</v>
      </c>
      <c r="E12670" s="41">
        <v>5</v>
      </c>
    </row>
    <row r="12671" spans="1:5" x14ac:dyDescent="0.2">
      <c r="A12671" s="43">
        <v>44507</v>
      </c>
      <c r="B12671" s="41">
        <v>44507</v>
      </c>
      <c r="C12671" s="41" t="s">
        <v>1066</v>
      </c>
      <c r="D12671" s="42">
        <f>VLOOKUP(Pag_Inicio_Corr_mas_casos[[#This Row],[Corregimiento]],Hoja3!$A$2:$D$676,4,0)</f>
        <v>130103</v>
      </c>
      <c r="E12671" s="41">
        <v>3</v>
      </c>
    </row>
    <row r="12672" spans="1:5" x14ac:dyDescent="0.2">
      <c r="A12672" s="43">
        <v>44507</v>
      </c>
      <c r="B12672" s="41">
        <v>44507</v>
      </c>
      <c r="C12672" s="41" t="s">
        <v>1329</v>
      </c>
      <c r="D12672" s="42">
        <f>VLOOKUP(Pag_Inicio_Corr_mas_casos[[#This Row],[Corregimiento]],Hoja3!$A$2:$D$676,4,0)</f>
        <v>60202</v>
      </c>
      <c r="E12672" s="41">
        <v>3</v>
      </c>
    </row>
    <row r="12673" spans="1:5" x14ac:dyDescent="0.2">
      <c r="A12673" s="43">
        <v>44507</v>
      </c>
      <c r="B12673" s="41">
        <v>44507</v>
      </c>
      <c r="C12673" s="41" t="s">
        <v>1035</v>
      </c>
      <c r="D12673" s="42">
        <f>VLOOKUP(Pag_Inicio_Corr_mas_casos[[#This Row],[Corregimiento]],Hoja3!$A$2:$D$676,4,0)</f>
        <v>80806</v>
      </c>
      <c r="E12673" s="41">
        <v>3</v>
      </c>
    </row>
    <row r="12674" spans="1:5" x14ac:dyDescent="0.2">
      <c r="A12674" s="43">
        <v>44507</v>
      </c>
      <c r="B12674" s="41">
        <v>44507</v>
      </c>
      <c r="C12674" s="41" t="s">
        <v>1357</v>
      </c>
      <c r="D12674" s="42">
        <f>VLOOKUP(Pag_Inicio_Corr_mas_casos[[#This Row],[Corregimiento]],Hoja3!$A$2:$D$676,4,0)</f>
        <v>41401</v>
      </c>
      <c r="E12674" s="41">
        <v>3</v>
      </c>
    </row>
    <row r="12675" spans="1:5" x14ac:dyDescent="0.2">
      <c r="A12675" s="43">
        <v>44507</v>
      </c>
      <c r="B12675" s="41">
        <v>44507</v>
      </c>
      <c r="C12675" s="41" t="s">
        <v>1062</v>
      </c>
      <c r="D12675" s="42">
        <f>VLOOKUP(Pag_Inicio_Corr_mas_casos[[#This Row],[Corregimiento]],Hoja3!$A$2:$D$676,4,0)</f>
        <v>30107</v>
      </c>
      <c r="E12675" s="41">
        <v>2</v>
      </c>
    </row>
    <row r="12676" spans="1:5" x14ac:dyDescent="0.2">
      <c r="A12676" s="43">
        <v>44507</v>
      </c>
      <c r="B12676" s="41">
        <v>44507</v>
      </c>
      <c r="C12676" s="41" t="s">
        <v>1046</v>
      </c>
      <c r="D12676" s="42">
        <f>VLOOKUP(Pag_Inicio_Corr_mas_casos[[#This Row],[Corregimiento]],Hoja3!$A$2:$D$676,4,0)</f>
        <v>80813</v>
      </c>
      <c r="E12676" s="41">
        <v>2</v>
      </c>
    </row>
    <row r="12677" spans="1:5" x14ac:dyDescent="0.2">
      <c r="A12677" s="43">
        <v>44507</v>
      </c>
      <c r="B12677" s="41">
        <v>44507</v>
      </c>
      <c r="C12677" s="41" t="s">
        <v>1106</v>
      </c>
      <c r="D12677" s="42">
        <f>VLOOKUP(Pag_Inicio_Corr_mas_casos[[#This Row],[Corregimiento]],Hoja3!$A$2:$D$676,4,0)</f>
        <v>80809</v>
      </c>
      <c r="E12677" s="41">
        <v>2</v>
      </c>
    </row>
    <row r="12678" spans="1:5" x14ac:dyDescent="0.2">
      <c r="A12678" s="43">
        <v>44507</v>
      </c>
      <c r="B12678" s="41">
        <v>44507</v>
      </c>
      <c r="C12678" s="41" t="s">
        <v>1161</v>
      </c>
      <c r="D12678" s="42">
        <f>VLOOKUP(Pag_Inicio_Corr_mas_casos[[#This Row],[Corregimiento]],Hoja3!$A$2:$D$676,4,0)</f>
        <v>40610</v>
      </c>
      <c r="E12678" s="41">
        <v>2</v>
      </c>
    </row>
    <row r="12679" spans="1:5" x14ac:dyDescent="0.2">
      <c r="A12679" s="43">
        <v>44507</v>
      </c>
      <c r="B12679" s="41">
        <v>44507</v>
      </c>
      <c r="C12679" s="41" t="s">
        <v>1056</v>
      </c>
      <c r="D12679" s="42">
        <f>VLOOKUP(Pag_Inicio_Corr_mas_casos[[#This Row],[Corregimiento]],Hoja3!$A$2:$D$676,4,0)</f>
        <v>20601</v>
      </c>
      <c r="E12679" s="41">
        <v>2</v>
      </c>
    </row>
    <row r="12680" spans="1:5" x14ac:dyDescent="0.2">
      <c r="A12680" s="43">
        <v>44507</v>
      </c>
      <c r="B12680" s="41">
        <v>44507</v>
      </c>
      <c r="C12680" s="41" t="s">
        <v>1189</v>
      </c>
      <c r="D12680" s="42">
        <f>VLOOKUP(Pag_Inicio_Corr_mas_casos[[#This Row],[Corregimiento]],Hoja3!$A$2:$D$676,4,0)</f>
        <v>30109</v>
      </c>
      <c r="E12680" s="41">
        <v>2</v>
      </c>
    </row>
    <row r="12681" spans="1:5" x14ac:dyDescent="0.2">
      <c r="A12681" s="43">
        <v>44507</v>
      </c>
      <c r="B12681" s="41">
        <v>44507</v>
      </c>
      <c r="C12681" s="41" t="s">
        <v>1208</v>
      </c>
      <c r="D12681" s="42">
        <f>VLOOKUP(Pag_Inicio_Corr_mas_casos[[#This Row],[Corregimiento]],Hoja3!$A$2:$D$676,4,0)</f>
        <v>20307</v>
      </c>
      <c r="E12681" s="41">
        <v>2</v>
      </c>
    </row>
    <row r="12682" spans="1:5" x14ac:dyDescent="0.2">
      <c r="A12682" s="43">
        <v>44507</v>
      </c>
      <c r="B12682" s="41">
        <v>44507</v>
      </c>
      <c r="C12682" s="41" t="s">
        <v>1036</v>
      </c>
      <c r="D12682" s="42">
        <f>VLOOKUP(Pag_Inicio_Corr_mas_casos[[#This Row],[Corregimiento]],Hoja3!$A$2:$D$676,4,0)</f>
        <v>80823</v>
      </c>
      <c r="E12682" s="41">
        <v>2</v>
      </c>
    </row>
    <row r="12683" spans="1:5" x14ac:dyDescent="0.2">
      <c r="A12683" s="43">
        <v>44507</v>
      </c>
      <c r="B12683" s="41">
        <v>44507</v>
      </c>
      <c r="C12683" s="41" t="s">
        <v>1113</v>
      </c>
      <c r="D12683" s="42">
        <f>VLOOKUP(Pag_Inicio_Corr_mas_casos[[#This Row],[Corregimiento]],Hoja3!$A$2:$D$676,4,0)</f>
        <v>81008</v>
      </c>
      <c r="E12683" s="41">
        <v>2</v>
      </c>
    </row>
    <row r="12684" spans="1:5" x14ac:dyDescent="0.2">
      <c r="A12684" s="43">
        <v>44507</v>
      </c>
      <c r="B12684" s="41">
        <v>44507</v>
      </c>
      <c r="C12684" s="41" t="s">
        <v>1173</v>
      </c>
      <c r="D12684" s="42">
        <f>VLOOKUP(Pag_Inicio_Corr_mas_casos[[#This Row],[Corregimiento]],Hoja3!$A$2:$D$676,4,0)</f>
        <v>40503</v>
      </c>
      <c r="E12684" s="41">
        <v>2</v>
      </c>
    </row>
    <row r="12685" spans="1:5" x14ac:dyDescent="0.2">
      <c r="A12685" s="43">
        <v>44507</v>
      </c>
      <c r="B12685" s="41">
        <v>44507</v>
      </c>
      <c r="C12685" s="41" t="s">
        <v>1100</v>
      </c>
      <c r="D12685" s="42">
        <f>VLOOKUP(Pag_Inicio_Corr_mas_casos[[#This Row],[Corregimiento]],Hoja3!$A$2:$D$676,4,0)</f>
        <v>60103</v>
      </c>
      <c r="E12685" s="41">
        <v>2</v>
      </c>
    </row>
    <row r="12686" spans="1:5" x14ac:dyDescent="0.2">
      <c r="A12686" s="47">
        <v>44508</v>
      </c>
      <c r="B12686" s="48">
        <v>44508</v>
      </c>
      <c r="C12686" s="48" t="s">
        <v>1155</v>
      </c>
      <c r="D12686" s="49">
        <f>VLOOKUP(Pag_Inicio_Corr_mas_casos[[#This Row],[Corregimiento]],Hoja3!$A$2:$D$676,4,0)</f>
        <v>40601</v>
      </c>
      <c r="E12686" s="48">
        <v>7</v>
      </c>
    </row>
    <row r="12687" spans="1:5" x14ac:dyDescent="0.2">
      <c r="A12687" s="47">
        <v>44508</v>
      </c>
      <c r="B12687" s="48">
        <v>44508</v>
      </c>
      <c r="C12687" s="48" t="s">
        <v>1106</v>
      </c>
      <c r="D12687" s="49">
        <f>VLOOKUP(Pag_Inicio_Corr_mas_casos[[#This Row],[Corregimiento]],Hoja3!$A$2:$D$676,4,0)</f>
        <v>80809</v>
      </c>
      <c r="E12687" s="48">
        <v>6</v>
      </c>
    </row>
    <row r="12688" spans="1:5" x14ac:dyDescent="0.2">
      <c r="A12688" s="47">
        <v>44508</v>
      </c>
      <c r="B12688" s="48">
        <v>44508</v>
      </c>
      <c r="C12688" s="48" t="s">
        <v>1141</v>
      </c>
      <c r="D12688" s="49">
        <f>VLOOKUP(Pag_Inicio_Corr_mas_casos[[#This Row],[Corregimiento]],Hoja3!$A$2:$D$676,4,0)</f>
        <v>80812</v>
      </c>
      <c r="E12688" s="48">
        <v>6</v>
      </c>
    </row>
    <row r="12689" spans="1:5" x14ac:dyDescent="0.2">
      <c r="A12689" s="47">
        <v>44508</v>
      </c>
      <c r="B12689" s="48">
        <v>44508</v>
      </c>
      <c r="C12689" s="48" t="s">
        <v>1498</v>
      </c>
      <c r="D12689" s="49">
        <f>VLOOKUP(Pag_Inicio_Corr_mas_casos[[#This Row],[Corregimiento]],Hoja3!$A$2:$D$676,4,0)</f>
        <v>70313</v>
      </c>
      <c r="E12689" s="48">
        <v>5</v>
      </c>
    </row>
    <row r="12690" spans="1:5" x14ac:dyDescent="0.2">
      <c r="A12690" s="47">
        <v>44508</v>
      </c>
      <c r="B12690" s="48">
        <v>44508</v>
      </c>
      <c r="C12690" s="48" t="s">
        <v>1224</v>
      </c>
      <c r="D12690" s="49">
        <f>VLOOKUP(Pag_Inicio_Corr_mas_casos[[#This Row],[Corregimiento]],Hoja3!$A$2:$D$676,4,0)</f>
        <v>40204</v>
      </c>
      <c r="E12690" s="48">
        <v>4</v>
      </c>
    </row>
    <row r="12691" spans="1:5" x14ac:dyDescent="0.2">
      <c r="A12691" s="47">
        <v>44508</v>
      </c>
      <c r="B12691" s="48">
        <v>44508</v>
      </c>
      <c r="C12691" s="48" t="s">
        <v>1034</v>
      </c>
      <c r="D12691" s="49">
        <f>VLOOKUP(Pag_Inicio_Corr_mas_casos[[#This Row],[Corregimiento]],Hoja3!$A$2:$D$676,4,0)</f>
        <v>81009</v>
      </c>
      <c r="E12691" s="48">
        <v>3</v>
      </c>
    </row>
    <row r="12692" spans="1:5" x14ac:dyDescent="0.2">
      <c r="A12692" s="47">
        <v>44508</v>
      </c>
      <c r="B12692" s="48">
        <v>44508</v>
      </c>
      <c r="C12692" s="48" t="s">
        <v>1041</v>
      </c>
      <c r="D12692" s="49">
        <f>VLOOKUP(Pag_Inicio_Corr_mas_casos[[#This Row],[Corregimiento]],Hoja3!$A$2:$D$676,4,0)</f>
        <v>80814</v>
      </c>
      <c r="E12692" s="48">
        <v>3</v>
      </c>
    </row>
    <row r="12693" spans="1:5" x14ac:dyDescent="0.2">
      <c r="A12693" s="47">
        <v>44508</v>
      </c>
      <c r="B12693" s="48">
        <v>44508</v>
      </c>
      <c r="C12693" s="48" t="s">
        <v>1114</v>
      </c>
      <c r="D12693" s="49">
        <f>VLOOKUP(Pag_Inicio_Corr_mas_casos[[#This Row],[Corregimiento]],Hoja3!$A$2:$D$676,4,0)</f>
        <v>81001</v>
      </c>
      <c r="E12693" s="48">
        <v>3</v>
      </c>
    </row>
    <row r="12694" spans="1:5" x14ac:dyDescent="0.2">
      <c r="A12694" s="47">
        <v>44508</v>
      </c>
      <c r="B12694" s="48">
        <v>44508</v>
      </c>
      <c r="C12694" s="48" t="s">
        <v>1038</v>
      </c>
      <c r="D12694" s="49">
        <f>VLOOKUP(Pag_Inicio_Corr_mas_casos[[#This Row],[Corregimiento]],Hoja3!$A$2:$D$676,4,0)</f>
        <v>80816</v>
      </c>
      <c r="E12694" s="48">
        <v>3</v>
      </c>
    </row>
    <row r="12695" spans="1:5" x14ac:dyDescent="0.2">
      <c r="A12695" s="47">
        <v>44508</v>
      </c>
      <c r="B12695" s="48">
        <v>44508</v>
      </c>
      <c r="C12695" s="48" t="s">
        <v>1099</v>
      </c>
      <c r="D12695" s="49">
        <f>VLOOKUP(Pag_Inicio_Corr_mas_casos[[#This Row],[Corregimiento]],Hoja3!$A$2:$D$676,4,0)</f>
        <v>130310</v>
      </c>
      <c r="E12695" s="48">
        <v>3</v>
      </c>
    </row>
    <row r="12696" spans="1:5" x14ac:dyDescent="0.2">
      <c r="A12696" s="47">
        <v>44508</v>
      </c>
      <c r="B12696" s="48">
        <v>44508</v>
      </c>
      <c r="C12696" s="48" t="s">
        <v>1175</v>
      </c>
      <c r="D12696" s="49">
        <f>VLOOKUP(Pag_Inicio_Corr_mas_casos[[#This Row],[Corregimiento]],Hoja3!$A$2:$D$676,4,0)</f>
        <v>130401</v>
      </c>
      <c r="E12696" s="48">
        <v>3</v>
      </c>
    </row>
    <row r="12697" spans="1:5" x14ac:dyDescent="0.2">
      <c r="A12697" s="47">
        <v>44508</v>
      </c>
      <c r="B12697" s="48">
        <v>44508</v>
      </c>
      <c r="C12697" s="48" t="s">
        <v>1118</v>
      </c>
      <c r="D12697" s="49">
        <f>VLOOKUP(Pag_Inicio_Corr_mas_casos[[#This Row],[Corregimiento]],Hoja3!$A$2:$D$676,4,0)</f>
        <v>30111</v>
      </c>
      <c r="E12697" s="48">
        <v>3</v>
      </c>
    </row>
    <row r="12698" spans="1:5" x14ac:dyDescent="0.2">
      <c r="A12698" s="47">
        <v>44508</v>
      </c>
      <c r="B12698" s="48">
        <v>44508</v>
      </c>
      <c r="C12698" s="48" t="s">
        <v>1033</v>
      </c>
      <c r="D12698" s="49">
        <f>VLOOKUP(Pag_Inicio_Corr_mas_casos[[#This Row],[Corregimiento]],Hoja3!$A$2:$D$676,4,0)</f>
        <v>130717</v>
      </c>
      <c r="E12698" s="48">
        <v>2</v>
      </c>
    </row>
    <row r="12699" spans="1:5" x14ac:dyDescent="0.2">
      <c r="A12699" s="47">
        <v>44508</v>
      </c>
      <c r="B12699" s="48">
        <v>44508</v>
      </c>
      <c r="C12699" s="48" t="s">
        <v>1216</v>
      </c>
      <c r="D12699" s="49">
        <f>VLOOKUP(Pag_Inicio_Corr_mas_casos[[#This Row],[Corregimiento]],Hoja3!$A$2:$D$676,4,0)</f>
        <v>20603</v>
      </c>
      <c r="E12699" s="48">
        <v>2</v>
      </c>
    </row>
    <row r="12700" spans="1:5" x14ac:dyDescent="0.2">
      <c r="A12700" s="47">
        <v>44508</v>
      </c>
      <c r="B12700" s="48">
        <v>44508</v>
      </c>
      <c r="C12700" s="48" t="s">
        <v>1065</v>
      </c>
      <c r="D12700" s="49">
        <f>VLOOKUP(Pag_Inicio_Corr_mas_casos[[#This Row],[Corregimiento]],Hoja3!$A$2:$D$676,4,0)</f>
        <v>40606</v>
      </c>
      <c r="E12700" s="48">
        <v>2</v>
      </c>
    </row>
    <row r="12701" spans="1:5" x14ac:dyDescent="0.2">
      <c r="A12701" s="47">
        <v>44508</v>
      </c>
      <c r="B12701" s="48">
        <v>44508</v>
      </c>
      <c r="C12701" s="48" t="s">
        <v>1131</v>
      </c>
      <c r="D12701" s="49">
        <f>VLOOKUP(Pag_Inicio_Corr_mas_casos[[#This Row],[Corregimiento]],Hoja3!$A$2:$D$676,4,0)</f>
        <v>130106</v>
      </c>
      <c r="E12701" s="48">
        <v>2</v>
      </c>
    </row>
    <row r="12702" spans="1:5" x14ac:dyDescent="0.2">
      <c r="A12702" s="47">
        <v>44508</v>
      </c>
      <c r="B12702" s="48">
        <v>44508</v>
      </c>
      <c r="C12702" s="48" t="s">
        <v>1128</v>
      </c>
      <c r="D12702" s="49">
        <f>VLOOKUP(Pag_Inicio_Corr_mas_casos[[#This Row],[Corregimiento]],Hoja3!$A$2:$D$676,4,0)</f>
        <v>91008</v>
      </c>
      <c r="E12702" s="48">
        <v>2</v>
      </c>
    </row>
    <row r="12703" spans="1:5" x14ac:dyDescent="0.2">
      <c r="A12703" s="47">
        <v>44508</v>
      </c>
      <c r="B12703" s="48">
        <v>44508</v>
      </c>
      <c r="C12703" s="48" t="s">
        <v>1062</v>
      </c>
      <c r="D12703" s="49">
        <f>VLOOKUP(Pag_Inicio_Corr_mas_casos[[#This Row],[Corregimiento]],Hoja3!$A$2:$D$676,4,0)</f>
        <v>30107</v>
      </c>
      <c r="E12703" s="48">
        <v>2</v>
      </c>
    </row>
    <row r="12704" spans="1:5" x14ac:dyDescent="0.2">
      <c r="A12704" s="47">
        <v>44508</v>
      </c>
      <c r="B12704" s="48">
        <v>44508</v>
      </c>
      <c r="C12704" s="48" t="s">
        <v>1049</v>
      </c>
      <c r="D12704" s="49">
        <f>VLOOKUP(Pag_Inicio_Corr_mas_casos[[#This Row],[Corregimiento]],Hoja3!$A$2:$D$676,4,0)</f>
        <v>80822</v>
      </c>
      <c r="E12704" s="48">
        <v>2</v>
      </c>
    </row>
    <row r="12705" spans="1:5" x14ac:dyDescent="0.2">
      <c r="A12705" s="47">
        <v>44508</v>
      </c>
      <c r="B12705" s="48">
        <v>44508</v>
      </c>
      <c r="C12705" s="48" t="s">
        <v>1127</v>
      </c>
      <c r="D12705" s="49">
        <f>VLOOKUP(Pag_Inicio_Corr_mas_casos[[#This Row],[Corregimiento]],Hoja3!$A$2:$D$676,4,0)</f>
        <v>30104</v>
      </c>
      <c r="E12705" s="48">
        <v>2</v>
      </c>
    </row>
    <row r="12706" spans="1:5" x14ac:dyDescent="0.2">
      <c r="A12706" s="209">
        <v>44509</v>
      </c>
      <c r="B12706" s="210">
        <v>44509</v>
      </c>
      <c r="C12706" s="210" t="s">
        <v>1155</v>
      </c>
      <c r="D12706" s="211">
        <f>VLOOKUP(Pag_Inicio_Corr_mas_casos[[#This Row],[Corregimiento]],Hoja3!$A$2:$D$676,4,0)</f>
        <v>40601</v>
      </c>
      <c r="E12706" s="210">
        <v>10</v>
      </c>
    </row>
    <row r="12707" spans="1:5" x14ac:dyDescent="0.2">
      <c r="A12707" s="209">
        <v>44509</v>
      </c>
      <c r="B12707" s="210">
        <v>44509</v>
      </c>
      <c r="C12707" s="210" t="s">
        <v>1106</v>
      </c>
      <c r="D12707" s="211">
        <f>VLOOKUP(Pag_Inicio_Corr_mas_casos[[#This Row],[Corregimiento]],Hoja3!$A$2:$D$676,4,0)</f>
        <v>80809</v>
      </c>
      <c r="E12707" s="210">
        <v>9</v>
      </c>
    </row>
    <row r="12708" spans="1:5" x14ac:dyDescent="0.2">
      <c r="A12708" s="209">
        <v>44509</v>
      </c>
      <c r="B12708" s="210">
        <v>44509</v>
      </c>
      <c r="C12708" s="210" t="s">
        <v>1482</v>
      </c>
      <c r="D12708" s="211">
        <f>VLOOKUP(Pag_Inicio_Corr_mas_casos[[#This Row],[Corregimiento]],Hoja3!$A$2:$D$676,4,0)</f>
        <v>20201</v>
      </c>
      <c r="E12708" s="210">
        <v>8</v>
      </c>
    </row>
    <row r="12709" spans="1:5" x14ac:dyDescent="0.2">
      <c r="A12709" s="209">
        <v>44509</v>
      </c>
      <c r="B12709" s="210">
        <v>44509</v>
      </c>
      <c r="C12709" s="210" t="s">
        <v>1499</v>
      </c>
      <c r="D12709" s="211">
        <f>VLOOKUP(Pag_Inicio_Corr_mas_casos[[#This Row],[Corregimiento]],Hoja3!$A$2:$D$676,4,0)</f>
        <v>70101</v>
      </c>
      <c r="E12709" s="210">
        <v>7</v>
      </c>
    </row>
    <row r="12710" spans="1:5" x14ac:dyDescent="0.2">
      <c r="A12710" s="209">
        <v>44509</v>
      </c>
      <c r="B12710" s="210">
        <v>44509</v>
      </c>
      <c r="C12710" s="210" t="s">
        <v>1034</v>
      </c>
      <c r="D12710" s="211">
        <f>VLOOKUP(Pag_Inicio_Corr_mas_casos[[#This Row],[Corregimiento]],Hoja3!$A$2:$D$676,4,0)</f>
        <v>81009</v>
      </c>
      <c r="E12710" s="210">
        <v>6</v>
      </c>
    </row>
    <row r="12711" spans="1:5" x14ac:dyDescent="0.2">
      <c r="A12711" s="209">
        <v>44509</v>
      </c>
      <c r="B12711" s="210">
        <v>44509</v>
      </c>
      <c r="C12711" s="210" t="s">
        <v>1035</v>
      </c>
      <c r="D12711" s="211">
        <f>VLOOKUP(Pag_Inicio_Corr_mas_casos[[#This Row],[Corregimiento]],Hoja3!$A$2:$D$676,4,0)</f>
        <v>80806</v>
      </c>
      <c r="E12711" s="210">
        <v>6</v>
      </c>
    </row>
    <row r="12712" spans="1:5" x14ac:dyDescent="0.2">
      <c r="A12712" s="209">
        <v>44509</v>
      </c>
      <c r="B12712" s="210">
        <v>44509</v>
      </c>
      <c r="C12712" s="210" t="s">
        <v>1141</v>
      </c>
      <c r="D12712" s="211">
        <f>VLOOKUP(Pag_Inicio_Corr_mas_casos[[#This Row],[Corregimiento]],Hoja3!$A$2:$D$676,4,0)</f>
        <v>80812</v>
      </c>
      <c r="E12712" s="210">
        <v>6</v>
      </c>
    </row>
    <row r="12713" spans="1:5" x14ac:dyDescent="0.2">
      <c r="A12713" s="209">
        <v>44509</v>
      </c>
      <c r="B12713" s="210">
        <v>44509</v>
      </c>
      <c r="C12713" s="210" t="s">
        <v>1500</v>
      </c>
      <c r="D12713" s="211">
        <f>VLOOKUP(Pag_Inicio_Corr_mas_casos[[#This Row],[Corregimiento]],Hoja3!$A$2:$D$676,4,0)</f>
        <v>70204</v>
      </c>
      <c r="E12713" s="210">
        <v>5</v>
      </c>
    </row>
    <row r="12714" spans="1:5" x14ac:dyDescent="0.2">
      <c r="A12714" s="209">
        <v>44509</v>
      </c>
      <c r="B12714" s="210">
        <v>44509</v>
      </c>
      <c r="C12714" s="210" t="s">
        <v>1250</v>
      </c>
      <c r="D12714" s="211">
        <f>VLOOKUP(Pag_Inicio_Corr_mas_casos[[#This Row],[Corregimiento]],Hoja3!$A$2:$D$676,4,0)</f>
        <v>30103</v>
      </c>
      <c r="E12714" s="210">
        <v>5</v>
      </c>
    </row>
    <row r="12715" spans="1:5" x14ac:dyDescent="0.2">
      <c r="A12715" s="209">
        <v>44509</v>
      </c>
      <c r="B12715" s="210">
        <v>44509</v>
      </c>
      <c r="C12715" s="210" t="s">
        <v>1038</v>
      </c>
      <c r="D12715" s="211">
        <f>VLOOKUP(Pag_Inicio_Corr_mas_casos[[#This Row],[Corregimiento]],Hoja3!$A$2:$D$676,4,0)</f>
        <v>80816</v>
      </c>
      <c r="E12715" s="210">
        <v>5</v>
      </c>
    </row>
    <row r="12716" spans="1:5" x14ac:dyDescent="0.2">
      <c r="A12716" s="209">
        <v>44509</v>
      </c>
      <c r="B12716" s="210">
        <v>44509</v>
      </c>
      <c r="C12716" s="210" t="s">
        <v>1032</v>
      </c>
      <c r="D12716" s="211">
        <f>VLOOKUP(Pag_Inicio_Corr_mas_casos[[#This Row],[Corregimiento]],Hoja3!$A$2:$D$676,4,0)</f>
        <v>80810</v>
      </c>
      <c r="E12716" s="210">
        <v>4</v>
      </c>
    </row>
    <row r="12717" spans="1:5" x14ac:dyDescent="0.2">
      <c r="A12717" s="209">
        <v>44509</v>
      </c>
      <c r="B12717" s="210">
        <v>44509</v>
      </c>
      <c r="C12717" s="210" t="s">
        <v>1100</v>
      </c>
      <c r="D12717" s="211">
        <f>VLOOKUP(Pag_Inicio_Corr_mas_casos[[#This Row],[Corregimiento]],Hoja3!$A$2:$D$676,4,0)</f>
        <v>60103</v>
      </c>
      <c r="E12717" s="210">
        <v>4</v>
      </c>
    </row>
    <row r="12718" spans="1:5" x14ac:dyDescent="0.2">
      <c r="A12718" s="209">
        <v>44509</v>
      </c>
      <c r="B12718" s="210">
        <v>44509</v>
      </c>
      <c r="C12718" s="210" t="s">
        <v>1046</v>
      </c>
      <c r="D12718" s="211">
        <f>VLOOKUP(Pag_Inicio_Corr_mas_casos[[#This Row],[Corregimiento]],Hoja3!$A$2:$D$676,4,0)</f>
        <v>80813</v>
      </c>
      <c r="E12718" s="210">
        <v>4</v>
      </c>
    </row>
    <row r="12719" spans="1:5" x14ac:dyDescent="0.2">
      <c r="A12719" s="209">
        <v>44509</v>
      </c>
      <c r="B12719" s="210">
        <v>44509</v>
      </c>
      <c r="C12719" s="210" t="s">
        <v>1128</v>
      </c>
      <c r="D12719" s="211">
        <f>VLOOKUP(Pag_Inicio_Corr_mas_casos[[#This Row],[Corregimiento]],Hoja3!$A$2:$D$676,4,0)</f>
        <v>91008</v>
      </c>
      <c r="E12719" s="210">
        <v>4</v>
      </c>
    </row>
    <row r="12720" spans="1:5" x14ac:dyDescent="0.2">
      <c r="A12720" s="209">
        <v>44509</v>
      </c>
      <c r="B12720" s="210">
        <v>44509</v>
      </c>
      <c r="C12720" s="210" t="s">
        <v>1334</v>
      </c>
      <c r="D12720" s="211">
        <f>VLOOKUP(Pag_Inicio_Corr_mas_casos[[#This Row],[Corregimiento]],Hoja3!$A$2:$D$676,4,0)</f>
        <v>10207</v>
      </c>
      <c r="E12720" s="210">
        <v>4</v>
      </c>
    </row>
    <row r="12721" spans="1:5" x14ac:dyDescent="0.2">
      <c r="A12721" s="209">
        <v>44509</v>
      </c>
      <c r="B12721" s="210">
        <v>44509</v>
      </c>
      <c r="C12721" s="210" t="s">
        <v>1062</v>
      </c>
      <c r="D12721" s="211">
        <f>VLOOKUP(Pag_Inicio_Corr_mas_casos[[#This Row],[Corregimiento]],Hoja3!$A$2:$D$676,4,0)</f>
        <v>30107</v>
      </c>
      <c r="E12721" s="210">
        <v>3</v>
      </c>
    </row>
    <row r="12722" spans="1:5" x14ac:dyDescent="0.2">
      <c r="A12722" s="209">
        <v>44509</v>
      </c>
      <c r="B12722" s="210">
        <v>44509</v>
      </c>
      <c r="C12722" s="210" t="s">
        <v>1163</v>
      </c>
      <c r="D12722" s="211">
        <f>VLOOKUP(Pag_Inicio_Corr_mas_casos[[#This Row],[Corregimiento]],Hoja3!$A$2:$D$676,4,0)</f>
        <v>130101</v>
      </c>
      <c r="E12722" s="210">
        <v>3</v>
      </c>
    </row>
    <row r="12723" spans="1:5" x14ac:dyDescent="0.2">
      <c r="A12723" s="209">
        <v>44509</v>
      </c>
      <c r="B12723" s="210">
        <v>44509</v>
      </c>
      <c r="C12723" s="210" t="s">
        <v>1098</v>
      </c>
      <c r="D12723" s="211">
        <f>VLOOKUP(Pag_Inicio_Corr_mas_casos[[#This Row],[Corregimiento]],Hoja3!$A$2:$D$676,4,0)</f>
        <v>40611</v>
      </c>
      <c r="E12723" s="210">
        <v>3</v>
      </c>
    </row>
    <row r="12724" spans="1:5" x14ac:dyDescent="0.2">
      <c r="A12724" s="209">
        <v>44509</v>
      </c>
      <c r="B12724" s="210">
        <v>44509</v>
      </c>
      <c r="C12724" s="210" t="s">
        <v>1501</v>
      </c>
      <c r="D12724" s="211">
        <f>VLOOKUP(Pag_Inicio_Corr_mas_casos[[#This Row],[Corregimiento]],Hoja3!$A$2:$D$676,4,0)</f>
        <v>70301</v>
      </c>
      <c r="E12724" s="210">
        <v>3</v>
      </c>
    </row>
    <row r="12725" spans="1:5" x14ac:dyDescent="0.2">
      <c r="A12725" s="209">
        <v>44509</v>
      </c>
      <c r="B12725" s="210">
        <v>44509</v>
      </c>
      <c r="C12725" s="210" t="s">
        <v>1102</v>
      </c>
      <c r="D12725" s="211">
        <f>VLOOKUP(Pag_Inicio_Corr_mas_casos[[#This Row],[Corregimiento]],Hoja3!$A$2:$D$676,4,0)</f>
        <v>40612</v>
      </c>
      <c r="E12725" s="210">
        <v>3</v>
      </c>
    </row>
    <row r="12726" spans="1:5" x14ac:dyDescent="0.2">
      <c r="A12726" s="203">
        <v>44510</v>
      </c>
      <c r="B12726" s="204">
        <v>44510</v>
      </c>
      <c r="C12726" s="204" t="s">
        <v>1106</v>
      </c>
      <c r="D12726" s="205">
        <f>VLOOKUP(Pag_Inicio_Corr_mas_casos[[#This Row],[Corregimiento]],Hoja3!$A$2:$D$676,4,0)</f>
        <v>80809</v>
      </c>
      <c r="E12726" s="204">
        <v>10</v>
      </c>
    </row>
    <row r="12727" spans="1:5" x14ac:dyDescent="0.2">
      <c r="A12727" s="203">
        <v>44510</v>
      </c>
      <c r="B12727" s="204">
        <v>44510</v>
      </c>
      <c r="C12727" s="204" t="s">
        <v>1056</v>
      </c>
      <c r="D12727" s="205">
        <f>VLOOKUP(Pag_Inicio_Corr_mas_casos[[#This Row],[Corregimiento]],Hoja3!$A$2:$D$676,4,0)</f>
        <v>20601</v>
      </c>
      <c r="E12727" s="204">
        <v>9</v>
      </c>
    </row>
    <row r="12728" spans="1:5" x14ac:dyDescent="0.2">
      <c r="A12728" s="203">
        <v>44510</v>
      </c>
      <c r="B12728" s="204">
        <v>44510</v>
      </c>
      <c r="C12728" s="204" t="s">
        <v>1155</v>
      </c>
      <c r="D12728" s="205">
        <f>VLOOKUP(Pag_Inicio_Corr_mas_casos[[#This Row],[Corregimiento]],Hoja3!$A$2:$D$676,4,0)</f>
        <v>40601</v>
      </c>
      <c r="E12728" s="204">
        <v>7</v>
      </c>
    </row>
    <row r="12729" spans="1:5" x14ac:dyDescent="0.2">
      <c r="A12729" s="203">
        <v>44510</v>
      </c>
      <c r="B12729" s="204">
        <v>44510</v>
      </c>
      <c r="C12729" s="204" t="s">
        <v>1141</v>
      </c>
      <c r="D12729" s="205">
        <f>VLOOKUP(Pag_Inicio_Corr_mas_casos[[#This Row],[Corregimiento]],Hoja3!$A$2:$D$676,4,0)</f>
        <v>80812</v>
      </c>
      <c r="E12729" s="204">
        <v>7</v>
      </c>
    </row>
    <row r="12730" spans="1:5" x14ac:dyDescent="0.2">
      <c r="A12730" s="203">
        <v>44510</v>
      </c>
      <c r="B12730" s="204">
        <v>44510</v>
      </c>
      <c r="C12730" s="204" t="s">
        <v>782</v>
      </c>
      <c r="D12730" s="205">
        <f>VLOOKUP(Pag_Inicio_Corr_mas_casos[[#This Row],[Corregimiento]],Hoja3!$A$2:$D$676,4,0)</f>
        <v>80817</v>
      </c>
      <c r="E12730" s="204">
        <v>6</v>
      </c>
    </row>
    <row r="12731" spans="1:5" x14ac:dyDescent="0.2">
      <c r="A12731" s="203">
        <v>44510</v>
      </c>
      <c r="B12731" s="204">
        <v>44510</v>
      </c>
      <c r="C12731" s="204" t="s">
        <v>1437</v>
      </c>
      <c r="D12731" s="205">
        <f>VLOOKUP(Pag_Inicio_Corr_mas_casos[[#This Row],[Corregimiento]],Hoja3!$A$2:$D$676,4,0)</f>
        <v>130702</v>
      </c>
      <c r="E12731" s="204">
        <v>5</v>
      </c>
    </row>
    <row r="12732" spans="1:5" x14ac:dyDescent="0.2">
      <c r="A12732" s="203">
        <v>44510</v>
      </c>
      <c r="B12732" s="204">
        <v>44510</v>
      </c>
      <c r="C12732" s="204" t="s">
        <v>1252</v>
      </c>
      <c r="D12732" s="205">
        <f>VLOOKUP(Pag_Inicio_Corr_mas_casos[[#This Row],[Corregimiento]],Hoja3!$A$2:$D$676,4,0)</f>
        <v>60101</v>
      </c>
      <c r="E12732" s="204">
        <v>5</v>
      </c>
    </row>
    <row r="12733" spans="1:5" x14ac:dyDescent="0.2">
      <c r="A12733" s="203">
        <v>44510</v>
      </c>
      <c r="B12733" s="204">
        <v>44510</v>
      </c>
      <c r="C12733" s="204" t="s">
        <v>1329</v>
      </c>
      <c r="D12733" s="205">
        <f>VLOOKUP(Pag_Inicio_Corr_mas_casos[[#This Row],[Corregimiento]],Hoja3!$A$2:$D$676,4,0)</f>
        <v>60202</v>
      </c>
      <c r="E12733" s="204">
        <v>5</v>
      </c>
    </row>
    <row r="12734" spans="1:5" x14ac:dyDescent="0.2">
      <c r="A12734" s="203">
        <v>44510</v>
      </c>
      <c r="B12734" s="204">
        <v>44510</v>
      </c>
      <c r="C12734" s="204" t="s">
        <v>1127</v>
      </c>
      <c r="D12734" s="205">
        <f>VLOOKUP(Pag_Inicio_Corr_mas_casos[[#This Row],[Corregimiento]],Hoja3!$A$2:$D$676,4,0)</f>
        <v>30104</v>
      </c>
      <c r="E12734" s="204">
        <v>5</v>
      </c>
    </row>
    <row r="12735" spans="1:5" x14ac:dyDescent="0.2">
      <c r="A12735" s="203">
        <v>44510</v>
      </c>
      <c r="B12735" s="204">
        <v>44510</v>
      </c>
      <c r="C12735" s="204" t="s">
        <v>1032</v>
      </c>
      <c r="D12735" s="205">
        <f>VLOOKUP(Pag_Inicio_Corr_mas_casos[[#This Row],[Corregimiento]],Hoja3!$A$2:$D$676,4,0)</f>
        <v>80810</v>
      </c>
      <c r="E12735" s="204">
        <v>4</v>
      </c>
    </row>
    <row r="12736" spans="1:5" x14ac:dyDescent="0.2">
      <c r="A12736" s="203">
        <v>44510</v>
      </c>
      <c r="B12736" s="204">
        <v>44510</v>
      </c>
      <c r="C12736" s="204" t="s">
        <v>1273</v>
      </c>
      <c r="D12736" s="205">
        <f>VLOOKUP(Pag_Inicio_Corr_mas_casos[[#This Row],[Corregimiento]],Hoja3!$A$2:$D$676,4,0)</f>
        <v>130102</v>
      </c>
      <c r="E12736" s="204">
        <v>4</v>
      </c>
    </row>
    <row r="12737" spans="1:5" x14ac:dyDescent="0.2">
      <c r="A12737" s="203">
        <v>44510</v>
      </c>
      <c r="B12737" s="204">
        <v>44510</v>
      </c>
      <c r="C12737" s="204" t="s">
        <v>1102</v>
      </c>
      <c r="D12737" s="205">
        <f>VLOOKUP(Pag_Inicio_Corr_mas_casos[[#This Row],[Corregimiento]],Hoja3!$A$2:$D$676,4,0)</f>
        <v>40612</v>
      </c>
      <c r="E12737" s="204">
        <v>4</v>
      </c>
    </row>
    <row r="12738" spans="1:5" x14ac:dyDescent="0.2">
      <c r="A12738" s="203">
        <v>44510</v>
      </c>
      <c r="B12738" s="204">
        <v>44510</v>
      </c>
      <c r="C12738" s="204" t="s">
        <v>1501</v>
      </c>
      <c r="D12738" s="205">
        <f>VLOOKUP(Pag_Inicio_Corr_mas_casos[[#This Row],[Corregimiento]],Hoja3!$A$2:$D$676,4,0)</f>
        <v>70301</v>
      </c>
      <c r="E12738" s="204">
        <v>4</v>
      </c>
    </row>
    <row r="12739" spans="1:5" x14ac:dyDescent="0.2">
      <c r="A12739" s="203">
        <v>44510</v>
      </c>
      <c r="B12739" s="204">
        <v>44510</v>
      </c>
      <c r="C12739" s="204" t="s">
        <v>795</v>
      </c>
      <c r="D12739" s="205">
        <f>VLOOKUP(Pag_Inicio_Corr_mas_casos[[#This Row],[Corregimiento]],Hoja3!$A$2:$D$676,4,0)</f>
        <v>30107</v>
      </c>
      <c r="E12739" s="204">
        <v>4</v>
      </c>
    </row>
    <row r="12740" spans="1:5" x14ac:dyDescent="0.2">
      <c r="A12740" s="203">
        <v>44510</v>
      </c>
      <c r="B12740" s="204">
        <v>44510</v>
      </c>
      <c r="C12740" s="204" t="s">
        <v>1046</v>
      </c>
      <c r="D12740" s="205">
        <f>VLOOKUP(Pag_Inicio_Corr_mas_casos[[#This Row],[Corregimiento]],Hoja3!$A$2:$D$676,4,0)</f>
        <v>80813</v>
      </c>
      <c r="E12740" s="204">
        <v>4</v>
      </c>
    </row>
    <row r="12741" spans="1:5" x14ac:dyDescent="0.2">
      <c r="A12741" s="203">
        <v>44510</v>
      </c>
      <c r="B12741" s="204">
        <v>44510</v>
      </c>
      <c r="C12741" s="204" t="s">
        <v>1098</v>
      </c>
      <c r="D12741" s="205">
        <f>VLOOKUP(Pag_Inicio_Corr_mas_casos[[#This Row],[Corregimiento]],Hoja3!$A$2:$D$676,4,0)</f>
        <v>40611</v>
      </c>
      <c r="E12741" s="204">
        <v>4</v>
      </c>
    </row>
    <row r="12742" spans="1:5" x14ac:dyDescent="0.2">
      <c r="A12742" s="203">
        <v>44510</v>
      </c>
      <c r="B12742" s="204">
        <v>44510</v>
      </c>
      <c r="C12742" s="204" t="s">
        <v>1309</v>
      </c>
      <c r="D12742" s="205">
        <f>VLOOKUP(Pag_Inicio_Corr_mas_casos[[#This Row],[Corregimiento]],Hoja3!$A$2:$D$676,4,0)</f>
        <v>20103</v>
      </c>
      <c r="E12742" s="204">
        <v>4</v>
      </c>
    </row>
    <row r="12743" spans="1:5" x14ac:dyDescent="0.2">
      <c r="A12743" s="203">
        <v>44510</v>
      </c>
      <c r="B12743" s="204">
        <v>44510</v>
      </c>
      <c r="C12743" s="204" t="s">
        <v>969</v>
      </c>
      <c r="D12743" s="205">
        <f>VLOOKUP(Pag_Inicio_Corr_mas_casos[[#This Row],[Corregimiento]],Hoja3!$A$2:$D$676,4,0)</f>
        <v>91103</v>
      </c>
      <c r="E12743" s="204">
        <v>3</v>
      </c>
    </row>
    <row r="12744" spans="1:5" x14ac:dyDescent="0.2">
      <c r="A12744" s="203">
        <v>44510</v>
      </c>
      <c r="B12744" s="204">
        <v>44510</v>
      </c>
      <c r="C12744" s="204" t="s">
        <v>1224</v>
      </c>
      <c r="D12744" s="205">
        <f>VLOOKUP(Pag_Inicio_Corr_mas_casos[[#This Row],[Corregimiento]],Hoja3!$A$2:$D$676,4,0)</f>
        <v>40204</v>
      </c>
      <c r="E12744" s="204">
        <v>3</v>
      </c>
    </row>
    <row r="12745" spans="1:5" x14ac:dyDescent="0.2">
      <c r="A12745" s="203">
        <v>44510</v>
      </c>
      <c r="B12745" s="204">
        <v>44510</v>
      </c>
      <c r="C12745" s="204" t="s">
        <v>1036</v>
      </c>
      <c r="D12745" s="205">
        <f>VLOOKUP(Pag_Inicio_Corr_mas_casos[[#This Row],[Corregimiento]],Hoja3!$A$2:$D$676,4,0)</f>
        <v>80823</v>
      </c>
      <c r="E12745" s="204">
        <v>3</v>
      </c>
    </row>
    <row r="12746" spans="1:5" x14ac:dyDescent="0.2">
      <c r="A12746" s="206">
        <v>44511</v>
      </c>
      <c r="B12746" s="207">
        <v>44511</v>
      </c>
      <c r="C12746" s="207" t="s">
        <v>1155</v>
      </c>
      <c r="D12746" s="208">
        <f>VLOOKUP(Pag_Inicio_Corr_mas_casos[[#This Row],[Corregimiento]],Hoja3!$A$2:$D$676,4,0)</f>
        <v>40601</v>
      </c>
      <c r="E12746" s="207">
        <v>11</v>
      </c>
    </row>
    <row r="12747" spans="1:5" x14ac:dyDescent="0.2">
      <c r="A12747" s="206">
        <v>44511</v>
      </c>
      <c r="B12747" s="207">
        <v>44511</v>
      </c>
      <c r="C12747" s="207" t="s">
        <v>1106</v>
      </c>
      <c r="D12747" s="208">
        <f>VLOOKUP(Pag_Inicio_Corr_mas_casos[[#This Row],[Corregimiento]],Hoja3!$A$2:$D$676,4,0)</f>
        <v>80809</v>
      </c>
      <c r="E12747" s="207">
        <v>7</v>
      </c>
    </row>
    <row r="12748" spans="1:5" x14ac:dyDescent="0.2">
      <c r="A12748" s="206">
        <v>44511</v>
      </c>
      <c r="B12748" s="207">
        <v>44511</v>
      </c>
      <c r="C12748" s="207" t="s">
        <v>1041</v>
      </c>
      <c r="D12748" s="208">
        <f>VLOOKUP(Pag_Inicio_Corr_mas_casos[[#This Row],[Corregimiento]],Hoja3!$A$2:$D$676,4,0)</f>
        <v>80814</v>
      </c>
      <c r="E12748" s="207">
        <v>4</v>
      </c>
    </row>
    <row r="12749" spans="1:5" x14ac:dyDescent="0.2">
      <c r="A12749" s="206">
        <v>44511</v>
      </c>
      <c r="B12749" s="207">
        <v>44511</v>
      </c>
      <c r="C12749" s="207" t="s">
        <v>1032</v>
      </c>
      <c r="D12749" s="208">
        <f>VLOOKUP(Pag_Inicio_Corr_mas_casos[[#This Row],[Corregimiento]],Hoja3!$A$2:$D$676,4,0)</f>
        <v>80810</v>
      </c>
      <c r="E12749" s="207">
        <v>4</v>
      </c>
    </row>
    <row r="12750" spans="1:5" x14ac:dyDescent="0.2">
      <c r="A12750" s="206">
        <v>44511</v>
      </c>
      <c r="B12750" s="207">
        <v>44511</v>
      </c>
      <c r="C12750" s="207" t="s">
        <v>1141</v>
      </c>
      <c r="D12750" s="208">
        <f>VLOOKUP(Pag_Inicio_Corr_mas_casos[[#This Row],[Corregimiento]],Hoja3!$A$2:$D$676,4,0)</f>
        <v>80812</v>
      </c>
      <c r="E12750" s="207">
        <v>3</v>
      </c>
    </row>
    <row r="12751" spans="1:5" x14ac:dyDescent="0.2">
      <c r="A12751" s="206">
        <v>44511</v>
      </c>
      <c r="B12751" s="207">
        <v>44511</v>
      </c>
      <c r="C12751" s="207" t="s">
        <v>1034</v>
      </c>
      <c r="D12751" s="208">
        <f>VLOOKUP(Pag_Inicio_Corr_mas_casos[[#This Row],[Corregimiento]],Hoja3!$A$2:$D$676,4,0)</f>
        <v>81009</v>
      </c>
      <c r="E12751" s="207">
        <v>3</v>
      </c>
    </row>
    <row r="12752" spans="1:5" x14ac:dyDescent="0.2">
      <c r="A12752" s="206">
        <v>44511</v>
      </c>
      <c r="B12752" s="207">
        <v>44511</v>
      </c>
      <c r="C12752" s="207" t="s">
        <v>1273</v>
      </c>
      <c r="D12752" s="208">
        <f>VLOOKUP(Pag_Inicio_Corr_mas_casos[[#This Row],[Corregimiento]],Hoja3!$A$2:$D$676,4,0)</f>
        <v>130102</v>
      </c>
      <c r="E12752" s="207">
        <v>3</v>
      </c>
    </row>
    <row r="12753" spans="1:5" x14ac:dyDescent="0.2">
      <c r="A12753" s="206">
        <v>44511</v>
      </c>
      <c r="B12753" s="207">
        <v>44511</v>
      </c>
      <c r="C12753" s="207" t="s">
        <v>1333</v>
      </c>
      <c r="D12753" s="208">
        <f>VLOOKUP(Pag_Inicio_Corr_mas_casos[[#This Row],[Corregimiento]],Hoja3!$A$2:$D$676,4,0)</f>
        <v>40405</v>
      </c>
      <c r="E12753" s="207">
        <v>3</v>
      </c>
    </row>
    <row r="12754" spans="1:5" x14ac:dyDescent="0.2">
      <c r="A12754" s="206">
        <v>44511</v>
      </c>
      <c r="B12754" s="207">
        <v>44511</v>
      </c>
      <c r="C12754" s="207" t="s">
        <v>1065</v>
      </c>
      <c r="D12754" s="208">
        <f>VLOOKUP(Pag_Inicio_Corr_mas_casos[[#This Row],[Corregimiento]],Hoja3!$A$2:$D$676,4,0)</f>
        <v>40606</v>
      </c>
      <c r="E12754" s="207">
        <v>3</v>
      </c>
    </row>
    <row r="12755" spans="1:5" x14ac:dyDescent="0.2">
      <c r="A12755" s="206">
        <v>44511</v>
      </c>
      <c r="B12755" s="207">
        <v>44511</v>
      </c>
      <c r="C12755" s="207" t="s">
        <v>1502</v>
      </c>
      <c r="D12755" s="208">
        <f>VLOOKUP(Pag_Inicio_Corr_mas_casos[[#This Row],[Corregimiento]],Hoja3!$A$2:$D$676,4,0)</f>
        <v>60104</v>
      </c>
      <c r="E12755" s="207">
        <v>2</v>
      </c>
    </row>
    <row r="12756" spans="1:5" x14ac:dyDescent="0.2">
      <c r="A12756" s="206">
        <v>44511</v>
      </c>
      <c r="B12756" s="207">
        <v>44511</v>
      </c>
      <c r="C12756" s="207" t="s">
        <v>1412</v>
      </c>
      <c r="D12756" s="208">
        <f>VLOOKUP(Pag_Inicio_Corr_mas_casos[[#This Row],[Corregimiento]],Hoja3!$A$2:$D$676,4,0)</f>
        <v>80807</v>
      </c>
      <c r="E12756" s="207">
        <v>2</v>
      </c>
    </row>
    <row r="12757" spans="1:5" x14ac:dyDescent="0.2">
      <c r="A12757" s="206">
        <v>44511</v>
      </c>
      <c r="B12757" s="207">
        <v>44511</v>
      </c>
      <c r="C12757" s="207" t="s">
        <v>1503</v>
      </c>
      <c r="D12757" s="208">
        <f>VLOOKUP(Pag_Inicio_Corr_mas_casos[[#This Row],[Corregimiento]],Hoja3!$A$2:$D$676,4,0)</f>
        <v>120307</v>
      </c>
      <c r="E12757" s="207">
        <v>2</v>
      </c>
    </row>
    <row r="12758" spans="1:5" x14ac:dyDescent="0.2">
      <c r="A12758" s="206">
        <v>44511</v>
      </c>
      <c r="B12758" s="207">
        <v>44511</v>
      </c>
      <c r="C12758" s="207" t="s">
        <v>1329</v>
      </c>
      <c r="D12758" s="208">
        <f>VLOOKUP(Pag_Inicio_Corr_mas_casos[[#This Row],[Corregimiento]],Hoja3!$A$2:$D$676,4,0)</f>
        <v>60202</v>
      </c>
      <c r="E12758" s="207">
        <v>2</v>
      </c>
    </row>
    <row r="12759" spans="1:5" x14ac:dyDescent="0.2">
      <c r="A12759" s="206">
        <v>44511</v>
      </c>
      <c r="B12759" s="207">
        <v>44511</v>
      </c>
      <c r="C12759" s="207" t="s">
        <v>1504</v>
      </c>
      <c r="D12759" s="208">
        <f>VLOOKUP(Pag_Inicio_Corr_mas_casos[[#This Row],[Corregimiento]],Hoja3!$A$2:$D$676,4,0)</f>
        <v>70213</v>
      </c>
      <c r="E12759" s="207">
        <v>2</v>
      </c>
    </row>
    <row r="12760" spans="1:5" x14ac:dyDescent="0.2">
      <c r="A12760" s="206">
        <v>44511</v>
      </c>
      <c r="B12760" s="207">
        <v>44511</v>
      </c>
      <c r="C12760" s="207" t="s">
        <v>1098</v>
      </c>
      <c r="D12760" s="208">
        <f>VLOOKUP(Pag_Inicio_Corr_mas_casos[[#This Row],[Corregimiento]],Hoja3!$A$2:$D$676,4,0)</f>
        <v>40611</v>
      </c>
      <c r="E12760" s="207">
        <v>2</v>
      </c>
    </row>
    <row r="12761" spans="1:5" x14ac:dyDescent="0.2">
      <c r="A12761" s="206">
        <v>44511</v>
      </c>
      <c r="B12761" s="207">
        <v>44511</v>
      </c>
      <c r="C12761" s="207" t="s">
        <v>1128</v>
      </c>
      <c r="D12761" s="208">
        <f>VLOOKUP(Pag_Inicio_Corr_mas_casos[[#This Row],[Corregimiento]],Hoja3!$A$2:$D$676,4,0)</f>
        <v>91008</v>
      </c>
      <c r="E12761" s="207">
        <v>2</v>
      </c>
    </row>
    <row r="12762" spans="1:5" x14ac:dyDescent="0.2">
      <c r="A12762" s="206">
        <v>44511</v>
      </c>
      <c r="B12762" s="207">
        <v>44511</v>
      </c>
      <c r="C12762" s="207" t="s">
        <v>1102</v>
      </c>
      <c r="D12762" s="208">
        <f>VLOOKUP(Pag_Inicio_Corr_mas_casos[[#This Row],[Corregimiento]],Hoja3!$A$2:$D$676,4,0)</f>
        <v>40612</v>
      </c>
      <c r="E12762" s="207">
        <v>2</v>
      </c>
    </row>
    <row r="12763" spans="1:5" x14ac:dyDescent="0.2">
      <c r="A12763" s="206">
        <v>44511</v>
      </c>
      <c r="B12763" s="207">
        <v>44511</v>
      </c>
      <c r="C12763" s="207" t="s">
        <v>1434</v>
      </c>
      <c r="D12763" s="208">
        <f>VLOOKUP(Pag_Inicio_Corr_mas_casos[[#This Row],[Corregimiento]],Hoja3!$A$2:$D$676,4,0)</f>
        <v>20401</v>
      </c>
      <c r="E12763" s="207">
        <v>2</v>
      </c>
    </row>
    <row r="12764" spans="1:5" x14ac:dyDescent="0.2">
      <c r="A12764" s="206">
        <v>44511</v>
      </c>
      <c r="B12764" s="207">
        <v>44511</v>
      </c>
      <c r="C12764" s="207" t="s">
        <v>1486</v>
      </c>
      <c r="D12764" s="208">
        <f>VLOOKUP(Pag_Inicio_Corr_mas_casos[[#This Row],[Corregimiento]],Hoja3!$A$2:$D$676,4,0)</f>
        <v>130706</v>
      </c>
      <c r="E12764" s="207">
        <v>2</v>
      </c>
    </row>
    <row r="12765" spans="1:5" x14ac:dyDescent="0.2">
      <c r="A12765" s="206">
        <v>44511</v>
      </c>
      <c r="B12765" s="207">
        <v>44511</v>
      </c>
      <c r="C12765" s="207" t="s">
        <v>786</v>
      </c>
      <c r="D12765" s="208">
        <f>VLOOKUP(Pag_Inicio_Corr_mas_casos[[#This Row],[Corregimiento]],Hoja3!$A$2:$D$676,4,0)</f>
        <v>80819</v>
      </c>
      <c r="E12765" s="207">
        <v>2</v>
      </c>
    </row>
    <row r="12766" spans="1:5" x14ac:dyDescent="0.2">
      <c r="A12766" s="203">
        <v>44512</v>
      </c>
      <c r="B12766" s="204">
        <v>44512</v>
      </c>
      <c r="C12766" s="204" t="s">
        <v>1102</v>
      </c>
      <c r="D12766" s="205">
        <f>VLOOKUP(Pag_Inicio_Corr_mas_casos[[#This Row],[Corregimiento]],Hoja3!$A$2:$D$676,4,0)</f>
        <v>40612</v>
      </c>
      <c r="E12766" s="204">
        <v>8</v>
      </c>
    </row>
    <row r="12767" spans="1:5" x14ac:dyDescent="0.2">
      <c r="A12767" s="203">
        <v>44512</v>
      </c>
      <c r="B12767" s="204">
        <v>44512</v>
      </c>
      <c r="C12767" s="204" t="s">
        <v>1106</v>
      </c>
      <c r="D12767" s="205">
        <f>VLOOKUP(Pag_Inicio_Corr_mas_casos[[#This Row],[Corregimiento]],Hoja3!$A$2:$D$676,4,0)</f>
        <v>80809</v>
      </c>
      <c r="E12767" s="204">
        <v>7</v>
      </c>
    </row>
    <row r="12768" spans="1:5" x14ac:dyDescent="0.2">
      <c r="A12768" s="203">
        <v>44512</v>
      </c>
      <c r="B12768" s="204">
        <v>44512</v>
      </c>
      <c r="C12768" s="204" t="s">
        <v>1482</v>
      </c>
      <c r="D12768" s="205">
        <f>VLOOKUP(Pag_Inicio_Corr_mas_casos[[#This Row],[Corregimiento]],Hoja3!$A$2:$D$676,4,0)</f>
        <v>20201</v>
      </c>
      <c r="E12768" s="204">
        <v>7</v>
      </c>
    </row>
    <row r="12769" spans="1:5" x14ac:dyDescent="0.2">
      <c r="A12769" s="203">
        <v>44512</v>
      </c>
      <c r="B12769" s="204">
        <v>44512</v>
      </c>
      <c r="C12769" s="204" t="s">
        <v>1098</v>
      </c>
      <c r="D12769" s="205">
        <f>VLOOKUP(Pag_Inicio_Corr_mas_casos[[#This Row],[Corregimiento]],Hoja3!$A$2:$D$676,4,0)</f>
        <v>40611</v>
      </c>
      <c r="E12769" s="204">
        <v>7</v>
      </c>
    </row>
    <row r="12770" spans="1:5" x14ac:dyDescent="0.2">
      <c r="A12770" s="203">
        <v>44512</v>
      </c>
      <c r="B12770" s="204">
        <v>44512</v>
      </c>
      <c r="C12770" s="204" t="s">
        <v>1035</v>
      </c>
      <c r="D12770" s="205">
        <f>VLOOKUP(Pag_Inicio_Corr_mas_casos[[#This Row],[Corregimiento]],Hoja3!$A$2:$D$676,4,0)</f>
        <v>80806</v>
      </c>
      <c r="E12770" s="204">
        <v>6</v>
      </c>
    </row>
    <row r="12771" spans="1:5" x14ac:dyDescent="0.2">
      <c r="A12771" s="203">
        <v>44512</v>
      </c>
      <c r="B12771" s="204">
        <v>44512</v>
      </c>
      <c r="C12771" s="204" t="s">
        <v>1334</v>
      </c>
      <c r="D12771" s="205">
        <f>VLOOKUP(Pag_Inicio_Corr_mas_casos[[#This Row],[Corregimiento]],Hoja3!$A$2:$D$676,4,0)</f>
        <v>10207</v>
      </c>
      <c r="E12771" s="204">
        <v>6</v>
      </c>
    </row>
    <row r="12772" spans="1:5" x14ac:dyDescent="0.2">
      <c r="A12772" s="203">
        <v>44512</v>
      </c>
      <c r="B12772" s="204">
        <v>44512</v>
      </c>
      <c r="C12772" s="204" t="s">
        <v>804</v>
      </c>
      <c r="D12772" s="205">
        <f>VLOOKUP(Pag_Inicio_Corr_mas_casos[[#This Row],[Corregimiento]],Hoja3!$A$2:$D$676,4,0)</f>
        <v>80815</v>
      </c>
      <c r="E12772" s="204">
        <v>6</v>
      </c>
    </row>
    <row r="12773" spans="1:5" x14ac:dyDescent="0.2">
      <c r="A12773" s="203">
        <v>44512</v>
      </c>
      <c r="B12773" s="204">
        <v>44512</v>
      </c>
      <c r="C12773" s="204" t="s">
        <v>1155</v>
      </c>
      <c r="D12773" s="205">
        <f>VLOOKUP(Pag_Inicio_Corr_mas_casos[[#This Row],[Corregimiento]],Hoja3!$A$2:$D$676,4,0)</f>
        <v>40601</v>
      </c>
      <c r="E12773" s="204">
        <v>6</v>
      </c>
    </row>
    <row r="12774" spans="1:5" x14ac:dyDescent="0.2">
      <c r="A12774" s="203">
        <v>44512</v>
      </c>
      <c r="B12774" s="204">
        <v>44512</v>
      </c>
      <c r="C12774" s="204" t="s">
        <v>1046</v>
      </c>
      <c r="D12774" s="205">
        <f>VLOOKUP(Pag_Inicio_Corr_mas_casos[[#This Row],[Corregimiento]],Hoja3!$A$2:$D$676,4,0)</f>
        <v>80813</v>
      </c>
      <c r="E12774" s="204">
        <v>6</v>
      </c>
    </row>
    <row r="12775" spans="1:5" x14ac:dyDescent="0.2">
      <c r="A12775" s="203">
        <v>44512</v>
      </c>
      <c r="B12775" s="204">
        <v>44512</v>
      </c>
      <c r="C12775" s="204" t="s">
        <v>1041</v>
      </c>
      <c r="D12775" s="205">
        <f>VLOOKUP(Pag_Inicio_Corr_mas_casos[[#This Row],[Corregimiento]],Hoja3!$A$2:$D$676,4,0)</f>
        <v>80814</v>
      </c>
      <c r="E12775" s="204">
        <v>6</v>
      </c>
    </row>
    <row r="12776" spans="1:5" x14ac:dyDescent="0.2">
      <c r="A12776" s="203">
        <v>44512</v>
      </c>
      <c r="B12776" s="204">
        <v>44512</v>
      </c>
      <c r="C12776" s="204" t="s">
        <v>1505</v>
      </c>
      <c r="D12776" s="205">
        <f>VLOOKUP(Pag_Inicio_Corr_mas_casos[[#This Row],[Corregimiento]],Hoja3!$A$2:$D$676,4,0)</f>
        <v>70206</v>
      </c>
      <c r="E12776" s="204">
        <v>6</v>
      </c>
    </row>
    <row r="12777" spans="1:5" x14ac:dyDescent="0.2">
      <c r="A12777" s="203">
        <v>44512</v>
      </c>
      <c r="B12777" s="204">
        <v>44512</v>
      </c>
      <c r="C12777" s="204" t="s">
        <v>1034</v>
      </c>
      <c r="D12777" s="205">
        <f>VLOOKUP(Pag_Inicio_Corr_mas_casos[[#This Row],[Corregimiento]],Hoja3!$A$2:$D$676,4,0)</f>
        <v>81009</v>
      </c>
      <c r="E12777" s="204">
        <v>5</v>
      </c>
    </row>
    <row r="12778" spans="1:5" x14ac:dyDescent="0.2">
      <c r="A12778" s="203">
        <v>44512</v>
      </c>
      <c r="B12778" s="204">
        <v>44512</v>
      </c>
      <c r="C12778" s="204" t="s">
        <v>1100</v>
      </c>
      <c r="D12778" s="205">
        <f>VLOOKUP(Pag_Inicio_Corr_mas_casos[[#This Row],[Corregimiento]],Hoja3!$A$2:$D$676,4,0)</f>
        <v>60103</v>
      </c>
      <c r="E12778" s="204">
        <v>5</v>
      </c>
    </row>
    <row r="12779" spans="1:5" x14ac:dyDescent="0.2">
      <c r="A12779" s="203">
        <v>44512</v>
      </c>
      <c r="B12779" s="204">
        <v>44512</v>
      </c>
      <c r="C12779" s="204" t="s">
        <v>1280</v>
      </c>
      <c r="D12779" s="205">
        <f>VLOOKUP(Pag_Inicio_Corr_mas_casos[[#This Row],[Corregimiento]],Hoja3!$A$2:$D$676,4,0)</f>
        <v>91101</v>
      </c>
      <c r="E12779" s="204">
        <v>5</v>
      </c>
    </row>
    <row r="12780" spans="1:5" x14ac:dyDescent="0.2">
      <c r="A12780" s="203">
        <v>44512</v>
      </c>
      <c r="B12780" s="204">
        <v>44512</v>
      </c>
      <c r="C12780" s="204" t="s">
        <v>1131</v>
      </c>
      <c r="D12780" s="205">
        <f>VLOOKUP(Pag_Inicio_Corr_mas_casos[[#This Row],[Corregimiento]],Hoja3!$A$2:$D$676,4,0)</f>
        <v>130106</v>
      </c>
      <c r="E12780" s="204">
        <v>4</v>
      </c>
    </row>
    <row r="12781" spans="1:5" x14ac:dyDescent="0.2">
      <c r="A12781" s="203">
        <v>44512</v>
      </c>
      <c r="B12781" s="204">
        <v>44512</v>
      </c>
      <c r="C12781" s="204" t="s">
        <v>1448</v>
      </c>
      <c r="D12781" s="205">
        <f>VLOOKUP(Pag_Inicio_Corr_mas_casos[[#This Row],[Corregimiento]],Hoja3!$A$2:$D$676,4,0)</f>
        <v>30113</v>
      </c>
      <c r="E12781" s="204">
        <v>4</v>
      </c>
    </row>
    <row r="12782" spans="1:5" x14ac:dyDescent="0.2">
      <c r="A12782" s="203">
        <v>44512</v>
      </c>
      <c r="B12782" s="204">
        <v>44512</v>
      </c>
      <c r="C12782" s="204" t="s">
        <v>1502</v>
      </c>
      <c r="D12782" s="205">
        <f>VLOOKUP(Pag_Inicio_Corr_mas_casos[[#This Row],[Corregimiento]],Hoja3!$A$2:$D$676,4,0)</f>
        <v>60104</v>
      </c>
      <c r="E12782" s="204">
        <v>4</v>
      </c>
    </row>
    <row r="12783" spans="1:5" x14ac:dyDescent="0.2">
      <c r="A12783" s="203">
        <v>44512</v>
      </c>
      <c r="B12783" s="204">
        <v>44512</v>
      </c>
      <c r="C12783" s="204" t="s">
        <v>1128</v>
      </c>
      <c r="D12783" s="205">
        <v>40708</v>
      </c>
      <c r="E12783" s="204">
        <v>4</v>
      </c>
    </row>
    <row r="12784" spans="1:5" x14ac:dyDescent="0.2">
      <c r="A12784" s="203">
        <v>44512</v>
      </c>
      <c r="B12784" s="204">
        <v>44512</v>
      </c>
      <c r="C12784" s="204" t="s">
        <v>1078</v>
      </c>
      <c r="D12784" s="205">
        <f>VLOOKUP(Pag_Inicio_Corr_mas_casos[[#This Row],[Corregimiento]],Hoja3!$A$2:$D$676,4,0)</f>
        <v>130716</v>
      </c>
      <c r="E12784" s="204">
        <v>4</v>
      </c>
    </row>
    <row r="12785" spans="1:5" x14ac:dyDescent="0.2">
      <c r="A12785" s="203">
        <v>44512</v>
      </c>
      <c r="B12785" s="204">
        <v>44512</v>
      </c>
      <c r="C12785" s="204" t="s">
        <v>1128</v>
      </c>
      <c r="D12785" s="205">
        <f>VLOOKUP(Pag_Inicio_Corr_mas_casos[[#This Row],[Corregimiento]],Hoja3!$A$2:$D$676,4,0)</f>
        <v>91008</v>
      </c>
      <c r="E12785" s="204">
        <v>4</v>
      </c>
    </row>
    <row r="12786" spans="1:5" x14ac:dyDescent="0.2">
      <c r="A12786" s="209">
        <v>44513</v>
      </c>
      <c r="B12786" s="210">
        <v>44513</v>
      </c>
      <c r="C12786" s="210" t="s">
        <v>786</v>
      </c>
      <c r="D12786" s="211">
        <f>VLOOKUP(Pag_Inicio_Corr_mas_casos[[#This Row],[Corregimiento]],Hoja3!$A$2:$D$676,4,0)</f>
        <v>80819</v>
      </c>
      <c r="E12786" s="210">
        <v>16</v>
      </c>
    </row>
    <row r="12787" spans="1:5" x14ac:dyDescent="0.2">
      <c r="A12787" s="209">
        <v>44513</v>
      </c>
      <c r="B12787" s="210">
        <v>44513</v>
      </c>
      <c r="C12787" s="210" t="s">
        <v>1334</v>
      </c>
      <c r="D12787" s="211">
        <f>VLOOKUP(Pag_Inicio_Corr_mas_casos[[#This Row],[Corregimiento]],Hoja3!$A$2:$D$676,4,0)</f>
        <v>10207</v>
      </c>
      <c r="E12787" s="210">
        <v>15</v>
      </c>
    </row>
    <row r="12788" spans="1:5" x14ac:dyDescent="0.2">
      <c r="A12788" s="209">
        <v>44513</v>
      </c>
      <c r="B12788" s="210">
        <v>44513</v>
      </c>
      <c r="C12788" s="210" t="s">
        <v>1106</v>
      </c>
      <c r="D12788" s="211">
        <f>VLOOKUP(Pag_Inicio_Corr_mas_casos[[#This Row],[Corregimiento]],Hoja3!$A$2:$D$676,4,0)</f>
        <v>80809</v>
      </c>
      <c r="E12788" s="210">
        <v>12</v>
      </c>
    </row>
    <row r="12789" spans="1:5" x14ac:dyDescent="0.2">
      <c r="A12789" s="209">
        <v>44513</v>
      </c>
      <c r="B12789" s="210">
        <v>44513</v>
      </c>
      <c r="C12789" s="210" t="s">
        <v>1041</v>
      </c>
      <c r="D12789" s="211">
        <f>VLOOKUP(Pag_Inicio_Corr_mas_casos[[#This Row],[Corregimiento]],Hoja3!$A$2:$D$676,4,0)</f>
        <v>80814</v>
      </c>
      <c r="E12789" s="210">
        <v>11</v>
      </c>
    </row>
    <row r="12790" spans="1:5" x14ac:dyDescent="0.2">
      <c r="A12790" s="209">
        <v>44513</v>
      </c>
      <c r="B12790" s="210">
        <v>44513</v>
      </c>
      <c r="C12790" s="210" t="s">
        <v>1034</v>
      </c>
      <c r="D12790" s="211">
        <f>VLOOKUP(Pag_Inicio_Corr_mas_casos[[#This Row],[Corregimiento]],Hoja3!$A$2:$D$676,4,0)</f>
        <v>81009</v>
      </c>
      <c r="E12790" s="210">
        <v>7</v>
      </c>
    </row>
    <row r="12791" spans="1:5" x14ac:dyDescent="0.2">
      <c r="A12791" s="209">
        <v>44513</v>
      </c>
      <c r="B12791" s="210">
        <v>44513</v>
      </c>
      <c r="C12791" s="210" t="s">
        <v>1141</v>
      </c>
      <c r="D12791" s="211">
        <f>VLOOKUP(Pag_Inicio_Corr_mas_casos[[#This Row],[Corregimiento]],Hoja3!$A$2:$D$676,4,0)</f>
        <v>80812</v>
      </c>
      <c r="E12791" s="210">
        <v>7</v>
      </c>
    </row>
    <row r="12792" spans="1:5" x14ac:dyDescent="0.2">
      <c r="A12792" s="209">
        <v>44513</v>
      </c>
      <c r="B12792" s="210">
        <v>44513</v>
      </c>
      <c r="C12792" s="210" t="s">
        <v>1413</v>
      </c>
      <c r="D12792" s="211">
        <f>VLOOKUP(Pag_Inicio_Corr_mas_casos[[#This Row],[Corregimiento]],Hoja3!$A$2:$D$676,4,0)</f>
        <v>81003</v>
      </c>
      <c r="E12792" s="210">
        <v>7</v>
      </c>
    </row>
    <row r="12793" spans="1:5" x14ac:dyDescent="0.2">
      <c r="A12793" s="209">
        <v>44513</v>
      </c>
      <c r="B12793" s="210">
        <v>44513</v>
      </c>
      <c r="C12793" s="210" t="s">
        <v>1032</v>
      </c>
      <c r="D12793" s="211">
        <f>VLOOKUP(Pag_Inicio_Corr_mas_casos[[#This Row],[Corregimiento]],Hoja3!$A$2:$D$676,4,0)</f>
        <v>80810</v>
      </c>
      <c r="E12793" s="210">
        <v>6</v>
      </c>
    </row>
    <row r="12794" spans="1:5" x14ac:dyDescent="0.2">
      <c r="A12794" s="209">
        <v>44513</v>
      </c>
      <c r="B12794" s="210">
        <v>44513</v>
      </c>
      <c r="C12794" s="210" t="s">
        <v>1155</v>
      </c>
      <c r="D12794" s="211">
        <f>VLOOKUP(Pag_Inicio_Corr_mas_casos[[#This Row],[Corregimiento]],Hoja3!$A$2:$D$676,4,0)</f>
        <v>40601</v>
      </c>
      <c r="E12794" s="210">
        <v>5</v>
      </c>
    </row>
    <row r="12795" spans="1:5" x14ac:dyDescent="0.2">
      <c r="A12795" s="209">
        <v>44513</v>
      </c>
      <c r="B12795" s="210">
        <v>44513</v>
      </c>
      <c r="C12795" s="210" t="s">
        <v>1482</v>
      </c>
      <c r="D12795" s="211">
        <f>VLOOKUP(Pag_Inicio_Corr_mas_casos[[#This Row],[Corregimiento]],Hoja3!$A$2:$D$676,4,0)</f>
        <v>20201</v>
      </c>
      <c r="E12795" s="210">
        <v>4</v>
      </c>
    </row>
    <row r="12796" spans="1:5" x14ac:dyDescent="0.2">
      <c r="A12796" s="209">
        <v>44513</v>
      </c>
      <c r="B12796" s="210">
        <v>44513</v>
      </c>
      <c r="C12796" s="210" t="s">
        <v>843</v>
      </c>
      <c r="D12796" s="211">
        <f>VLOOKUP(Pag_Inicio_Corr_mas_casos[[#This Row],[Corregimiento]],Hoja3!$A$2:$D$676,4,0)</f>
        <v>40503</v>
      </c>
      <c r="E12796" s="210">
        <v>4</v>
      </c>
    </row>
    <row r="12797" spans="1:5" x14ac:dyDescent="0.2">
      <c r="A12797" s="209">
        <v>44513</v>
      </c>
      <c r="B12797" s="210">
        <v>44513</v>
      </c>
      <c r="C12797" s="210" t="s">
        <v>1412</v>
      </c>
      <c r="D12797" s="211">
        <f>VLOOKUP(Pag_Inicio_Corr_mas_casos[[#This Row],[Corregimiento]],Hoja3!$A$2:$D$676,4,0)</f>
        <v>80807</v>
      </c>
      <c r="E12797" s="210">
        <v>4</v>
      </c>
    </row>
    <row r="12798" spans="1:5" x14ac:dyDescent="0.2">
      <c r="A12798" s="209">
        <v>44513</v>
      </c>
      <c r="B12798" s="210">
        <v>44513</v>
      </c>
      <c r="C12798" s="210" t="s">
        <v>1046</v>
      </c>
      <c r="D12798" s="211">
        <f>VLOOKUP(Pag_Inicio_Corr_mas_casos[[#This Row],[Corregimiento]],Hoja3!$A$2:$D$676,4,0)</f>
        <v>80813</v>
      </c>
      <c r="E12798" s="210">
        <v>4</v>
      </c>
    </row>
    <row r="12799" spans="1:5" x14ac:dyDescent="0.2">
      <c r="A12799" s="209">
        <v>44513</v>
      </c>
      <c r="B12799" s="210">
        <v>44513</v>
      </c>
      <c r="C12799" s="210" t="s">
        <v>1504</v>
      </c>
      <c r="D12799" s="211">
        <f>VLOOKUP(Pag_Inicio_Corr_mas_casos[[#This Row],[Corregimiento]],Hoja3!$A$2:$D$676,4,0)</f>
        <v>70213</v>
      </c>
      <c r="E12799" s="210">
        <v>4</v>
      </c>
    </row>
    <row r="12800" spans="1:5" x14ac:dyDescent="0.2">
      <c r="A12800" s="209">
        <v>44513</v>
      </c>
      <c r="B12800" s="210">
        <v>44513</v>
      </c>
      <c r="C12800" s="210" t="s">
        <v>1102</v>
      </c>
      <c r="D12800" s="211">
        <f>VLOOKUP(Pag_Inicio_Corr_mas_casos[[#This Row],[Corregimiento]],Hoja3!$A$2:$D$676,4,0)</f>
        <v>40612</v>
      </c>
      <c r="E12800" s="210">
        <v>4</v>
      </c>
    </row>
    <row r="12801" spans="1:5" x14ac:dyDescent="0.2">
      <c r="A12801" s="209">
        <v>44513</v>
      </c>
      <c r="B12801" s="210">
        <v>44513</v>
      </c>
      <c r="C12801" s="210" t="s">
        <v>1309</v>
      </c>
      <c r="D12801" s="211">
        <f>VLOOKUP(Pag_Inicio_Corr_mas_casos[[#This Row],[Corregimiento]],Hoja3!$A$2:$D$676,4,0)</f>
        <v>20103</v>
      </c>
      <c r="E12801" s="210">
        <v>4</v>
      </c>
    </row>
    <row r="12802" spans="1:5" x14ac:dyDescent="0.2">
      <c r="A12802" s="209">
        <v>44513</v>
      </c>
      <c r="B12802" s="210">
        <v>44513</v>
      </c>
      <c r="C12802" s="210" t="s">
        <v>1082</v>
      </c>
      <c r="D12802" s="211">
        <f>VLOOKUP(Pag_Inicio_Corr_mas_casos[[#This Row],[Corregimiento]],Hoja3!$A$2:$D$676,4,0)</f>
        <v>80826</v>
      </c>
      <c r="E12802" s="210">
        <v>4</v>
      </c>
    </row>
    <row r="12803" spans="1:5" x14ac:dyDescent="0.2">
      <c r="A12803" s="209">
        <v>44513</v>
      </c>
      <c r="B12803" s="210">
        <v>44513</v>
      </c>
      <c r="C12803" s="210" t="s">
        <v>1049</v>
      </c>
      <c r="D12803" s="211">
        <f>VLOOKUP(Pag_Inicio_Corr_mas_casos[[#This Row],[Corregimiento]],Hoja3!$A$2:$D$676,4,0)</f>
        <v>80822</v>
      </c>
      <c r="E12803" s="210">
        <v>3</v>
      </c>
    </row>
    <row r="12804" spans="1:5" x14ac:dyDescent="0.2">
      <c r="A12804" s="209">
        <v>44513</v>
      </c>
      <c r="B12804" s="210">
        <v>44513</v>
      </c>
      <c r="C12804" s="210" t="s">
        <v>1035</v>
      </c>
      <c r="D12804" s="211">
        <f>VLOOKUP(Pag_Inicio_Corr_mas_casos[[#This Row],[Corregimiento]],Hoja3!$A$2:$D$676,4,0)</f>
        <v>80806</v>
      </c>
      <c r="E12804" s="210">
        <v>3</v>
      </c>
    </row>
    <row r="12805" spans="1:5" x14ac:dyDescent="0.2">
      <c r="A12805" s="209">
        <v>44513</v>
      </c>
      <c r="B12805" s="210">
        <v>44513</v>
      </c>
      <c r="C12805" s="210" t="s">
        <v>1506</v>
      </c>
      <c r="D12805" s="211">
        <f>VLOOKUP(Pag_Inicio_Corr_mas_casos[[#This Row],[Corregimiento]],Hoja3!$A$2:$D$676,4,0)</f>
        <v>40511</v>
      </c>
      <c r="E12805" s="210">
        <v>3</v>
      </c>
    </row>
    <row r="12806" spans="1:5" x14ac:dyDescent="0.2">
      <c r="A12806" s="216">
        <v>44514</v>
      </c>
      <c r="B12806" s="217">
        <v>44514</v>
      </c>
      <c r="C12806" s="217" t="s">
        <v>1334</v>
      </c>
      <c r="D12806" s="218">
        <f>VLOOKUP(Pag_Inicio_Corr_mas_casos[[#This Row],[Corregimiento]],Hoja3!$A$2:$D$676,4,0)</f>
        <v>10207</v>
      </c>
      <c r="E12806" s="217">
        <v>10</v>
      </c>
    </row>
    <row r="12807" spans="1:5" x14ac:dyDescent="0.2">
      <c r="A12807" s="216">
        <v>44514</v>
      </c>
      <c r="B12807" s="217">
        <v>44514</v>
      </c>
      <c r="C12807" s="217" t="s">
        <v>1127</v>
      </c>
      <c r="D12807" s="218">
        <f>VLOOKUP(Pag_Inicio_Corr_mas_casos[[#This Row],[Corregimiento]],Hoja3!$A$2:$D$676,4,0)</f>
        <v>30104</v>
      </c>
      <c r="E12807" s="217">
        <v>10</v>
      </c>
    </row>
    <row r="12808" spans="1:5" x14ac:dyDescent="0.2">
      <c r="A12808" s="216">
        <v>44514</v>
      </c>
      <c r="B12808" s="217">
        <v>44514</v>
      </c>
      <c r="C12808" s="217" t="s">
        <v>1272</v>
      </c>
      <c r="D12808" s="218">
        <f>VLOOKUP(Pag_Inicio_Corr_mas_casos[[#This Row],[Corregimiento]],Hoja3!$A$2:$D$676,4,0)</f>
        <v>40501</v>
      </c>
      <c r="E12808" s="217">
        <v>8</v>
      </c>
    </row>
    <row r="12809" spans="1:5" x14ac:dyDescent="0.2">
      <c r="A12809" s="216">
        <v>44514</v>
      </c>
      <c r="B12809" s="217">
        <v>44514</v>
      </c>
      <c r="C12809" s="217" t="s">
        <v>1035</v>
      </c>
      <c r="D12809" s="218">
        <f>VLOOKUP(Pag_Inicio_Corr_mas_casos[[#This Row],[Corregimiento]],Hoja3!$A$2:$D$676,4,0)</f>
        <v>80806</v>
      </c>
      <c r="E12809" s="217">
        <v>6</v>
      </c>
    </row>
    <row r="12810" spans="1:5" x14ac:dyDescent="0.2">
      <c r="A12810" s="216">
        <v>44514</v>
      </c>
      <c r="B12810" s="217">
        <v>44514</v>
      </c>
      <c r="C12810" s="217" t="s">
        <v>1412</v>
      </c>
      <c r="D12810" s="218">
        <f>VLOOKUP(Pag_Inicio_Corr_mas_casos[[#This Row],[Corregimiento]],Hoja3!$A$2:$D$676,4,0)</f>
        <v>80807</v>
      </c>
      <c r="E12810" s="217">
        <v>5</v>
      </c>
    </row>
    <row r="12811" spans="1:5" x14ac:dyDescent="0.2">
      <c r="A12811" s="216">
        <v>44514</v>
      </c>
      <c r="B12811" s="217">
        <v>44514</v>
      </c>
      <c r="C12811" s="217" t="s">
        <v>1455</v>
      </c>
      <c r="D12811" s="218">
        <f>VLOOKUP(Pag_Inicio_Corr_mas_casos[[#This Row],[Corregimiento]],Hoja3!$A$2:$D$676,4,0)</f>
        <v>30110</v>
      </c>
      <c r="E12811" s="217">
        <v>5</v>
      </c>
    </row>
    <row r="12812" spans="1:5" x14ac:dyDescent="0.2">
      <c r="A12812" s="216">
        <v>44514</v>
      </c>
      <c r="B12812" s="217">
        <v>44514</v>
      </c>
      <c r="C12812" s="217" t="s">
        <v>1141</v>
      </c>
      <c r="D12812" s="218">
        <f>VLOOKUP(Pag_Inicio_Corr_mas_casos[[#This Row],[Corregimiento]],Hoja3!$A$2:$D$676,4,0)</f>
        <v>80812</v>
      </c>
      <c r="E12812" s="217">
        <v>5</v>
      </c>
    </row>
    <row r="12813" spans="1:5" x14ac:dyDescent="0.2">
      <c r="A12813" s="216">
        <v>44514</v>
      </c>
      <c r="B12813" s="217">
        <v>44514</v>
      </c>
      <c r="C12813" s="217" t="s">
        <v>1102</v>
      </c>
      <c r="D12813" s="218">
        <f>VLOOKUP(Pag_Inicio_Corr_mas_casos[[#This Row],[Corregimiento]],Hoja3!$A$2:$D$676,4,0)</f>
        <v>40612</v>
      </c>
      <c r="E12813" s="217">
        <v>5</v>
      </c>
    </row>
    <row r="12814" spans="1:5" x14ac:dyDescent="0.2">
      <c r="A12814" s="216">
        <v>44514</v>
      </c>
      <c r="B12814" s="217">
        <v>44514</v>
      </c>
      <c r="C12814" s="217" t="s">
        <v>1155</v>
      </c>
      <c r="D12814" s="218">
        <f>VLOOKUP(Pag_Inicio_Corr_mas_casos[[#This Row],[Corregimiento]],Hoja3!$A$2:$D$676,4,0)</f>
        <v>40601</v>
      </c>
      <c r="E12814" s="217">
        <v>4</v>
      </c>
    </row>
    <row r="12815" spans="1:5" x14ac:dyDescent="0.2">
      <c r="A12815" s="216">
        <v>44514</v>
      </c>
      <c r="B12815" s="217">
        <v>44514</v>
      </c>
      <c r="C12815" s="217" t="s">
        <v>789</v>
      </c>
      <c r="D12815" s="218">
        <v>20206</v>
      </c>
      <c r="E12815" s="217">
        <v>4</v>
      </c>
    </row>
    <row r="12816" spans="1:5" x14ac:dyDescent="0.2">
      <c r="A12816" s="216">
        <v>44514</v>
      </c>
      <c r="B12816" s="217">
        <v>44514</v>
      </c>
      <c r="C12816" s="217" t="s">
        <v>1491</v>
      </c>
      <c r="D12816" s="218">
        <f>VLOOKUP(Pag_Inicio_Corr_mas_casos[[#This Row],[Corregimiento]],Hoja3!$A$2:$D$676,4,0)</f>
        <v>40609</v>
      </c>
      <c r="E12816" s="217">
        <v>4</v>
      </c>
    </row>
    <row r="12817" spans="1:5" x14ac:dyDescent="0.2">
      <c r="A12817" s="216">
        <v>44514</v>
      </c>
      <c r="B12817" s="217">
        <v>44514</v>
      </c>
      <c r="C12817" s="217" t="s">
        <v>1008</v>
      </c>
      <c r="D12817" s="218">
        <f>VLOOKUP(Pag_Inicio_Corr_mas_casos[[#This Row],[Corregimiento]],Hoja3!$A$2:$D$676,4,0)</f>
        <v>80816</v>
      </c>
      <c r="E12817" s="217">
        <v>4</v>
      </c>
    </row>
    <row r="12818" spans="1:5" x14ac:dyDescent="0.2">
      <c r="A12818" s="216">
        <v>44514</v>
      </c>
      <c r="B12818" s="217">
        <v>44514</v>
      </c>
      <c r="C12818" s="217" t="s">
        <v>1471</v>
      </c>
      <c r="D12818" s="218">
        <f>VLOOKUP(Pag_Inicio_Corr_mas_casos[[#This Row],[Corregimiento]],Hoja3!$A$2:$D$676,4,0)</f>
        <v>130312</v>
      </c>
      <c r="E12818" s="217">
        <v>4</v>
      </c>
    </row>
    <row r="12819" spans="1:5" x14ac:dyDescent="0.2">
      <c r="A12819" s="216">
        <v>44514</v>
      </c>
      <c r="B12819" s="217">
        <v>44514</v>
      </c>
      <c r="C12819" s="217" t="s">
        <v>1273</v>
      </c>
      <c r="D12819" s="218">
        <f>VLOOKUP(Pag_Inicio_Corr_mas_casos[[#This Row],[Corregimiento]],Hoja3!$A$2:$D$676,4,0)</f>
        <v>130102</v>
      </c>
      <c r="E12819" s="217">
        <v>3</v>
      </c>
    </row>
    <row r="12820" spans="1:5" x14ac:dyDescent="0.2">
      <c r="A12820" s="216">
        <v>44514</v>
      </c>
      <c r="B12820" s="217">
        <v>44514</v>
      </c>
      <c r="C12820" s="217" t="s">
        <v>1032</v>
      </c>
      <c r="D12820" s="218">
        <f>VLOOKUP(Pag_Inicio_Corr_mas_casos[[#This Row],[Corregimiento]],Hoja3!$A$2:$D$676,4,0)</f>
        <v>80810</v>
      </c>
      <c r="E12820" s="217">
        <v>3</v>
      </c>
    </row>
    <row r="12821" spans="1:5" x14ac:dyDescent="0.2">
      <c r="A12821" s="216">
        <v>44514</v>
      </c>
      <c r="B12821" s="217">
        <v>44514</v>
      </c>
      <c r="C12821" s="217" t="s">
        <v>1488</v>
      </c>
      <c r="D12821" s="218">
        <f>VLOOKUP(Pag_Inicio_Corr_mas_casos[[#This Row],[Corregimiento]],Hoja3!$A$2:$D$676,4,0)</f>
        <v>40610</v>
      </c>
      <c r="E12821" s="217">
        <v>3</v>
      </c>
    </row>
    <row r="12822" spans="1:5" x14ac:dyDescent="0.2">
      <c r="A12822" s="216">
        <v>44514</v>
      </c>
      <c r="B12822" s="217">
        <v>44514</v>
      </c>
      <c r="C12822" s="217" t="s">
        <v>1252</v>
      </c>
      <c r="D12822" s="218">
        <f>VLOOKUP(Pag_Inicio_Corr_mas_casos[[#This Row],[Corregimiento]],Hoja3!$A$2:$D$676,4,0)</f>
        <v>60101</v>
      </c>
      <c r="E12822" s="217">
        <v>3</v>
      </c>
    </row>
    <row r="12823" spans="1:5" x14ac:dyDescent="0.2">
      <c r="A12823" s="216">
        <v>44514</v>
      </c>
      <c r="B12823" s="217">
        <v>44514</v>
      </c>
      <c r="C12823" s="217" t="s">
        <v>843</v>
      </c>
      <c r="D12823" s="218">
        <f>VLOOKUP(Pag_Inicio_Corr_mas_casos[[#This Row],[Corregimiento]],Hoja3!$A$2:$D$676,4,0)</f>
        <v>40503</v>
      </c>
      <c r="E12823" s="217">
        <v>3</v>
      </c>
    </row>
    <row r="12824" spans="1:5" x14ac:dyDescent="0.2">
      <c r="A12824" s="216">
        <v>44514</v>
      </c>
      <c r="B12824" s="217">
        <v>44514</v>
      </c>
      <c r="C12824" s="217" t="s">
        <v>1036</v>
      </c>
      <c r="D12824" s="218">
        <f>VLOOKUP(Pag_Inicio_Corr_mas_casos[[#This Row],[Corregimiento]],Hoja3!$A$2:$D$676,4,0)</f>
        <v>80823</v>
      </c>
      <c r="E12824" s="217">
        <v>3</v>
      </c>
    </row>
    <row r="12825" spans="1:5" x14ac:dyDescent="0.2">
      <c r="A12825" s="216">
        <v>44514</v>
      </c>
      <c r="B12825" s="217">
        <v>44514</v>
      </c>
      <c r="C12825" s="217" t="s">
        <v>1506</v>
      </c>
      <c r="D12825" s="218">
        <f>VLOOKUP(Pag_Inicio_Corr_mas_casos[[#This Row],[Corregimiento]],Hoja3!$A$2:$D$676,4,0)</f>
        <v>40511</v>
      </c>
      <c r="E12825" s="217">
        <v>3</v>
      </c>
    </row>
    <row r="12826" spans="1:5" x14ac:dyDescent="0.2">
      <c r="A12826" s="35">
        <v>44515</v>
      </c>
      <c r="B12826" s="36">
        <v>44515</v>
      </c>
      <c r="C12826" s="36" t="s">
        <v>1499</v>
      </c>
      <c r="D12826" s="37">
        <f>VLOOKUP(Pag_Inicio_Corr_mas_casos[[#This Row],[Corregimiento]],Hoja3!$A$2:$D$676,4,0)</f>
        <v>70101</v>
      </c>
      <c r="E12826" s="36">
        <v>5</v>
      </c>
    </row>
    <row r="12827" spans="1:5" x14ac:dyDescent="0.2">
      <c r="A12827" s="35">
        <v>44515</v>
      </c>
      <c r="B12827" s="36">
        <v>44515</v>
      </c>
      <c r="C12827" s="36" t="s">
        <v>835</v>
      </c>
      <c r="D12827" s="37">
        <f>VLOOKUP(Pag_Inicio_Corr_mas_casos[[#This Row],[Corregimiento]],Hoja3!$A$2:$D$676,4,0)</f>
        <v>81005</v>
      </c>
      <c r="E12827" s="36">
        <v>4</v>
      </c>
    </row>
    <row r="12828" spans="1:5" x14ac:dyDescent="0.2">
      <c r="A12828" s="35">
        <v>44515</v>
      </c>
      <c r="B12828" s="36">
        <v>44515</v>
      </c>
      <c r="C12828" s="36" t="s">
        <v>814</v>
      </c>
      <c r="D12828" s="37">
        <f>VLOOKUP(Pag_Inicio_Corr_mas_casos[[#This Row],[Corregimiento]],Hoja3!$A$2:$D$676,4,0)</f>
        <v>80809</v>
      </c>
      <c r="E12828" s="36">
        <v>4</v>
      </c>
    </row>
    <row r="12829" spans="1:5" x14ac:dyDescent="0.2">
      <c r="A12829" s="35">
        <v>44515</v>
      </c>
      <c r="B12829" s="36">
        <v>44515</v>
      </c>
      <c r="C12829" s="36" t="s">
        <v>795</v>
      </c>
      <c r="D12829" s="37">
        <f>VLOOKUP(Pag_Inicio_Corr_mas_casos[[#This Row],[Corregimiento]],Hoja3!$A$2:$D$676,4,0)</f>
        <v>30107</v>
      </c>
      <c r="E12829" s="36">
        <v>4</v>
      </c>
    </row>
    <row r="12830" spans="1:5" x14ac:dyDescent="0.2">
      <c r="A12830" s="35">
        <v>44515</v>
      </c>
      <c r="B12830" s="36">
        <v>44515</v>
      </c>
      <c r="C12830" s="36" t="s">
        <v>852</v>
      </c>
      <c r="D12830" s="37">
        <f>VLOOKUP(Pag_Inicio_Corr_mas_casos[[#This Row],[Corregimiento]],Hoja3!$A$2:$D$676,4,0)</f>
        <v>40611</v>
      </c>
      <c r="E12830" s="36">
        <v>4</v>
      </c>
    </row>
    <row r="12831" spans="1:5" x14ac:dyDescent="0.2">
      <c r="A12831" s="35">
        <v>44515</v>
      </c>
      <c r="B12831" s="36">
        <v>44515</v>
      </c>
      <c r="C12831" s="36" t="s">
        <v>1257</v>
      </c>
      <c r="D12831" s="37">
        <f>VLOOKUP(Pag_Inicio_Corr_mas_casos[[#This Row],[Corregimiento]],Hoja3!$A$2:$D$676,4,0)</f>
        <v>40601</v>
      </c>
      <c r="E12831" s="36">
        <v>3</v>
      </c>
    </row>
    <row r="12832" spans="1:5" x14ac:dyDescent="0.2">
      <c r="A12832" s="35">
        <v>44515</v>
      </c>
      <c r="B12832" s="36">
        <v>44515</v>
      </c>
      <c r="C12832" s="36" t="s">
        <v>1507</v>
      </c>
      <c r="D12832" s="37">
        <f>VLOOKUP(Pag_Inicio_Corr_mas_casos[[#This Row],[Corregimiento]],Hoja3!$A$2:$D$676,4,0)</f>
        <v>40301</v>
      </c>
      <c r="E12832" s="36">
        <v>3</v>
      </c>
    </row>
    <row r="12833" spans="1:5" x14ac:dyDescent="0.2">
      <c r="A12833" s="35">
        <v>44515</v>
      </c>
      <c r="B12833" s="36">
        <v>44515</v>
      </c>
      <c r="C12833" s="36" t="s">
        <v>790</v>
      </c>
      <c r="D12833" s="37">
        <f>VLOOKUP(Pag_Inicio_Corr_mas_casos[[#This Row],[Corregimiento]],Hoja3!$A$2:$D$676,4,0)</f>
        <v>130702</v>
      </c>
      <c r="E12833" s="36">
        <v>3</v>
      </c>
    </row>
    <row r="12834" spans="1:5" x14ac:dyDescent="0.2">
      <c r="A12834" s="35">
        <v>44515</v>
      </c>
      <c r="B12834" s="36">
        <v>44515</v>
      </c>
      <c r="C12834" s="36" t="s">
        <v>843</v>
      </c>
      <c r="D12834" s="37">
        <f>VLOOKUP(Pag_Inicio_Corr_mas_casos[[#This Row],[Corregimiento]],Hoja3!$A$2:$D$676,4,0)</f>
        <v>40503</v>
      </c>
      <c r="E12834" s="36">
        <v>3</v>
      </c>
    </row>
    <row r="12835" spans="1:5" x14ac:dyDescent="0.2">
      <c r="A12835" s="35">
        <v>44515</v>
      </c>
      <c r="B12835" s="36">
        <v>44515</v>
      </c>
      <c r="C12835" s="36" t="s">
        <v>825</v>
      </c>
      <c r="D12835" s="37">
        <f>VLOOKUP(Pag_Inicio_Corr_mas_casos[[#This Row],[Corregimiento]],Hoja3!$A$2:$D$676,4,0)</f>
        <v>80814</v>
      </c>
      <c r="E12835" s="36">
        <v>3</v>
      </c>
    </row>
    <row r="12836" spans="1:5" x14ac:dyDescent="0.2">
      <c r="A12836" s="35">
        <v>44515</v>
      </c>
      <c r="B12836" s="36">
        <v>44515</v>
      </c>
      <c r="C12836" s="36" t="s">
        <v>1249</v>
      </c>
      <c r="D12836" s="37">
        <f>VLOOKUP(Pag_Inicio_Corr_mas_casos[[#This Row],[Corregimiento]],Hoja3!$A$2:$D$676,4,0)</f>
        <v>40612</v>
      </c>
      <c r="E12836" s="36">
        <v>3</v>
      </c>
    </row>
    <row r="12837" spans="1:5" x14ac:dyDescent="0.2">
      <c r="A12837" s="35">
        <v>44515</v>
      </c>
      <c r="B12837" s="36">
        <v>44515</v>
      </c>
      <c r="C12837" s="36" t="s">
        <v>1082</v>
      </c>
      <c r="D12837" s="37">
        <f>VLOOKUP(Pag_Inicio_Corr_mas_casos[[#This Row],[Corregimiento]],Hoja3!$A$2:$D$676,4,0)</f>
        <v>80826</v>
      </c>
      <c r="E12837" s="36">
        <v>3</v>
      </c>
    </row>
    <row r="12838" spans="1:5" x14ac:dyDescent="0.2">
      <c r="A12838" s="35">
        <v>44515</v>
      </c>
      <c r="B12838" s="36">
        <v>44515</v>
      </c>
      <c r="C12838" s="36" t="s">
        <v>1273</v>
      </c>
      <c r="D12838" s="37">
        <f>VLOOKUP(Pag_Inicio_Corr_mas_casos[[#This Row],[Corregimiento]],Hoja3!$A$2:$D$676,4,0)</f>
        <v>130102</v>
      </c>
      <c r="E12838" s="36">
        <v>3</v>
      </c>
    </row>
    <row r="12839" spans="1:5" x14ac:dyDescent="0.2">
      <c r="A12839" s="35">
        <v>44515</v>
      </c>
      <c r="B12839" s="36">
        <v>44515</v>
      </c>
      <c r="C12839" s="36" t="s">
        <v>1416</v>
      </c>
      <c r="D12839" s="37">
        <f>VLOOKUP(Pag_Inicio_Corr_mas_casos[[#This Row],[Corregimiento]],Hoja3!$A$2:$D$676,4,0)</f>
        <v>80810</v>
      </c>
      <c r="E12839" s="36">
        <v>2</v>
      </c>
    </row>
    <row r="12840" spans="1:5" x14ac:dyDescent="0.2">
      <c r="A12840" s="35">
        <v>44515</v>
      </c>
      <c r="B12840" s="36">
        <v>44515</v>
      </c>
      <c r="C12840" s="36" t="s">
        <v>792</v>
      </c>
      <c r="D12840" s="37">
        <f>VLOOKUP(Pag_Inicio_Corr_mas_casos[[#This Row],[Corregimiento]],Hoja3!$A$2:$D$676,4,0)</f>
        <v>80806</v>
      </c>
      <c r="E12840" s="36">
        <v>2</v>
      </c>
    </row>
    <row r="12841" spans="1:5" x14ac:dyDescent="0.2">
      <c r="A12841" s="35">
        <v>44515</v>
      </c>
      <c r="B12841" s="36">
        <v>44515</v>
      </c>
      <c r="C12841" s="36" t="s">
        <v>974</v>
      </c>
      <c r="D12841" s="37">
        <f>VLOOKUP(Pag_Inicio_Corr_mas_casos[[#This Row],[Corregimiento]],Hoja3!$A$2:$D$676,4,0)</f>
        <v>60202</v>
      </c>
      <c r="E12841" s="36">
        <v>2</v>
      </c>
    </row>
    <row r="12842" spans="1:5" x14ac:dyDescent="0.2">
      <c r="A12842" s="35">
        <v>44515</v>
      </c>
      <c r="B12842" s="36">
        <v>44515</v>
      </c>
      <c r="C12842" s="36" t="s">
        <v>1508</v>
      </c>
      <c r="D12842" s="37">
        <f>VLOOKUP(Pag_Inicio_Corr_mas_casos[[#This Row],[Corregimiento]],Hoja3!$A$2:$D$676,4,0)</f>
        <v>70213</v>
      </c>
      <c r="E12842" s="36">
        <v>2</v>
      </c>
    </row>
    <row r="12843" spans="1:5" x14ac:dyDescent="0.2">
      <c r="A12843" s="35">
        <v>44515</v>
      </c>
      <c r="B12843" s="36">
        <v>44515</v>
      </c>
      <c r="C12843" s="36" t="s">
        <v>782</v>
      </c>
      <c r="D12843" s="37">
        <f>VLOOKUP(Pag_Inicio_Corr_mas_casos[[#This Row],[Corregimiento]],Hoja3!$A$2:$D$676,4,0)</f>
        <v>80817</v>
      </c>
      <c r="E12843" s="36">
        <v>2</v>
      </c>
    </row>
    <row r="12844" spans="1:5" x14ac:dyDescent="0.2">
      <c r="A12844" s="35">
        <v>44515</v>
      </c>
      <c r="B12844" s="36">
        <v>44515</v>
      </c>
      <c r="C12844" s="36" t="s">
        <v>786</v>
      </c>
      <c r="D12844" s="37">
        <f>VLOOKUP(Pag_Inicio_Corr_mas_casos[[#This Row],[Corregimiento]],Hoja3!$A$2:$D$676,4,0)</f>
        <v>80819</v>
      </c>
      <c r="E12844" s="36">
        <v>2</v>
      </c>
    </row>
    <row r="12845" spans="1:5" x14ac:dyDescent="0.2">
      <c r="A12845" s="47">
        <v>44516</v>
      </c>
      <c r="B12845" s="48">
        <v>44516</v>
      </c>
      <c r="C12845" s="48" t="s">
        <v>1155</v>
      </c>
      <c r="D12845" s="49">
        <f>VLOOKUP(Pag_Inicio_Corr_mas_casos[[#This Row],[Corregimiento]],Hoja3!$A$2:$D$676,4,0)</f>
        <v>40601</v>
      </c>
      <c r="E12845" s="48">
        <v>8</v>
      </c>
    </row>
    <row r="12846" spans="1:5" x14ac:dyDescent="0.2">
      <c r="A12846" s="47">
        <v>44516</v>
      </c>
      <c r="B12846" s="48">
        <v>44516</v>
      </c>
      <c r="C12846" s="48" t="s">
        <v>1407</v>
      </c>
      <c r="D12846" s="49">
        <f>VLOOKUP(Pag_Inicio_Corr_mas_casos[[#This Row],[Corregimiento]],Hoja3!$A$2:$D$676,4,0)</f>
        <v>80809</v>
      </c>
      <c r="E12846" s="48">
        <v>6</v>
      </c>
    </row>
    <row r="12847" spans="1:5" x14ac:dyDescent="0.2">
      <c r="A12847" s="47">
        <v>44516</v>
      </c>
      <c r="B12847" s="48">
        <v>44516</v>
      </c>
      <c r="C12847" s="48" t="s">
        <v>1041</v>
      </c>
      <c r="D12847" s="49">
        <f>VLOOKUP(Pag_Inicio_Corr_mas_casos[[#This Row],[Corregimiento]],Hoja3!$A$2:$D$676,4,0)</f>
        <v>80814</v>
      </c>
      <c r="E12847" s="48">
        <v>6</v>
      </c>
    </row>
    <row r="12848" spans="1:5" x14ac:dyDescent="0.2">
      <c r="A12848" s="47">
        <v>44516</v>
      </c>
      <c r="B12848" s="48">
        <v>44516</v>
      </c>
      <c r="C12848" s="48" t="s">
        <v>1107</v>
      </c>
      <c r="D12848" s="49">
        <f>VLOOKUP(Pag_Inicio_Corr_mas_casos[[#This Row],[Corregimiento]],Hoja3!$A$2:$D$676,4,0)</f>
        <v>80819</v>
      </c>
      <c r="E12848" s="48">
        <v>6</v>
      </c>
    </row>
    <row r="12849" spans="1:5" x14ac:dyDescent="0.2">
      <c r="A12849" s="47">
        <v>44516</v>
      </c>
      <c r="B12849" s="48">
        <v>44516</v>
      </c>
      <c r="C12849" s="48" t="s">
        <v>1141</v>
      </c>
      <c r="D12849" s="49">
        <f>VLOOKUP(Pag_Inicio_Corr_mas_casos[[#This Row],[Corregimiento]],Hoja3!$A$2:$D$676,4,0)</f>
        <v>80812</v>
      </c>
      <c r="E12849" s="48">
        <v>6</v>
      </c>
    </row>
    <row r="12850" spans="1:5" x14ac:dyDescent="0.2">
      <c r="A12850" s="47">
        <v>44516</v>
      </c>
      <c r="B12850" s="48">
        <v>44516</v>
      </c>
      <c r="C12850" s="48" t="s">
        <v>1127</v>
      </c>
      <c r="D12850" s="49">
        <f>VLOOKUP(Pag_Inicio_Corr_mas_casos[[#This Row],[Corregimiento]],Hoja3!$A$2:$D$676,4,0)</f>
        <v>30104</v>
      </c>
      <c r="E12850" s="48">
        <v>5</v>
      </c>
    </row>
    <row r="12851" spans="1:5" x14ac:dyDescent="0.2">
      <c r="A12851" s="47">
        <v>44516</v>
      </c>
      <c r="B12851" s="48">
        <v>44516</v>
      </c>
      <c r="C12851" s="48" t="s">
        <v>1034</v>
      </c>
      <c r="D12851" s="49">
        <f>VLOOKUP(Pag_Inicio_Corr_mas_casos[[#This Row],[Corregimiento]],Hoja3!$A$2:$D$676,4,0)</f>
        <v>81009</v>
      </c>
      <c r="E12851" s="48">
        <v>5</v>
      </c>
    </row>
    <row r="12852" spans="1:5" x14ac:dyDescent="0.2">
      <c r="A12852" s="47">
        <v>44516</v>
      </c>
      <c r="B12852" s="48">
        <v>44516</v>
      </c>
      <c r="C12852" s="48" t="s">
        <v>1046</v>
      </c>
      <c r="D12852" s="49">
        <f>VLOOKUP(Pag_Inicio_Corr_mas_casos[[#This Row],[Corregimiento]],Hoja3!$A$2:$D$676,4,0)</f>
        <v>80813</v>
      </c>
      <c r="E12852" s="48">
        <v>5</v>
      </c>
    </row>
    <row r="12853" spans="1:5" x14ac:dyDescent="0.2">
      <c r="A12853" s="47">
        <v>44516</v>
      </c>
      <c r="B12853" s="48">
        <v>44516</v>
      </c>
      <c r="C12853" s="48" t="s">
        <v>1328</v>
      </c>
      <c r="D12853" s="49">
        <f>VLOOKUP(Pag_Inicio_Corr_mas_casos[[#This Row],[Corregimiento]],Hoja3!$A$2:$D$676,4,0)</f>
        <v>90201</v>
      </c>
      <c r="E12853" s="48">
        <v>4</v>
      </c>
    </row>
    <row r="12854" spans="1:5" x14ac:dyDescent="0.2">
      <c r="A12854" s="47">
        <v>44516</v>
      </c>
      <c r="B12854" s="48">
        <v>44516</v>
      </c>
      <c r="C12854" s="48" t="s">
        <v>1035</v>
      </c>
      <c r="D12854" s="49">
        <f>VLOOKUP(Pag_Inicio_Corr_mas_casos[[#This Row],[Corregimiento]],Hoja3!$A$2:$D$676,4,0)</f>
        <v>80806</v>
      </c>
      <c r="E12854" s="48">
        <v>4</v>
      </c>
    </row>
    <row r="12855" spans="1:5" x14ac:dyDescent="0.2">
      <c r="A12855" s="47">
        <v>44516</v>
      </c>
      <c r="B12855" s="48">
        <v>44516</v>
      </c>
      <c r="C12855" s="48" t="s">
        <v>1046</v>
      </c>
      <c r="D12855" s="49">
        <v>40607</v>
      </c>
      <c r="E12855" s="48">
        <v>4</v>
      </c>
    </row>
    <row r="12856" spans="1:5" x14ac:dyDescent="0.2">
      <c r="A12856" s="47">
        <v>44516</v>
      </c>
      <c r="B12856" s="48">
        <v>44516</v>
      </c>
      <c r="C12856" s="48" t="s">
        <v>1101</v>
      </c>
      <c r="D12856" s="49">
        <f>VLOOKUP(Pag_Inicio_Corr_mas_casos[[#This Row],[Corregimiento]],Hoja3!$A$2:$D$676,4,0)</f>
        <v>60101</v>
      </c>
      <c r="E12856" s="48">
        <v>4</v>
      </c>
    </row>
    <row r="12857" spans="1:5" x14ac:dyDescent="0.2">
      <c r="A12857" s="47">
        <v>44516</v>
      </c>
      <c r="B12857" s="48">
        <v>44516</v>
      </c>
      <c r="C12857" s="48" t="s">
        <v>1115</v>
      </c>
      <c r="D12857" s="49">
        <f>VLOOKUP(Pag_Inicio_Corr_mas_casos[[#This Row],[Corregimiento]],Hoja3!$A$2:$D$676,4,0)</f>
        <v>81002</v>
      </c>
      <c r="E12857" s="48">
        <v>4</v>
      </c>
    </row>
    <row r="12858" spans="1:5" x14ac:dyDescent="0.2">
      <c r="A12858" s="47">
        <v>44516</v>
      </c>
      <c r="B12858" s="48">
        <v>44516</v>
      </c>
      <c r="C12858" s="48" t="s">
        <v>1118</v>
      </c>
      <c r="D12858" s="49">
        <f>VLOOKUP(Pag_Inicio_Corr_mas_casos[[#This Row],[Corregimiento]],Hoja3!$A$2:$D$676,4,0)</f>
        <v>30111</v>
      </c>
      <c r="E12858" s="48">
        <v>4</v>
      </c>
    </row>
    <row r="12859" spans="1:5" x14ac:dyDescent="0.2">
      <c r="A12859" s="47">
        <v>44516</v>
      </c>
      <c r="B12859" s="48">
        <v>44516</v>
      </c>
      <c r="C12859" s="48" t="s">
        <v>1037</v>
      </c>
      <c r="D12859" s="49">
        <f>VLOOKUP(Pag_Inicio_Corr_mas_casos[[#This Row],[Corregimiento]],Hoja3!$A$2:$D$676,4,0)</f>
        <v>80807</v>
      </c>
      <c r="E12859" s="48">
        <v>4</v>
      </c>
    </row>
    <row r="12860" spans="1:5" x14ac:dyDescent="0.2">
      <c r="A12860" s="47">
        <v>44516</v>
      </c>
      <c r="B12860" s="48">
        <v>44516</v>
      </c>
      <c r="C12860" s="48" t="s">
        <v>1117</v>
      </c>
      <c r="D12860" s="49">
        <f>VLOOKUP(Pag_Inicio_Corr_mas_casos[[#This Row],[Corregimiento]],Hoja3!$A$2:$D$676,4,0)</f>
        <v>91001</v>
      </c>
      <c r="E12860" s="48">
        <v>4</v>
      </c>
    </row>
    <row r="12861" spans="1:5" x14ac:dyDescent="0.2">
      <c r="A12861" s="47">
        <v>44516</v>
      </c>
      <c r="B12861" s="48">
        <v>44516</v>
      </c>
      <c r="C12861" s="48" t="s">
        <v>1300</v>
      </c>
      <c r="D12861" s="49">
        <f>VLOOKUP(Pag_Inicio_Corr_mas_casos[[#This Row],[Corregimiento]],Hoja3!$A$2:$D$676,4,0)</f>
        <v>10207</v>
      </c>
      <c r="E12861" s="48">
        <v>4</v>
      </c>
    </row>
    <row r="12862" spans="1:5" x14ac:dyDescent="0.2">
      <c r="A12862" s="47">
        <v>44516</v>
      </c>
      <c r="B12862" s="48">
        <v>44516</v>
      </c>
      <c r="C12862" s="48" t="s">
        <v>1128</v>
      </c>
      <c r="D12862" s="49">
        <f>VLOOKUP(Pag_Inicio_Corr_mas_casos[[#This Row],[Corregimiento]],Hoja3!$A$2:$D$676,4,0)</f>
        <v>91008</v>
      </c>
      <c r="E12862" s="48">
        <v>4</v>
      </c>
    </row>
    <row r="12863" spans="1:5" x14ac:dyDescent="0.2">
      <c r="A12863" s="47">
        <v>44516</v>
      </c>
      <c r="B12863" s="48">
        <v>44516</v>
      </c>
      <c r="C12863" s="48" t="s">
        <v>1240</v>
      </c>
      <c r="D12863" s="49">
        <f>VLOOKUP(Pag_Inicio_Corr_mas_casos[[#This Row],[Corregimiento]],Hoja3!$A$2:$D$676,4,0)</f>
        <v>40506</v>
      </c>
      <c r="E12863" s="48">
        <v>4</v>
      </c>
    </row>
    <row r="12864" spans="1:5" x14ac:dyDescent="0.2">
      <c r="A12864" s="47">
        <v>44516</v>
      </c>
      <c r="B12864" s="48">
        <v>44516</v>
      </c>
      <c r="C12864" s="48" t="s">
        <v>1048</v>
      </c>
      <c r="D12864" s="49">
        <f>VLOOKUP(Pag_Inicio_Corr_mas_casos[[#This Row],[Corregimiento]],Hoja3!$A$2:$D$676,4,0)</f>
        <v>80817</v>
      </c>
      <c r="E12864" s="48">
        <v>3</v>
      </c>
    </row>
    <row r="12865" spans="1:5" x14ac:dyDescent="0.2">
      <c r="A12865" s="43">
        <v>44517</v>
      </c>
      <c r="B12865" s="41">
        <v>44517</v>
      </c>
      <c r="C12865" s="41" t="s">
        <v>814</v>
      </c>
      <c r="D12865" s="42">
        <f>VLOOKUP(Pag_Inicio_Corr_mas_casos[[#This Row],[Corregimiento]],Hoja3!$A$2:$D$676,4,0)</f>
        <v>80809</v>
      </c>
      <c r="E12865" s="41">
        <v>16</v>
      </c>
    </row>
    <row r="12866" spans="1:5" x14ac:dyDescent="0.2">
      <c r="A12866" s="43">
        <v>44517</v>
      </c>
      <c r="B12866" s="41">
        <v>44517</v>
      </c>
      <c r="C12866" s="41" t="s">
        <v>1300</v>
      </c>
      <c r="D12866" s="42">
        <f>VLOOKUP(Pag_Inicio_Corr_mas_casos[[#This Row],[Corregimiento]],Hoja3!$A$2:$D$676,4,0)</f>
        <v>10207</v>
      </c>
      <c r="E12866" s="41">
        <v>14</v>
      </c>
    </row>
    <row r="12867" spans="1:5" x14ac:dyDescent="0.2">
      <c r="A12867" s="43">
        <v>44517</v>
      </c>
      <c r="B12867" s="41">
        <v>44517</v>
      </c>
      <c r="C12867" s="41" t="s">
        <v>1107</v>
      </c>
      <c r="D12867" s="42">
        <f>VLOOKUP(Pag_Inicio_Corr_mas_casos[[#This Row],[Corregimiento]],Hoja3!$A$2:$D$676,4,0)</f>
        <v>80819</v>
      </c>
      <c r="E12867" s="41">
        <v>10</v>
      </c>
    </row>
    <row r="12868" spans="1:5" x14ac:dyDescent="0.2">
      <c r="A12868" s="43">
        <v>44517</v>
      </c>
      <c r="B12868" s="41">
        <v>44517</v>
      </c>
      <c r="C12868" s="41" t="s">
        <v>852</v>
      </c>
      <c r="D12868" s="42">
        <f>VLOOKUP(Pag_Inicio_Corr_mas_casos[[#This Row],[Corregimiento]],Hoja3!$A$2:$D$676,4,0)</f>
        <v>40611</v>
      </c>
      <c r="E12868" s="41">
        <v>7</v>
      </c>
    </row>
    <row r="12869" spans="1:5" x14ac:dyDescent="0.2">
      <c r="A12869" s="43">
        <v>44517</v>
      </c>
      <c r="B12869" s="41">
        <v>44517</v>
      </c>
      <c r="C12869" s="41" t="s">
        <v>1141</v>
      </c>
      <c r="D12869" s="42">
        <f>VLOOKUP(Pag_Inicio_Corr_mas_casos[[#This Row],[Corregimiento]],Hoja3!$A$2:$D$676,4,0)</f>
        <v>80812</v>
      </c>
      <c r="E12869" s="41">
        <v>7</v>
      </c>
    </row>
    <row r="12870" spans="1:5" x14ac:dyDescent="0.2">
      <c r="A12870" s="43">
        <v>44517</v>
      </c>
      <c r="B12870" s="41">
        <v>44517</v>
      </c>
      <c r="C12870" s="41" t="s">
        <v>1087</v>
      </c>
      <c r="D12870" s="42">
        <f>VLOOKUP(Pag_Inicio_Corr_mas_casos[[#This Row],[Corregimiento]],Hoja3!$A$2:$D$676,4,0)</f>
        <v>80808</v>
      </c>
      <c r="E12870" s="41">
        <v>6</v>
      </c>
    </row>
    <row r="12871" spans="1:5" x14ac:dyDescent="0.2">
      <c r="A12871" s="43">
        <v>44517</v>
      </c>
      <c r="B12871" s="41">
        <v>44517</v>
      </c>
      <c r="C12871" s="41" t="s">
        <v>1273</v>
      </c>
      <c r="D12871" s="42">
        <f>VLOOKUP(Pag_Inicio_Corr_mas_casos[[#This Row],[Corregimiento]],Hoja3!$A$2:$D$676,4,0)</f>
        <v>130102</v>
      </c>
      <c r="E12871" s="41">
        <v>6</v>
      </c>
    </row>
    <row r="12872" spans="1:5" x14ac:dyDescent="0.2">
      <c r="A12872" s="43">
        <v>44517</v>
      </c>
      <c r="B12872" s="41">
        <v>44517</v>
      </c>
      <c r="C12872" s="41" t="s">
        <v>1034</v>
      </c>
      <c r="D12872" s="42">
        <f>VLOOKUP(Pag_Inicio_Corr_mas_casos[[#This Row],[Corregimiento]],Hoja3!$A$2:$D$676,4,0)</f>
        <v>81009</v>
      </c>
      <c r="E12872" s="41">
        <v>5</v>
      </c>
    </row>
    <row r="12873" spans="1:5" x14ac:dyDescent="0.2">
      <c r="A12873" s="43">
        <v>44517</v>
      </c>
      <c r="B12873" s="41">
        <v>44517</v>
      </c>
      <c r="C12873" s="41" t="s">
        <v>1062</v>
      </c>
      <c r="D12873" s="42">
        <f>VLOOKUP(Pag_Inicio_Corr_mas_casos[[#This Row],[Corregimiento]],Hoja3!$A$2:$D$676,4,0)</f>
        <v>30107</v>
      </c>
      <c r="E12873" s="41">
        <v>5</v>
      </c>
    </row>
    <row r="12874" spans="1:5" x14ac:dyDescent="0.2">
      <c r="A12874" s="43">
        <v>44517</v>
      </c>
      <c r="B12874" s="41">
        <v>44517</v>
      </c>
      <c r="C12874" s="41" t="s">
        <v>1101</v>
      </c>
      <c r="D12874" s="42">
        <f>VLOOKUP(Pag_Inicio_Corr_mas_casos[[#This Row],[Corregimiento]],Hoja3!$A$2:$D$676,4,0)</f>
        <v>60101</v>
      </c>
      <c r="E12874" s="41">
        <v>5</v>
      </c>
    </row>
    <row r="12875" spans="1:5" x14ac:dyDescent="0.2">
      <c r="A12875" s="43">
        <v>44517</v>
      </c>
      <c r="B12875" s="41">
        <v>44517</v>
      </c>
      <c r="C12875" s="41" t="s">
        <v>1042</v>
      </c>
      <c r="D12875" s="42">
        <f>VLOOKUP(Pag_Inicio_Corr_mas_casos[[#This Row],[Corregimiento]],Hoja3!$A$2:$D$676,4,0)</f>
        <v>80826</v>
      </c>
      <c r="E12875" s="41">
        <v>5</v>
      </c>
    </row>
    <row r="12876" spans="1:5" x14ac:dyDescent="0.2">
      <c r="A12876" s="43">
        <v>44517</v>
      </c>
      <c r="B12876" s="41">
        <v>44517</v>
      </c>
      <c r="C12876" s="41" t="s">
        <v>782</v>
      </c>
      <c r="D12876" s="42">
        <f>VLOOKUP(Pag_Inicio_Corr_mas_casos[[#This Row],[Corregimiento]],Hoja3!$A$2:$D$676,4,0)</f>
        <v>80817</v>
      </c>
      <c r="E12876" s="41">
        <v>4</v>
      </c>
    </row>
    <row r="12877" spans="1:5" x14ac:dyDescent="0.2">
      <c r="A12877" s="43">
        <v>44517</v>
      </c>
      <c r="B12877" s="41">
        <v>44517</v>
      </c>
      <c r="C12877" s="41" t="s">
        <v>1037</v>
      </c>
      <c r="D12877" s="42">
        <f>VLOOKUP(Pag_Inicio_Corr_mas_casos[[#This Row],[Corregimiento]],Hoja3!$A$2:$D$676,4,0)</f>
        <v>80807</v>
      </c>
      <c r="E12877" s="41">
        <v>4</v>
      </c>
    </row>
    <row r="12878" spans="1:5" x14ac:dyDescent="0.2">
      <c r="A12878" s="43">
        <v>44517</v>
      </c>
      <c r="B12878" s="41">
        <v>44517</v>
      </c>
      <c r="C12878" s="41" t="s">
        <v>1032</v>
      </c>
      <c r="D12878" s="42">
        <f>VLOOKUP(Pag_Inicio_Corr_mas_casos[[#This Row],[Corregimiento]],Hoja3!$A$2:$D$676,4,0)</f>
        <v>80810</v>
      </c>
      <c r="E12878" s="41">
        <v>4</v>
      </c>
    </row>
    <row r="12879" spans="1:5" x14ac:dyDescent="0.2">
      <c r="A12879" s="43">
        <v>44517</v>
      </c>
      <c r="B12879" s="41">
        <v>44517</v>
      </c>
      <c r="C12879" s="41" t="s">
        <v>1117</v>
      </c>
      <c r="D12879" s="42">
        <f>VLOOKUP(Pag_Inicio_Corr_mas_casos[[#This Row],[Corregimiento]],Hoja3!$A$2:$D$676,4,0)</f>
        <v>91001</v>
      </c>
      <c r="E12879" s="41">
        <v>4</v>
      </c>
    </row>
    <row r="12880" spans="1:5" x14ac:dyDescent="0.2">
      <c r="A12880" s="43">
        <v>44517</v>
      </c>
      <c r="B12880" s="41">
        <v>44517</v>
      </c>
      <c r="C12880" s="41" t="s">
        <v>1257</v>
      </c>
      <c r="D12880" s="42">
        <f>VLOOKUP(Pag_Inicio_Corr_mas_casos[[#This Row],[Corregimiento]],Hoja3!$A$2:$D$676,4,0)</f>
        <v>40601</v>
      </c>
      <c r="E12880" s="41">
        <v>4</v>
      </c>
    </row>
    <row r="12881" spans="1:5" x14ac:dyDescent="0.2">
      <c r="A12881" s="43">
        <v>44517</v>
      </c>
      <c r="B12881" s="41">
        <v>44517</v>
      </c>
      <c r="C12881" s="41" t="s">
        <v>1041</v>
      </c>
      <c r="D12881" s="42">
        <f>VLOOKUP(Pag_Inicio_Corr_mas_casos[[#This Row],[Corregimiento]],Hoja3!$A$2:$D$676,4,0)</f>
        <v>80814</v>
      </c>
      <c r="E12881" s="41">
        <v>4</v>
      </c>
    </row>
    <row r="12882" spans="1:5" x14ac:dyDescent="0.2">
      <c r="A12882" s="43">
        <v>44517</v>
      </c>
      <c r="B12882" s="41">
        <v>44517</v>
      </c>
      <c r="C12882" s="41" t="s">
        <v>1038</v>
      </c>
      <c r="D12882" s="42">
        <f>VLOOKUP(Pag_Inicio_Corr_mas_casos[[#This Row],[Corregimiento]],Hoja3!$A$2:$D$676,4,0)</f>
        <v>80816</v>
      </c>
      <c r="E12882" s="41">
        <v>4</v>
      </c>
    </row>
    <row r="12883" spans="1:5" x14ac:dyDescent="0.2">
      <c r="A12883" s="43">
        <v>44517</v>
      </c>
      <c r="B12883" s="41">
        <v>44517</v>
      </c>
      <c r="C12883" s="41" t="s">
        <v>1127</v>
      </c>
      <c r="D12883" s="42">
        <f>VLOOKUP(Pag_Inicio_Corr_mas_casos[[#This Row],[Corregimiento]],Hoja3!$A$2:$D$676,4,0)</f>
        <v>30104</v>
      </c>
      <c r="E12883" s="41">
        <v>3</v>
      </c>
    </row>
    <row r="12884" spans="1:5" x14ac:dyDescent="0.2">
      <c r="A12884" s="43">
        <v>44517</v>
      </c>
      <c r="B12884" s="41">
        <v>44517</v>
      </c>
      <c r="C12884" s="41" t="s">
        <v>1163</v>
      </c>
      <c r="D12884" s="42">
        <f>VLOOKUP(Pag_Inicio_Corr_mas_casos[[#This Row],[Corregimiento]],Hoja3!$A$2:$D$676,4,0)</f>
        <v>130101</v>
      </c>
      <c r="E12884" s="41">
        <v>3</v>
      </c>
    </row>
    <row r="12885" spans="1:5" x14ac:dyDescent="0.2">
      <c r="A12885" s="32">
        <v>44518</v>
      </c>
      <c r="B12885" s="33">
        <v>44518</v>
      </c>
      <c r="C12885" s="33" t="s">
        <v>1411</v>
      </c>
      <c r="D12885" s="34">
        <f>VLOOKUP(Pag_Inicio_Corr_mas_casos[[#This Row],[Corregimiento]],Hoja3!$A$2:$D$676,4,0)</f>
        <v>80809</v>
      </c>
      <c r="E12885" s="33">
        <v>10</v>
      </c>
    </row>
    <row r="12886" spans="1:5" x14ac:dyDescent="0.2">
      <c r="A12886" s="32">
        <v>44518</v>
      </c>
      <c r="B12886" s="33">
        <v>44518</v>
      </c>
      <c r="C12886" s="33" t="s">
        <v>786</v>
      </c>
      <c r="D12886" s="34">
        <f>VLOOKUP(Pag_Inicio_Corr_mas_casos[[#This Row],[Corregimiento]],Hoja3!$A$2:$D$676,4,0)</f>
        <v>80819</v>
      </c>
      <c r="E12886" s="33">
        <v>7</v>
      </c>
    </row>
    <row r="12887" spans="1:5" x14ac:dyDescent="0.2">
      <c r="A12887" s="32">
        <v>44518</v>
      </c>
      <c r="B12887" s="33">
        <v>44518</v>
      </c>
      <c r="C12887" s="33" t="s">
        <v>825</v>
      </c>
      <c r="D12887" s="34">
        <f>VLOOKUP(Pag_Inicio_Corr_mas_casos[[#This Row],[Corregimiento]],Hoja3!$A$2:$D$676,4,0)</f>
        <v>80814</v>
      </c>
      <c r="E12887" s="33">
        <v>7</v>
      </c>
    </row>
    <row r="12888" spans="1:5" x14ac:dyDescent="0.2">
      <c r="A12888" s="32">
        <v>44518</v>
      </c>
      <c r="B12888" s="33">
        <v>44518</v>
      </c>
      <c r="C12888" s="33" t="s">
        <v>1508</v>
      </c>
      <c r="D12888" s="34">
        <f>VLOOKUP(Pag_Inicio_Corr_mas_casos[[#This Row],[Corregimiento]],Hoja3!$A$2:$D$676,4,0)</f>
        <v>70213</v>
      </c>
      <c r="E12888" s="33">
        <v>6</v>
      </c>
    </row>
    <row r="12889" spans="1:5" x14ac:dyDescent="0.2">
      <c r="A12889" s="32">
        <v>44518</v>
      </c>
      <c r="B12889" s="33">
        <v>44518</v>
      </c>
      <c r="C12889" s="33" t="s">
        <v>778</v>
      </c>
      <c r="D12889" s="34">
        <f>VLOOKUP(Pag_Inicio_Corr_mas_casos[[#This Row],[Corregimiento]],Hoja3!$A$2:$D$676,4,0)</f>
        <v>80821</v>
      </c>
      <c r="E12889" s="33">
        <v>6</v>
      </c>
    </row>
    <row r="12890" spans="1:5" x14ac:dyDescent="0.2">
      <c r="A12890" s="32">
        <v>44518</v>
      </c>
      <c r="B12890" s="33">
        <v>44518</v>
      </c>
      <c r="C12890" s="33" t="s">
        <v>1141</v>
      </c>
      <c r="D12890" s="34">
        <f>VLOOKUP(Pag_Inicio_Corr_mas_casos[[#This Row],[Corregimiento]],Hoja3!$A$2:$D$676,4,0)</f>
        <v>80812</v>
      </c>
      <c r="E12890" s="33">
        <v>5</v>
      </c>
    </row>
    <row r="12891" spans="1:5" x14ac:dyDescent="0.2">
      <c r="A12891" s="32">
        <v>44518</v>
      </c>
      <c r="B12891" s="33">
        <v>44518</v>
      </c>
      <c r="C12891" s="33" t="s">
        <v>1300</v>
      </c>
      <c r="D12891" s="34">
        <f>VLOOKUP(Pag_Inicio_Corr_mas_casos[[#This Row],[Corregimiento]],Hoja3!$A$2:$D$676,4,0)</f>
        <v>10207</v>
      </c>
      <c r="E12891" s="33">
        <v>5</v>
      </c>
    </row>
    <row r="12892" spans="1:5" x14ac:dyDescent="0.2">
      <c r="A12892" s="32">
        <v>44518</v>
      </c>
      <c r="B12892" s="33">
        <v>44518</v>
      </c>
      <c r="C12892" s="33" t="s">
        <v>1031</v>
      </c>
      <c r="D12892" s="34">
        <f>VLOOKUP(Pag_Inicio_Corr_mas_casos[[#This Row],[Corregimiento]],Hoja3!$A$2:$D$676,4,0)</f>
        <v>81001</v>
      </c>
      <c r="E12892" s="33">
        <v>5</v>
      </c>
    </row>
    <row r="12893" spans="1:5" x14ac:dyDescent="0.2">
      <c r="A12893" s="32">
        <v>44518</v>
      </c>
      <c r="B12893" s="33">
        <v>44518</v>
      </c>
      <c r="C12893" s="33" t="s">
        <v>1412</v>
      </c>
      <c r="D12893" s="34">
        <f>VLOOKUP(Pag_Inicio_Corr_mas_casos[[#This Row],[Corregimiento]],Hoja3!$A$2:$D$676,4,0)</f>
        <v>80807</v>
      </c>
      <c r="E12893" s="33">
        <v>5</v>
      </c>
    </row>
    <row r="12894" spans="1:5" x14ac:dyDescent="0.2">
      <c r="A12894" s="32">
        <v>44518</v>
      </c>
      <c r="B12894" s="33">
        <v>44518</v>
      </c>
      <c r="C12894" s="33" t="s">
        <v>868</v>
      </c>
      <c r="D12894" s="34">
        <f>VLOOKUP(Pag_Inicio_Corr_mas_casos[[#This Row],[Corregimiento]],Hoja3!$A$2:$D$676,4,0)</f>
        <v>81009</v>
      </c>
      <c r="E12894" s="33">
        <v>5</v>
      </c>
    </row>
    <row r="12895" spans="1:5" x14ac:dyDescent="0.2">
      <c r="A12895" s="32">
        <v>44518</v>
      </c>
      <c r="B12895" s="33">
        <v>44518</v>
      </c>
      <c r="C12895" s="33" t="s">
        <v>795</v>
      </c>
      <c r="D12895" s="34">
        <f>VLOOKUP(Pag_Inicio_Corr_mas_casos[[#This Row],[Corregimiento]],Hoja3!$A$2:$D$676,4,0)</f>
        <v>30107</v>
      </c>
      <c r="E12895" s="33">
        <v>5</v>
      </c>
    </row>
    <row r="12896" spans="1:5" x14ac:dyDescent="0.2">
      <c r="A12896" s="32">
        <v>44518</v>
      </c>
      <c r="B12896" s="33">
        <v>44518</v>
      </c>
      <c r="C12896" s="33" t="s">
        <v>812</v>
      </c>
      <c r="D12896" s="34">
        <f>VLOOKUP(Pag_Inicio_Corr_mas_casos[[#This Row],[Corregimiento]],Hoja3!$A$2:$D$676,4,0)</f>
        <v>130105</v>
      </c>
      <c r="E12896" s="33">
        <v>5</v>
      </c>
    </row>
    <row r="12897" spans="1:5" x14ac:dyDescent="0.2">
      <c r="A12897" s="32">
        <v>44518</v>
      </c>
      <c r="B12897" s="33">
        <v>44518</v>
      </c>
      <c r="C12897" s="33" t="s">
        <v>852</v>
      </c>
      <c r="D12897" s="34">
        <f>VLOOKUP(Pag_Inicio_Corr_mas_casos[[#This Row],[Corregimiento]],Hoja3!$A$2:$D$676,4,0)</f>
        <v>40611</v>
      </c>
      <c r="E12897" s="33">
        <v>4</v>
      </c>
    </row>
    <row r="12898" spans="1:5" x14ac:dyDescent="0.2">
      <c r="A12898" s="32">
        <v>44518</v>
      </c>
      <c r="B12898" s="33">
        <v>44518</v>
      </c>
      <c r="C12898" s="33" t="s">
        <v>1080</v>
      </c>
      <c r="D12898" s="34">
        <f>VLOOKUP(Pag_Inicio_Corr_mas_casos[[#This Row],[Corregimiento]],Hoja3!$A$2:$D$676,4,0)</f>
        <v>80822</v>
      </c>
      <c r="E12898" s="33">
        <v>4</v>
      </c>
    </row>
    <row r="12899" spans="1:5" x14ac:dyDescent="0.2">
      <c r="A12899" s="32">
        <v>44518</v>
      </c>
      <c r="B12899" s="33">
        <v>44518</v>
      </c>
      <c r="C12899" s="33" t="s">
        <v>1509</v>
      </c>
      <c r="D12899" s="34">
        <f>VLOOKUP(Pag_Inicio_Corr_mas_casos[[#This Row],[Corregimiento]],Hoja3!$A$2:$D$676,4,0)</f>
        <v>70205</v>
      </c>
      <c r="E12899" s="33">
        <v>4</v>
      </c>
    </row>
    <row r="12900" spans="1:5" x14ac:dyDescent="0.2">
      <c r="A12900" s="32">
        <v>44518</v>
      </c>
      <c r="B12900" s="33">
        <v>44518</v>
      </c>
      <c r="C12900" s="33" t="s">
        <v>1141</v>
      </c>
      <c r="D12900" s="34">
        <v>20206</v>
      </c>
      <c r="E12900" s="33">
        <v>4</v>
      </c>
    </row>
    <row r="12901" spans="1:5" x14ac:dyDescent="0.2">
      <c r="A12901" s="32">
        <v>44518</v>
      </c>
      <c r="B12901" s="33">
        <v>44518</v>
      </c>
      <c r="C12901" s="33" t="s">
        <v>1273</v>
      </c>
      <c r="D12901" s="34">
        <f>VLOOKUP(Pag_Inicio_Corr_mas_casos[[#This Row],[Corregimiento]],Hoja3!$A$2:$D$676,4,0)</f>
        <v>130102</v>
      </c>
      <c r="E12901" s="33">
        <v>4</v>
      </c>
    </row>
    <row r="12902" spans="1:5" x14ac:dyDescent="0.2">
      <c r="A12902" s="32">
        <v>44518</v>
      </c>
      <c r="B12902" s="33">
        <v>44518</v>
      </c>
      <c r="C12902" s="33" t="s">
        <v>843</v>
      </c>
      <c r="D12902" s="34">
        <f>VLOOKUP(Pag_Inicio_Corr_mas_casos[[#This Row],[Corregimiento]],Hoja3!$A$2:$D$676,4,0)</f>
        <v>40503</v>
      </c>
      <c r="E12902" s="33">
        <v>4</v>
      </c>
    </row>
    <row r="12903" spans="1:5" x14ac:dyDescent="0.2">
      <c r="A12903" s="32">
        <v>44518</v>
      </c>
      <c r="B12903" s="33">
        <v>44518</v>
      </c>
      <c r="C12903" s="33" t="s">
        <v>775</v>
      </c>
      <c r="D12903" s="34">
        <f>VLOOKUP(Pag_Inicio_Corr_mas_casos[[#This Row],[Corregimiento]],Hoja3!$A$2:$D$676,4,0)</f>
        <v>130106</v>
      </c>
      <c r="E12903" s="33">
        <v>4</v>
      </c>
    </row>
    <row r="12904" spans="1:5" x14ac:dyDescent="0.2">
      <c r="A12904" s="32">
        <v>44518</v>
      </c>
      <c r="B12904" s="33">
        <v>44518</v>
      </c>
      <c r="C12904" s="33" t="s">
        <v>820</v>
      </c>
      <c r="D12904" s="34">
        <f>VLOOKUP(Pag_Inicio_Corr_mas_casos[[#This Row],[Corregimiento]],Hoja3!$A$2:$D$676,4,0)</f>
        <v>30104</v>
      </c>
      <c r="E12904" s="33">
        <v>3</v>
      </c>
    </row>
    <row r="12905" spans="1:5" x14ac:dyDescent="0.2">
      <c r="A12905" s="35">
        <v>44519</v>
      </c>
      <c r="B12905" s="36">
        <v>44519</v>
      </c>
      <c r="C12905" s="36" t="s">
        <v>868</v>
      </c>
      <c r="D12905" s="37">
        <f>VLOOKUP(Pag_Inicio_Corr_mas_casos[[#This Row],[Corregimiento]],Hoja3!$A$2:$D$676,4,0)</f>
        <v>81009</v>
      </c>
      <c r="E12905" s="36">
        <v>10</v>
      </c>
    </row>
    <row r="12906" spans="1:5" x14ac:dyDescent="0.2">
      <c r="A12906" s="35">
        <v>44519</v>
      </c>
      <c r="B12906" s="36">
        <v>44519</v>
      </c>
      <c r="C12906" s="36" t="s">
        <v>1062</v>
      </c>
      <c r="D12906" s="37">
        <f>VLOOKUP(Pag_Inicio_Corr_mas_casos[[#This Row],[Corregimiento]],Hoja3!$A$2:$D$676,4,0)</f>
        <v>30107</v>
      </c>
      <c r="E12906" s="36">
        <v>10</v>
      </c>
    </row>
    <row r="12907" spans="1:5" x14ac:dyDescent="0.2">
      <c r="A12907" s="35">
        <v>44519</v>
      </c>
      <c r="B12907" s="36">
        <v>44519</v>
      </c>
      <c r="C12907" s="36" t="s">
        <v>1468</v>
      </c>
      <c r="D12907" s="37">
        <f>VLOOKUP(Pag_Inicio_Corr_mas_casos[[#This Row],[Corregimiento]],Hoja3!$A$2:$D$676,4,0)</f>
        <v>30108</v>
      </c>
      <c r="E12907" s="36">
        <v>8</v>
      </c>
    </row>
    <row r="12908" spans="1:5" x14ac:dyDescent="0.2">
      <c r="A12908" s="35">
        <v>44519</v>
      </c>
      <c r="B12908" s="36">
        <v>44519</v>
      </c>
      <c r="C12908" s="36" t="s">
        <v>1046</v>
      </c>
      <c r="D12908" s="37">
        <f>VLOOKUP(Pag_Inicio_Corr_mas_casos[[#This Row],[Corregimiento]],Hoja3!$A$2:$D$676,4,0)</f>
        <v>80813</v>
      </c>
      <c r="E12908" s="36">
        <v>7</v>
      </c>
    </row>
    <row r="12909" spans="1:5" x14ac:dyDescent="0.2">
      <c r="A12909" s="35">
        <v>44519</v>
      </c>
      <c r="B12909" s="36">
        <v>44519</v>
      </c>
      <c r="C12909" s="36" t="s">
        <v>1035</v>
      </c>
      <c r="D12909" s="37">
        <f>VLOOKUP(Pag_Inicio_Corr_mas_casos[[#This Row],[Corregimiento]],Hoja3!$A$2:$D$676,4,0)</f>
        <v>80806</v>
      </c>
      <c r="E12909" s="36">
        <v>7</v>
      </c>
    </row>
    <row r="12910" spans="1:5" x14ac:dyDescent="0.2">
      <c r="A12910" s="35">
        <v>44519</v>
      </c>
      <c r="B12910" s="36">
        <v>44519</v>
      </c>
      <c r="C12910" s="36" t="s">
        <v>1106</v>
      </c>
      <c r="D12910" s="37">
        <f>VLOOKUP(Pag_Inicio_Corr_mas_casos[[#This Row],[Corregimiento]],Hoja3!$A$2:$D$676,4,0)</f>
        <v>80809</v>
      </c>
      <c r="E12910" s="36">
        <v>7</v>
      </c>
    </row>
    <row r="12911" spans="1:5" x14ac:dyDescent="0.2">
      <c r="A12911" s="35">
        <v>44519</v>
      </c>
      <c r="B12911" s="36">
        <v>44519</v>
      </c>
      <c r="C12911" s="36" t="s">
        <v>1107</v>
      </c>
      <c r="D12911" s="37">
        <f>VLOOKUP(Pag_Inicio_Corr_mas_casos[[#This Row],[Corregimiento]],Hoja3!$A$2:$D$676,4,0)</f>
        <v>80819</v>
      </c>
      <c r="E12911" s="36">
        <v>7</v>
      </c>
    </row>
    <row r="12912" spans="1:5" x14ac:dyDescent="0.2">
      <c r="A12912" s="35">
        <v>44519</v>
      </c>
      <c r="B12912" s="36">
        <v>44519</v>
      </c>
      <c r="C12912" s="36" t="s">
        <v>1141</v>
      </c>
      <c r="D12912" s="37">
        <f>VLOOKUP(Pag_Inicio_Corr_mas_casos[[#This Row],[Corregimiento]],Hoja3!$A$2:$D$676,4,0)</f>
        <v>80812</v>
      </c>
      <c r="E12912" s="36">
        <v>6</v>
      </c>
    </row>
    <row r="12913" spans="1:5" x14ac:dyDescent="0.2">
      <c r="A12913" s="35">
        <v>44519</v>
      </c>
      <c r="B12913" s="36">
        <v>44519</v>
      </c>
      <c r="C12913" s="36" t="s">
        <v>1510</v>
      </c>
      <c r="D12913" s="37">
        <f>VLOOKUP(Pag_Inicio_Corr_mas_casos[[#This Row],[Corregimiento]],Hoja3!$A$2:$D$676,4,0)</f>
        <v>70206</v>
      </c>
      <c r="E12913" s="36">
        <v>5</v>
      </c>
    </row>
    <row r="12914" spans="1:5" x14ac:dyDescent="0.2">
      <c r="A12914" s="35">
        <v>44519</v>
      </c>
      <c r="B12914" s="36">
        <v>44519</v>
      </c>
      <c r="C12914" s="36" t="s">
        <v>1102</v>
      </c>
      <c r="D12914" s="37">
        <f>VLOOKUP(Pag_Inicio_Corr_mas_casos[[#This Row],[Corregimiento]],Hoja3!$A$2:$D$676,4,0)</f>
        <v>40612</v>
      </c>
      <c r="E12914" s="36">
        <v>5</v>
      </c>
    </row>
    <row r="12915" spans="1:5" x14ac:dyDescent="0.2">
      <c r="A12915" s="35">
        <v>44519</v>
      </c>
      <c r="B12915" s="36">
        <v>44519</v>
      </c>
      <c r="C12915" s="36" t="s">
        <v>1511</v>
      </c>
      <c r="D12915" s="37">
        <f>VLOOKUP(Pag_Inicio_Corr_mas_casos[[#This Row],[Corregimiento]],Hoja3!$A$2:$D$676,4,0)</f>
        <v>70605</v>
      </c>
      <c r="E12915" s="36">
        <v>5</v>
      </c>
    </row>
    <row r="12916" spans="1:5" x14ac:dyDescent="0.2">
      <c r="A12916" s="35">
        <v>44519</v>
      </c>
      <c r="B12916" s="36">
        <v>44519</v>
      </c>
      <c r="C12916" s="36" t="s">
        <v>1117</v>
      </c>
      <c r="D12916" s="37">
        <f>VLOOKUP(Pag_Inicio_Corr_mas_casos[[#This Row],[Corregimiento]],Hoja3!$A$2:$D$676,4,0)</f>
        <v>91001</v>
      </c>
      <c r="E12916" s="36">
        <v>5</v>
      </c>
    </row>
    <row r="12917" spans="1:5" x14ac:dyDescent="0.2">
      <c r="A12917" s="35">
        <v>44519</v>
      </c>
      <c r="B12917" s="36">
        <v>44519</v>
      </c>
      <c r="C12917" s="36" t="s">
        <v>1300</v>
      </c>
      <c r="D12917" s="37">
        <f>VLOOKUP(Pag_Inicio_Corr_mas_casos[[#This Row],[Corregimiento]],Hoja3!$A$2:$D$676,4,0)</f>
        <v>10207</v>
      </c>
      <c r="E12917" s="36">
        <v>5</v>
      </c>
    </row>
    <row r="12918" spans="1:5" x14ac:dyDescent="0.2">
      <c r="A12918" s="35">
        <v>44519</v>
      </c>
      <c r="B12918" s="36">
        <v>44519</v>
      </c>
      <c r="C12918" s="36" t="s">
        <v>1512</v>
      </c>
      <c r="D12918" s="37">
        <f>VLOOKUP(Pag_Inicio_Corr_mas_casos[[#This Row],[Corregimiento]],Hoja3!$A$2:$D$676,4,0)</f>
        <v>70213</v>
      </c>
      <c r="E12918" s="36">
        <v>4</v>
      </c>
    </row>
    <row r="12919" spans="1:5" x14ac:dyDescent="0.2">
      <c r="A12919" s="35">
        <v>44519</v>
      </c>
      <c r="B12919" s="36">
        <v>44519</v>
      </c>
      <c r="C12919" s="36" t="s">
        <v>1059</v>
      </c>
      <c r="D12919" s="37">
        <f>VLOOKUP(Pag_Inicio_Corr_mas_casos[[#This Row],[Corregimiento]],Hoja3!$A$2:$D$676,4,0)</f>
        <v>30113</v>
      </c>
      <c r="E12919" s="36">
        <v>4</v>
      </c>
    </row>
    <row r="12920" spans="1:5" x14ac:dyDescent="0.2">
      <c r="A12920" s="35">
        <v>44519</v>
      </c>
      <c r="B12920" s="36">
        <v>44519</v>
      </c>
      <c r="C12920" s="36" t="s">
        <v>1093</v>
      </c>
      <c r="D12920" s="37">
        <f>VLOOKUP(Pag_Inicio_Corr_mas_casos[[#This Row],[Corregimiento]],Hoja3!$A$2:$D$676,4,0)</f>
        <v>81004</v>
      </c>
      <c r="E12920" s="36">
        <v>4</v>
      </c>
    </row>
    <row r="12921" spans="1:5" x14ac:dyDescent="0.2">
      <c r="A12921" s="35">
        <v>44519</v>
      </c>
      <c r="B12921" s="36">
        <v>44519</v>
      </c>
      <c r="C12921" s="36" t="s">
        <v>1126</v>
      </c>
      <c r="D12921" s="37">
        <f>VLOOKUP(Pag_Inicio_Corr_mas_casos[[#This Row],[Corregimiento]],Hoja3!$A$2:$D$676,4,0)</f>
        <v>60102</v>
      </c>
      <c r="E12921" s="36">
        <v>4</v>
      </c>
    </row>
    <row r="12922" spans="1:5" x14ac:dyDescent="0.2">
      <c r="A12922" s="35">
        <v>44519</v>
      </c>
      <c r="B12922" s="36">
        <v>44519</v>
      </c>
      <c r="C12922" s="36" t="s">
        <v>1136</v>
      </c>
      <c r="D12922" s="37">
        <f>VLOOKUP(Pag_Inicio_Corr_mas_casos[[#This Row],[Corregimiento]],Hoja3!$A$2:$D$676,4,0)</f>
        <v>70301</v>
      </c>
      <c r="E12922" s="36">
        <v>4</v>
      </c>
    </row>
    <row r="12923" spans="1:5" x14ac:dyDescent="0.2">
      <c r="A12923" s="35">
        <v>44519</v>
      </c>
      <c r="B12923" s="36">
        <v>44519</v>
      </c>
      <c r="C12923" s="36" t="s">
        <v>1116</v>
      </c>
      <c r="D12923" s="37">
        <f>VLOOKUP(Pag_Inicio_Corr_mas_casos[[#This Row],[Corregimiento]],Hoja3!$A$2:$D$676,4,0)</f>
        <v>81003</v>
      </c>
      <c r="E12923" s="36">
        <v>3</v>
      </c>
    </row>
    <row r="12924" spans="1:5" x14ac:dyDescent="0.2">
      <c r="A12924" s="35">
        <v>44519</v>
      </c>
      <c r="B12924" s="36">
        <v>44519</v>
      </c>
      <c r="C12924" s="36" t="s">
        <v>1155</v>
      </c>
      <c r="D12924" s="37">
        <f>VLOOKUP(Pag_Inicio_Corr_mas_casos[[#This Row],[Corregimiento]],Hoja3!$A$2:$D$676,4,0)</f>
        <v>40601</v>
      </c>
      <c r="E12924" s="36">
        <v>3</v>
      </c>
    </row>
    <row r="12925" spans="1:5" x14ac:dyDescent="0.2">
      <c r="A12925" s="219">
        <v>44520</v>
      </c>
      <c r="B12925" s="220">
        <v>44520</v>
      </c>
      <c r="C12925" s="220" t="s">
        <v>778</v>
      </c>
      <c r="D12925" s="221">
        <f>VLOOKUP(Pag_Inicio_Corr_mas_casos[[#This Row],[Corregimiento]],Hoja3!$A$2:$D$676,4,0)</f>
        <v>80821</v>
      </c>
      <c r="E12925" s="220">
        <v>10</v>
      </c>
    </row>
    <row r="12926" spans="1:5" x14ac:dyDescent="0.2">
      <c r="A12926" s="219">
        <v>44520</v>
      </c>
      <c r="B12926" s="220">
        <v>44520</v>
      </c>
      <c r="C12926" s="220" t="s">
        <v>1513</v>
      </c>
      <c r="D12926" s="221">
        <f>VLOOKUP(Pag_Inicio_Corr_mas_casos[[#This Row],[Corregimiento]],Hoja3!$A$2:$D$676,4,0)</f>
        <v>40101</v>
      </c>
      <c r="E12926" s="220">
        <v>2</v>
      </c>
    </row>
    <row r="12927" spans="1:5" x14ac:dyDescent="0.2">
      <c r="A12927" s="219">
        <v>44520</v>
      </c>
      <c r="B12927" s="220">
        <v>44520</v>
      </c>
      <c r="C12927" s="220" t="s">
        <v>1080</v>
      </c>
      <c r="D12927" s="221">
        <f>VLOOKUP(Pag_Inicio_Corr_mas_casos[[#This Row],[Corregimiento]],Hoja3!$A$2:$D$676,4,0)</f>
        <v>80822</v>
      </c>
      <c r="E12927" s="220">
        <v>5</v>
      </c>
    </row>
    <row r="12928" spans="1:5" x14ac:dyDescent="0.2">
      <c r="A12928" s="219">
        <v>44520</v>
      </c>
      <c r="B12928" s="220">
        <v>44520</v>
      </c>
      <c r="C12928" s="220" t="s">
        <v>1514</v>
      </c>
      <c r="D12928" s="221">
        <f>VLOOKUP(Pag_Inicio_Corr_mas_casos[[#This Row],[Corregimiento]],Hoja3!$A$2:$D$676,4,0)</f>
        <v>70702</v>
      </c>
      <c r="E12928" s="220">
        <v>1</v>
      </c>
    </row>
    <row r="12929" spans="1:5" x14ac:dyDescent="0.2">
      <c r="A12929" s="219">
        <v>44520</v>
      </c>
      <c r="B12929" s="220">
        <v>44520</v>
      </c>
      <c r="C12929" s="220" t="s">
        <v>1031</v>
      </c>
      <c r="D12929" s="221">
        <f>VLOOKUP(Pag_Inicio_Corr_mas_casos[[#This Row],[Corregimiento]],Hoja3!$A$2:$D$676,4,0)</f>
        <v>81001</v>
      </c>
      <c r="E12929" s="220">
        <v>7</v>
      </c>
    </row>
    <row r="12930" spans="1:5" x14ac:dyDescent="0.2">
      <c r="A12930" s="219">
        <v>44520</v>
      </c>
      <c r="B12930" s="220">
        <v>44520</v>
      </c>
      <c r="C12930" s="220" t="s">
        <v>1041</v>
      </c>
      <c r="D12930" s="221">
        <f>VLOOKUP(Pag_Inicio_Corr_mas_casos[[#This Row],[Corregimiento]],Hoja3!$A$2:$D$676,4,0)</f>
        <v>80814</v>
      </c>
      <c r="E12930" s="220">
        <v>3</v>
      </c>
    </row>
    <row r="12931" spans="1:5" x14ac:dyDescent="0.2">
      <c r="A12931" s="219">
        <v>44520</v>
      </c>
      <c r="B12931" s="220">
        <v>44520</v>
      </c>
      <c r="C12931" s="220" t="s">
        <v>1515</v>
      </c>
      <c r="D12931" s="221">
        <f>VLOOKUP(Pag_Inicio_Corr_mas_casos[[#This Row],[Corregimiento]],Hoja3!$A$2:$D$676,4,0)</f>
        <v>81006</v>
      </c>
      <c r="E12931" s="220">
        <v>2</v>
      </c>
    </row>
    <row r="12932" spans="1:5" x14ac:dyDescent="0.2">
      <c r="A12932" s="219">
        <v>44520</v>
      </c>
      <c r="B12932" s="220">
        <v>44520</v>
      </c>
      <c r="C12932" s="220" t="s">
        <v>1163</v>
      </c>
      <c r="D12932" s="221">
        <f>VLOOKUP(Pag_Inicio_Corr_mas_casos[[#This Row],[Corregimiento]],Hoja3!$A$2:$D$676,4,0)</f>
        <v>130101</v>
      </c>
      <c r="E12932" s="220">
        <v>5</v>
      </c>
    </row>
    <row r="12933" spans="1:5" x14ac:dyDescent="0.2">
      <c r="A12933" s="219">
        <v>44520</v>
      </c>
      <c r="B12933" s="220">
        <v>44520</v>
      </c>
      <c r="C12933" s="220" t="s">
        <v>917</v>
      </c>
      <c r="D12933" s="221">
        <f>VLOOKUP(Pag_Inicio_Corr_mas_casos[[#This Row],[Corregimiento]],Hoja3!$A$2:$D$676,4,0)</f>
        <v>40204</v>
      </c>
      <c r="E12933" s="220">
        <v>2</v>
      </c>
    </row>
    <row r="12934" spans="1:5" x14ac:dyDescent="0.2">
      <c r="A12934" s="219">
        <v>44520</v>
      </c>
      <c r="B12934" s="220">
        <v>44520</v>
      </c>
      <c r="C12934" s="220" t="s">
        <v>1516</v>
      </c>
      <c r="D12934" s="221">
        <f>VLOOKUP(Pag_Inicio_Corr_mas_casos[[#This Row],[Corregimiento]],Hoja3!$A$2:$D$676,4,0)</f>
        <v>40302</v>
      </c>
      <c r="E12934" s="220">
        <v>2</v>
      </c>
    </row>
    <row r="12935" spans="1:5" x14ac:dyDescent="0.2">
      <c r="A12935" s="219">
        <v>44520</v>
      </c>
      <c r="B12935" s="220">
        <v>44520</v>
      </c>
      <c r="C12935" s="220" t="s">
        <v>1517</v>
      </c>
      <c r="D12935" s="221">
        <f>VLOOKUP(Pag_Inicio_Corr_mas_casos[[#This Row],[Corregimiento]],Hoja3!$A$2:$D$676,4,0)</f>
        <v>130701</v>
      </c>
      <c r="E12935" s="220">
        <v>1</v>
      </c>
    </row>
    <row r="12936" spans="1:5" x14ac:dyDescent="0.2">
      <c r="A12936" s="219">
        <v>44520</v>
      </c>
      <c r="B12936" s="220">
        <v>44520</v>
      </c>
      <c r="C12936" s="220" t="s">
        <v>1437</v>
      </c>
      <c r="D12936" s="221">
        <f>VLOOKUP(Pag_Inicio_Corr_mas_casos[[#This Row],[Corregimiento]],Hoja3!$A$2:$D$676,4,0)</f>
        <v>130702</v>
      </c>
      <c r="E12936" s="220">
        <v>2</v>
      </c>
    </row>
    <row r="12937" spans="1:5" x14ac:dyDescent="0.2">
      <c r="A12937" s="219">
        <v>44520</v>
      </c>
      <c r="B12937" s="220">
        <v>44520</v>
      </c>
      <c r="C12937" s="220" t="s">
        <v>1081</v>
      </c>
      <c r="D12937" s="221">
        <f>VLOOKUP(Pag_Inicio_Corr_mas_casos[[#This Row],[Corregimiento]],Hoja3!$A$2:$D$676,4,0)</f>
        <v>81007</v>
      </c>
      <c r="E12937" s="220">
        <v>2</v>
      </c>
    </row>
    <row r="12938" spans="1:5" x14ac:dyDescent="0.2">
      <c r="A12938" s="219">
        <v>44520</v>
      </c>
      <c r="B12938" s="220">
        <v>44520</v>
      </c>
      <c r="C12938" s="220" t="s">
        <v>1115</v>
      </c>
      <c r="D12938" s="221">
        <f>VLOOKUP(Pag_Inicio_Corr_mas_casos[[#This Row],[Corregimiento]],Hoja3!$A$2:$D$676,4,0)</f>
        <v>81002</v>
      </c>
      <c r="E12938" s="220">
        <v>2</v>
      </c>
    </row>
    <row r="12939" spans="1:5" x14ac:dyDescent="0.2">
      <c r="A12939" s="219">
        <v>44520</v>
      </c>
      <c r="B12939" s="220">
        <v>44520</v>
      </c>
      <c r="C12939" s="220" t="s">
        <v>1037</v>
      </c>
      <c r="D12939" s="221">
        <f>VLOOKUP(Pag_Inicio_Corr_mas_casos[[#This Row],[Corregimiento]],Hoja3!$A$2:$D$676,4,0)</f>
        <v>80807</v>
      </c>
      <c r="E12939" s="220">
        <v>2</v>
      </c>
    </row>
    <row r="12940" spans="1:5" x14ac:dyDescent="0.2">
      <c r="A12940" s="219">
        <v>44520</v>
      </c>
      <c r="B12940" s="220">
        <v>44520</v>
      </c>
      <c r="C12940" s="220" t="s">
        <v>1035</v>
      </c>
      <c r="D12940" s="221">
        <f>VLOOKUP(Pag_Inicio_Corr_mas_casos[[#This Row],[Corregimiento]],Hoja3!$A$2:$D$676,4,0)</f>
        <v>80806</v>
      </c>
      <c r="E12940" s="220">
        <v>9</v>
      </c>
    </row>
    <row r="12941" spans="1:5" x14ac:dyDescent="0.2">
      <c r="A12941" s="219">
        <v>44520</v>
      </c>
      <c r="B12941" s="220">
        <v>44520</v>
      </c>
      <c r="C12941" s="220" t="s">
        <v>843</v>
      </c>
      <c r="D12941" s="221">
        <f>VLOOKUP(Pag_Inicio_Corr_mas_casos[[#This Row],[Corregimiento]],Hoja3!$A$2:$D$676,4,0)</f>
        <v>40503</v>
      </c>
      <c r="E12941" s="220">
        <v>4</v>
      </c>
    </row>
    <row r="12942" spans="1:5" x14ac:dyDescent="0.2">
      <c r="A12942" s="219">
        <v>44520</v>
      </c>
      <c r="B12942" s="220">
        <v>44520</v>
      </c>
      <c r="C12942" s="220" t="s">
        <v>787</v>
      </c>
      <c r="D12942" s="221">
        <f>VLOOKUP(Pag_Inicio_Corr_mas_casos[[#This Row],[Corregimiento]],Hoja3!$A$2:$D$676,4,0)</f>
        <v>130107</v>
      </c>
      <c r="E12942" s="220">
        <v>2</v>
      </c>
    </row>
    <row r="12943" spans="1:5" x14ac:dyDescent="0.2">
      <c r="A12943" s="219">
        <v>44520</v>
      </c>
      <c r="B12943" s="220">
        <v>44520</v>
      </c>
      <c r="C12943" s="220" t="s">
        <v>969</v>
      </c>
      <c r="D12943" s="221">
        <f>VLOOKUP(Pag_Inicio_Corr_mas_casos[[#This Row],[Corregimiento]],Hoja3!$A$2:$D$676,4,0)</f>
        <v>91103</v>
      </c>
      <c r="E12943" s="220">
        <v>1</v>
      </c>
    </row>
    <row r="12944" spans="1:5" x14ac:dyDescent="0.2">
      <c r="A12944" s="216">
        <v>44521</v>
      </c>
      <c r="B12944" s="217">
        <v>44521</v>
      </c>
      <c r="C12944" s="217" t="s">
        <v>1101</v>
      </c>
      <c r="D12944" s="218">
        <f>VLOOKUP(Pag_Inicio_Corr_mas_casos[[#This Row],[Corregimiento]],Hoja3!$A$2:$D$676,4,0)</f>
        <v>60101</v>
      </c>
      <c r="E12944" s="217">
        <v>9</v>
      </c>
    </row>
    <row r="12945" spans="1:5" x14ac:dyDescent="0.2">
      <c r="A12945" s="216">
        <v>44521</v>
      </c>
      <c r="B12945" s="217">
        <v>44521</v>
      </c>
      <c r="C12945" s="217" t="s">
        <v>999</v>
      </c>
      <c r="D12945" s="218">
        <f>VLOOKUP(Pag_Inicio_Corr_mas_casos[[#This Row],[Corregimiento]],Hoja3!$A$2:$D$676,4,0)</f>
        <v>80820</v>
      </c>
      <c r="E12945" s="217">
        <v>7</v>
      </c>
    </row>
    <row r="12946" spans="1:5" x14ac:dyDescent="0.2">
      <c r="A12946" s="216">
        <v>44521</v>
      </c>
      <c r="B12946" s="217">
        <v>44521</v>
      </c>
      <c r="C12946" s="217" t="s">
        <v>1035</v>
      </c>
      <c r="D12946" s="218">
        <f>VLOOKUP(Pag_Inicio_Corr_mas_casos[[#This Row],[Corregimiento]],Hoja3!$A$2:$D$676,4,0)</f>
        <v>80806</v>
      </c>
      <c r="E12946" s="217">
        <v>6</v>
      </c>
    </row>
    <row r="12947" spans="1:5" x14ac:dyDescent="0.2">
      <c r="A12947" s="216">
        <v>44521</v>
      </c>
      <c r="B12947" s="217">
        <v>44521</v>
      </c>
      <c r="C12947" s="217" t="s">
        <v>1257</v>
      </c>
      <c r="D12947" s="218">
        <f>VLOOKUP(Pag_Inicio_Corr_mas_casos[[#This Row],[Corregimiento]],Hoja3!$A$2:$D$676,4,0)</f>
        <v>40601</v>
      </c>
      <c r="E12947" s="217">
        <v>6</v>
      </c>
    </row>
    <row r="12948" spans="1:5" x14ac:dyDescent="0.2">
      <c r="A12948" s="216">
        <v>44521</v>
      </c>
      <c r="B12948" s="217">
        <v>44521</v>
      </c>
      <c r="C12948" s="217" t="s">
        <v>1041</v>
      </c>
      <c r="D12948" s="218">
        <f>VLOOKUP(Pag_Inicio_Corr_mas_casos[[#This Row],[Corregimiento]],Hoja3!$A$2:$D$676,4,0)</f>
        <v>80814</v>
      </c>
      <c r="E12948" s="217">
        <v>6</v>
      </c>
    </row>
    <row r="12949" spans="1:5" x14ac:dyDescent="0.2">
      <c r="A12949" s="216">
        <v>44521</v>
      </c>
      <c r="B12949" s="217">
        <v>44521</v>
      </c>
      <c r="C12949" s="217" t="s">
        <v>1042</v>
      </c>
      <c r="D12949" s="218">
        <f>VLOOKUP(Pag_Inicio_Corr_mas_casos[[#This Row],[Corregimiento]],Hoja3!$A$2:$D$676,4,0)</f>
        <v>80826</v>
      </c>
      <c r="E12949" s="217">
        <v>5</v>
      </c>
    </row>
    <row r="12950" spans="1:5" x14ac:dyDescent="0.2">
      <c r="A12950" s="216">
        <v>44521</v>
      </c>
      <c r="B12950" s="217">
        <v>44521</v>
      </c>
      <c r="C12950" s="217" t="s">
        <v>1046</v>
      </c>
      <c r="D12950" s="218">
        <f>VLOOKUP(Pag_Inicio_Corr_mas_casos[[#This Row],[Corregimiento]],Hoja3!$A$2:$D$676,4,0)</f>
        <v>80813</v>
      </c>
      <c r="E12950" s="217">
        <v>5</v>
      </c>
    </row>
    <row r="12951" spans="1:5" x14ac:dyDescent="0.2">
      <c r="A12951" s="216">
        <v>44521</v>
      </c>
      <c r="B12951" s="217">
        <v>44521</v>
      </c>
      <c r="C12951" s="217" t="s">
        <v>1518</v>
      </c>
      <c r="D12951" s="218">
        <f>VLOOKUP(Pag_Inicio_Corr_mas_casos[[#This Row],[Corregimiento]],Hoja3!$A$2:$D$676,4,0)</f>
        <v>70701</v>
      </c>
      <c r="E12951" s="217">
        <v>5</v>
      </c>
    </row>
    <row r="12952" spans="1:5" x14ac:dyDescent="0.2">
      <c r="A12952" s="216">
        <v>44521</v>
      </c>
      <c r="B12952" s="217">
        <v>44521</v>
      </c>
      <c r="C12952" s="217" t="s">
        <v>1478</v>
      </c>
      <c r="D12952" s="218">
        <f>VLOOKUP(Pag_Inicio_Corr_mas_casos[[#This Row],[Corregimiento]],Hoja3!$A$2:$D$676,4,0)</f>
        <v>60105</v>
      </c>
      <c r="E12952" s="217">
        <v>4</v>
      </c>
    </row>
    <row r="12953" spans="1:5" x14ac:dyDescent="0.2">
      <c r="A12953" s="216">
        <v>44521</v>
      </c>
      <c r="B12953" s="217">
        <v>44521</v>
      </c>
      <c r="C12953" s="217" t="s">
        <v>1031</v>
      </c>
      <c r="D12953" s="218">
        <f>VLOOKUP(Pag_Inicio_Corr_mas_casos[[#This Row],[Corregimiento]],Hoja3!$A$2:$D$676,4,0)</f>
        <v>81001</v>
      </c>
      <c r="E12953" s="217">
        <v>4</v>
      </c>
    </row>
    <row r="12954" spans="1:5" x14ac:dyDescent="0.2">
      <c r="A12954" s="216">
        <v>44521</v>
      </c>
      <c r="B12954" s="217">
        <v>44521</v>
      </c>
      <c r="C12954" s="217" t="s">
        <v>1107</v>
      </c>
      <c r="D12954" s="218">
        <f>VLOOKUP(Pag_Inicio_Corr_mas_casos[[#This Row],[Corregimiento]],Hoja3!$A$2:$D$676,4,0)</f>
        <v>80819</v>
      </c>
      <c r="E12954" s="217">
        <v>4</v>
      </c>
    </row>
    <row r="12955" spans="1:5" x14ac:dyDescent="0.2">
      <c r="A12955" s="216">
        <v>44521</v>
      </c>
      <c r="B12955" s="217">
        <v>44521</v>
      </c>
      <c r="C12955" s="217" t="s">
        <v>1141</v>
      </c>
      <c r="D12955" s="218">
        <f>VLOOKUP(Pag_Inicio_Corr_mas_casos[[#This Row],[Corregimiento]],Hoja3!$A$2:$D$676,4,0)</f>
        <v>80812</v>
      </c>
      <c r="E12955" s="217">
        <v>4</v>
      </c>
    </row>
    <row r="12956" spans="1:5" x14ac:dyDescent="0.2">
      <c r="A12956" s="216">
        <v>44521</v>
      </c>
      <c r="B12956" s="217">
        <v>44521</v>
      </c>
      <c r="C12956" s="217" t="s">
        <v>1136</v>
      </c>
      <c r="D12956" s="218">
        <f>VLOOKUP(Pag_Inicio_Corr_mas_casos[[#This Row],[Corregimiento]],Hoja3!$A$2:$D$676,4,0)</f>
        <v>70301</v>
      </c>
      <c r="E12956" s="217">
        <v>3</v>
      </c>
    </row>
    <row r="12957" spans="1:5" x14ac:dyDescent="0.2">
      <c r="A12957" s="216">
        <v>44521</v>
      </c>
      <c r="B12957" s="217">
        <v>44521</v>
      </c>
      <c r="C12957" s="217" t="s">
        <v>1455</v>
      </c>
      <c r="D12957" s="218">
        <f>VLOOKUP(Pag_Inicio_Corr_mas_casos[[#This Row],[Corregimiento]],Hoja3!$A$2:$D$676,4,0)</f>
        <v>30110</v>
      </c>
      <c r="E12957" s="217">
        <v>3</v>
      </c>
    </row>
    <row r="12958" spans="1:5" x14ac:dyDescent="0.2">
      <c r="A12958" s="216">
        <v>44521</v>
      </c>
      <c r="B12958" s="217">
        <v>44521</v>
      </c>
      <c r="C12958" s="217" t="s">
        <v>1254</v>
      </c>
      <c r="D12958" s="218">
        <f>VLOOKUP(Pag_Inicio_Corr_mas_casos[[#This Row],[Corregimiento]],Hoja3!$A$2:$D$676,4,0)</f>
        <v>40606</v>
      </c>
      <c r="E12958" s="217">
        <v>3</v>
      </c>
    </row>
    <row r="12959" spans="1:5" x14ac:dyDescent="0.2">
      <c r="A12959" s="216">
        <v>44521</v>
      </c>
      <c r="B12959" s="217">
        <v>44521</v>
      </c>
      <c r="C12959" s="217" t="s">
        <v>1519</v>
      </c>
      <c r="D12959" s="218">
        <f>VLOOKUP(Pag_Inicio_Corr_mas_casos[[#This Row],[Corregimiento]],Hoja3!$A$2:$D$676,4,0)</f>
        <v>40510</v>
      </c>
      <c r="E12959" s="217">
        <v>3</v>
      </c>
    </row>
    <row r="12960" spans="1:5" x14ac:dyDescent="0.2">
      <c r="A12960" s="216">
        <v>44521</v>
      </c>
      <c r="B12960" s="217">
        <v>44521</v>
      </c>
      <c r="C12960" s="217" t="s">
        <v>775</v>
      </c>
      <c r="D12960" s="218">
        <f>VLOOKUP(Pag_Inicio_Corr_mas_casos[[#This Row],[Corregimiento]],Hoja3!$A$2:$D$676,4,0)</f>
        <v>130106</v>
      </c>
      <c r="E12960" s="217">
        <v>3</v>
      </c>
    </row>
    <row r="12961" spans="1:5" x14ac:dyDescent="0.2">
      <c r="A12961" s="216">
        <v>44521</v>
      </c>
      <c r="B12961" s="217">
        <v>44521</v>
      </c>
      <c r="C12961" s="217" t="s">
        <v>1502</v>
      </c>
      <c r="D12961" s="218">
        <f>VLOOKUP(Pag_Inicio_Corr_mas_casos[[#This Row],[Corregimiento]],Hoja3!$A$2:$D$676,4,0)</f>
        <v>60104</v>
      </c>
      <c r="E12961" s="217">
        <v>3</v>
      </c>
    </row>
    <row r="12962" spans="1:5" x14ac:dyDescent="0.2">
      <c r="A12962" s="216">
        <v>44521</v>
      </c>
      <c r="B12962" s="217">
        <v>44521</v>
      </c>
      <c r="C12962" s="217" t="s">
        <v>1032</v>
      </c>
      <c r="D12962" s="218">
        <f>VLOOKUP(Pag_Inicio_Corr_mas_casos[[#This Row],[Corregimiento]],Hoja3!$A$2:$D$676,4,0)</f>
        <v>80810</v>
      </c>
      <c r="E12962" s="217">
        <v>3</v>
      </c>
    </row>
    <row r="12963" spans="1:5" x14ac:dyDescent="0.2">
      <c r="A12963" s="216">
        <v>44521</v>
      </c>
      <c r="B12963" s="217">
        <v>44521</v>
      </c>
      <c r="C12963" s="217" t="s">
        <v>1163</v>
      </c>
      <c r="D12963" s="218">
        <f>VLOOKUP(Pag_Inicio_Corr_mas_casos[[#This Row],[Corregimiento]],Hoja3!$A$2:$D$676,4,0)</f>
        <v>130101</v>
      </c>
      <c r="E12963" s="217">
        <v>3</v>
      </c>
    </row>
    <row r="12964" spans="1:5" x14ac:dyDescent="0.2">
      <c r="A12964" s="35">
        <v>44522</v>
      </c>
      <c r="B12964" s="36">
        <v>44522</v>
      </c>
      <c r="C12964" s="36" t="s">
        <v>1325</v>
      </c>
      <c r="D12964" s="37">
        <f>VLOOKUP(Pag_Inicio_Corr_mas_casos[[#This Row],[Corregimiento]],Hoja3!$A$2:$D$676,4,0)</f>
        <v>20302</v>
      </c>
      <c r="E12964" s="36">
        <v>7</v>
      </c>
    </row>
    <row r="12965" spans="1:5" x14ac:dyDescent="0.2">
      <c r="A12965" s="35">
        <v>44522</v>
      </c>
      <c r="B12965" s="36">
        <v>44522</v>
      </c>
      <c r="C12965" s="36" t="s">
        <v>1155</v>
      </c>
      <c r="D12965" s="37">
        <f>VLOOKUP(Pag_Inicio_Corr_mas_casos[[#This Row],[Corregimiento]],Hoja3!$A$2:$D$676,4,0)</f>
        <v>40601</v>
      </c>
      <c r="E12965" s="36">
        <v>5</v>
      </c>
    </row>
    <row r="12966" spans="1:5" x14ac:dyDescent="0.2">
      <c r="A12966" s="35">
        <v>44522</v>
      </c>
      <c r="B12966" s="36">
        <v>44522</v>
      </c>
      <c r="C12966" s="36" t="s">
        <v>1149</v>
      </c>
      <c r="D12966" s="37">
        <f>VLOOKUP(Pag_Inicio_Corr_mas_casos[[#This Row],[Corregimiento]],Hoja3!$A$2:$D$676,4,0)</f>
        <v>130102</v>
      </c>
      <c r="E12966" s="36">
        <v>5</v>
      </c>
    </row>
    <row r="12967" spans="1:5" x14ac:dyDescent="0.2">
      <c r="A12967" s="35">
        <v>44522</v>
      </c>
      <c r="B12967" s="36">
        <v>44522</v>
      </c>
      <c r="C12967" s="36" t="s">
        <v>1106</v>
      </c>
      <c r="D12967" s="37">
        <f>VLOOKUP(Pag_Inicio_Corr_mas_casos[[#This Row],[Corregimiento]],Hoja3!$A$2:$D$676,4,0)</f>
        <v>80809</v>
      </c>
      <c r="E12967" s="36">
        <v>4</v>
      </c>
    </row>
    <row r="12968" spans="1:5" x14ac:dyDescent="0.2">
      <c r="A12968" s="35">
        <v>44522</v>
      </c>
      <c r="B12968" s="36">
        <v>44522</v>
      </c>
      <c r="C12968" s="36" t="s">
        <v>1035</v>
      </c>
      <c r="D12968" s="37">
        <f>VLOOKUP(Pag_Inicio_Corr_mas_casos[[#This Row],[Corregimiento]],Hoja3!$A$2:$D$676,4,0)</f>
        <v>80806</v>
      </c>
      <c r="E12968" s="36">
        <v>4</v>
      </c>
    </row>
    <row r="12969" spans="1:5" x14ac:dyDescent="0.2">
      <c r="A12969" s="35">
        <v>44522</v>
      </c>
      <c r="B12969" s="36">
        <v>44522</v>
      </c>
      <c r="C12969" s="36" t="s">
        <v>1163</v>
      </c>
      <c r="D12969" s="37">
        <f>VLOOKUP(Pag_Inicio_Corr_mas_casos[[#This Row],[Corregimiento]],Hoja3!$A$2:$D$676,4,0)</f>
        <v>130101</v>
      </c>
      <c r="E12969" s="36">
        <v>4</v>
      </c>
    </row>
    <row r="12970" spans="1:5" x14ac:dyDescent="0.2">
      <c r="A12970" s="35">
        <v>44522</v>
      </c>
      <c r="B12970" s="36">
        <v>44522</v>
      </c>
      <c r="C12970" s="36" t="s">
        <v>1520</v>
      </c>
      <c r="D12970" s="37">
        <f>VLOOKUP(Pag_Inicio_Corr_mas_casos[[#This Row],[Corregimiento]],Hoja3!$A$2:$D$676,4,0)</f>
        <v>70701</v>
      </c>
      <c r="E12970" s="36">
        <v>4</v>
      </c>
    </row>
    <row r="12971" spans="1:5" x14ac:dyDescent="0.2">
      <c r="A12971" s="35">
        <v>44522</v>
      </c>
      <c r="B12971" s="36">
        <v>44522</v>
      </c>
      <c r="C12971" s="36" t="s">
        <v>1056</v>
      </c>
      <c r="D12971" s="37">
        <f>VLOOKUP(Pag_Inicio_Corr_mas_casos[[#This Row],[Corregimiento]],Hoja3!$A$2:$D$676,4,0)</f>
        <v>20601</v>
      </c>
      <c r="E12971" s="36">
        <v>3</v>
      </c>
    </row>
    <row r="12972" spans="1:5" x14ac:dyDescent="0.2">
      <c r="A12972" s="35">
        <v>44522</v>
      </c>
      <c r="B12972" s="36">
        <v>44522</v>
      </c>
      <c r="C12972" s="36" t="s">
        <v>1062</v>
      </c>
      <c r="D12972" s="37">
        <f>VLOOKUP(Pag_Inicio_Corr_mas_casos[[#This Row],[Corregimiento]],Hoja3!$A$2:$D$676,4,0)</f>
        <v>30107</v>
      </c>
      <c r="E12972" s="36">
        <v>3</v>
      </c>
    </row>
    <row r="12973" spans="1:5" x14ac:dyDescent="0.2">
      <c r="A12973" s="35">
        <v>44522</v>
      </c>
      <c r="B12973" s="36">
        <v>44522</v>
      </c>
      <c r="C12973" s="36" t="s">
        <v>1213</v>
      </c>
      <c r="D12973" s="37">
        <f>VLOOKUP(Pag_Inicio_Corr_mas_casos[[#This Row],[Corregimiento]],Hoja3!$A$2:$D$676,4,0)</f>
        <v>30401</v>
      </c>
      <c r="E12973" s="36">
        <v>3</v>
      </c>
    </row>
    <row r="12974" spans="1:5" x14ac:dyDescent="0.2">
      <c r="A12974" s="35">
        <v>44522</v>
      </c>
      <c r="B12974" s="36">
        <v>44522</v>
      </c>
      <c r="C12974" s="36" t="s">
        <v>1041</v>
      </c>
      <c r="D12974" s="37">
        <f>VLOOKUP(Pag_Inicio_Corr_mas_casos[[#This Row],[Corregimiento]],Hoja3!$A$2:$D$676,4,0)</f>
        <v>80814</v>
      </c>
      <c r="E12974" s="36">
        <v>3</v>
      </c>
    </row>
    <row r="12975" spans="1:5" x14ac:dyDescent="0.2">
      <c r="A12975" s="35">
        <v>44522</v>
      </c>
      <c r="B12975" s="36">
        <v>44522</v>
      </c>
      <c r="C12975" s="36" t="s">
        <v>1068</v>
      </c>
      <c r="D12975" s="37">
        <f>VLOOKUP(Pag_Inicio_Corr_mas_casos[[#This Row],[Corregimiento]],Hoja3!$A$2:$D$676,4,0)</f>
        <v>20606</v>
      </c>
      <c r="E12975" s="36">
        <v>3</v>
      </c>
    </row>
    <row r="12976" spans="1:5" x14ac:dyDescent="0.2">
      <c r="A12976" s="35">
        <v>44522</v>
      </c>
      <c r="B12976" s="36">
        <v>44522</v>
      </c>
      <c r="C12976" s="36" t="s">
        <v>1141</v>
      </c>
      <c r="D12976" s="37">
        <f>VLOOKUP(Pag_Inicio_Corr_mas_casos[[#This Row],[Corregimiento]],Hoja3!$A$2:$D$676,4,0)</f>
        <v>80812</v>
      </c>
      <c r="E12976" s="36">
        <v>3</v>
      </c>
    </row>
    <row r="12977" spans="1:5" x14ac:dyDescent="0.2">
      <c r="A12977" s="35">
        <v>44522</v>
      </c>
      <c r="B12977" s="36">
        <v>44522</v>
      </c>
      <c r="C12977" s="36" t="s">
        <v>1036</v>
      </c>
      <c r="D12977" s="37">
        <f>VLOOKUP(Pag_Inicio_Corr_mas_casos[[#This Row],[Corregimiento]],Hoja3!$A$2:$D$676,4,0)</f>
        <v>80823</v>
      </c>
      <c r="E12977" s="36">
        <v>2</v>
      </c>
    </row>
    <row r="12978" spans="1:5" x14ac:dyDescent="0.2">
      <c r="A12978" s="35">
        <v>44522</v>
      </c>
      <c r="B12978" s="36">
        <v>44522</v>
      </c>
      <c r="C12978" s="36" t="s">
        <v>1114</v>
      </c>
      <c r="D12978" s="37">
        <f>VLOOKUP(Pag_Inicio_Corr_mas_casos[[#This Row],[Corregimiento]],Hoja3!$A$2:$D$676,4,0)</f>
        <v>81001</v>
      </c>
      <c r="E12978" s="36">
        <v>2</v>
      </c>
    </row>
    <row r="12979" spans="1:5" x14ac:dyDescent="0.2">
      <c r="A12979" s="35">
        <v>44522</v>
      </c>
      <c r="B12979" s="36">
        <v>44522</v>
      </c>
      <c r="C12979" s="36" t="s">
        <v>1107</v>
      </c>
      <c r="D12979" s="37">
        <f>VLOOKUP(Pag_Inicio_Corr_mas_casos[[#This Row],[Corregimiento]],Hoja3!$A$2:$D$676,4,0)</f>
        <v>80819</v>
      </c>
      <c r="E12979" s="36">
        <v>2</v>
      </c>
    </row>
    <row r="12980" spans="1:5" x14ac:dyDescent="0.2">
      <c r="A12980" s="35">
        <v>44522</v>
      </c>
      <c r="B12980" s="36">
        <v>44522</v>
      </c>
      <c r="C12980" s="36" t="s">
        <v>1324</v>
      </c>
      <c r="D12980" s="37">
        <f>VLOOKUP(Pag_Inicio_Corr_mas_casos[[#This Row],[Corregimiento]],Hoja3!$A$2:$D$676,4,0)</f>
        <v>40405</v>
      </c>
      <c r="E12980" s="36">
        <v>2</v>
      </c>
    </row>
    <row r="12981" spans="1:5" x14ac:dyDescent="0.2">
      <c r="A12981" s="35">
        <v>44522</v>
      </c>
      <c r="B12981" s="36">
        <v>44522</v>
      </c>
      <c r="C12981" s="36" t="s">
        <v>1160</v>
      </c>
      <c r="D12981" s="37">
        <f>VLOOKUP(Pag_Inicio_Corr_mas_casos[[#This Row],[Corregimiento]],Hoja3!$A$2:$D$676,4,0)</f>
        <v>30110</v>
      </c>
      <c r="E12981" s="36">
        <v>2</v>
      </c>
    </row>
    <row r="12982" spans="1:5" x14ac:dyDescent="0.2">
      <c r="A12982" s="35">
        <v>44522</v>
      </c>
      <c r="B12982" s="36">
        <v>44522</v>
      </c>
      <c r="C12982" s="36" t="s">
        <v>1116</v>
      </c>
      <c r="D12982" s="37">
        <f>VLOOKUP(Pag_Inicio_Corr_mas_casos[[#This Row],[Corregimiento]],Hoja3!$A$2:$D$676,4,0)</f>
        <v>81003</v>
      </c>
      <c r="E12982" s="36">
        <v>2</v>
      </c>
    </row>
    <row r="12983" spans="1:5" x14ac:dyDescent="0.2">
      <c r="A12983" s="35">
        <v>44522</v>
      </c>
      <c r="B12983" s="36">
        <v>44522</v>
      </c>
      <c r="C12983" s="36" t="s">
        <v>1161</v>
      </c>
      <c r="D12983" s="37">
        <f>VLOOKUP(Pag_Inicio_Corr_mas_casos[[#This Row],[Corregimiento]],Hoja3!$A$2:$D$676,4,0)</f>
        <v>40610</v>
      </c>
      <c r="E12983" s="36">
        <v>2</v>
      </c>
    </row>
    <row r="12984" spans="1:5" x14ac:dyDescent="0.2">
      <c r="A12984" s="209">
        <v>44523</v>
      </c>
      <c r="B12984" s="210">
        <v>44523</v>
      </c>
      <c r="C12984" s="210" t="s">
        <v>1141</v>
      </c>
      <c r="D12984" s="211">
        <f>VLOOKUP(Pag_Inicio_Corr_mas_casos[[#This Row],[Corregimiento]],Hoja3!$A$2:$D$676,4,0)</f>
        <v>80812</v>
      </c>
      <c r="E12984" s="210">
        <v>11</v>
      </c>
    </row>
    <row r="12985" spans="1:5" x14ac:dyDescent="0.2">
      <c r="A12985" s="209">
        <v>44523</v>
      </c>
      <c r="B12985" s="210">
        <v>44523</v>
      </c>
      <c r="C12985" s="210" t="s">
        <v>1042</v>
      </c>
      <c r="D12985" s="211">
        <f>VLOOKUP(Pag_Inicio_Corr_mas_casos[[#This Row],[Corregimiento]],Hoja3!$A$2:$D$676,4,0)</f>
        <v>80826</v>
      </c>
      <c r="E12985" s="210">
        <v>10</v>
      </c>
    </row>
    <row r="12986" spans="1:5" x14ac:dyDescent="0.2">
      <c r="A12986" s="209">
        <v>44523</v>
      </c>
      <c r="B12986" s="210">
        <v>44523</v>
      </c>
      <c r="C12986" s="210" t="s">
        <v>1106</v>
      </c>
      <c r="D12986" s="211">
        <f>VLOOKUP(Pag_Inicio_Corr_mas_casos[[#This Row],[Corregimiento]],Hoja3!$A$2:$D$676,4,0)</f>
        <v>80809</v>
      </c>
      <c r="E12986" s="210">
        <v>9</v>
      </c>
    </row>
    <row r="12987" spans="1:5" x14ac:dyDescent="0.2">
      <c r="A12987" s="209">
        <v>44523</v>
      </c>
      <c r="B12987" s="210">
        <v>44523</v>
      </c>
      <c r="C12987" s="210" t="s">
        <v>1037</v>
      </c>
      <c r="D12987" s="211">
        <f>VLOOKUP(Pag_Inicio_Corr_mas_casos[[#This Row],[Corregimiento]],Hoja3!$A$2:$D$676,4,0)</f>
        <v>80807</v>
      </c>
      <c r="E12987" s="210">
        <v>8</v>
      </c>
    </row>
    <row r="12988" spans="1:5" x14ac:dyDescent="0.2">
      <c r="A12988" s="209">
        <v>44523</v>
      </c>
      <c r="B12988" s="210">
        <v>44523</v>
      </c>
      <c r="C12988" s="210" t="s">
        <v>1521</v>
      </c>
      <c r="D12988" s="211">
        <f>VLOOKUP(Pag_Inicio_Corr_mas_casos[[#This Row],[Corregimiento]],Hoja3!$A$2:$D$676,4,0)</f>
        <v>70504</v>
      </c>
      <c r="E12988" s="210">
        <v>7</v>
      </c>
    </row>
    <row r="12989" spans="1:5" x14ac:dyDescent="0.2">
      <c r="A12989" s="209">
        <v>44523</v>
      </c>
      <c r="B12989" s="210">
        <v>44523</v>
      </c>
      <c r="C12989" s="210" t="s">
        <v>1101</v>
      </c>
      <c r="D12989" s="211">
        <f>VLOOKUP(Pag_Inicio_Corr_mas_casos[[#This Row],[Corregimiento]],Hoja3!$A$2:$D$676,4,0)</f>
        <v>60101</v>
      </c>
      <c r="E12989" s="210">
        <v>7</v>
      </c>
    </row>
    <row r="12990" spans="1:5" x14ac:dyDescent="0.2">
      <c r="A12990" s="209">
        <v>44523</v>
      </c>
      <c r="B12990" s="210">
        <v>44523</v>
      </c>
      <c r="C12990" s="210" t="s">
        <v>1155</v>
      </c>
      <c r="D12990" s="211">
        <f>VLOOKUP(Pag_Inicio_Corr_mas_casos[[#This Row],[Corregimiento]],Hoja3!$A$2:$D$676,4,0)</f>
        <v>40601</v>
      </c>
      <c r="E12990" s="210">
        <v>6</v>
      </c>
    </row>
    <row r="12991" spans="1:5" x14ac:dyDescent="0.2">
      <c r="A12991" s="209">
        <v>44523</v>
      </c>
      <c r="B12991" s="210">
        <v>44523</v>
      </c>
      <c r="C12991" s="210" t="s">
        <v>1254</v>
      </c>
      <c r="D12991" s="211">
        <f>VLOOKUP(Pag_Inicio_Corr_mas_casos[[#This Row],[Corregimiento]],Hoja3!$A$2:$D$676,4,0)</f>
        <v>40606</v>
      </c>
      <c r="E12991" s="210">
        <v>6</v>
      </c>
    </row>
    <row r="12992" spans="1:5" x14ac:dyDescent="0.2">
      <c r="A12992" s="209">
        <v>44523</v>
      </c>
      <c r="B12992" s="210">
        <v>44523</v>
      </c>
      <c r="C12992" s="210" t="s">
        <v>868</v>
      </c>
      <c r="D12992" s="211">
        <f>VLOOKUP(Pag_Inicio_Corr_mas_casos[[#This Row],[Corregimiento]],Hoja3!$A$2:$D$676,4,0)</f>
        <v>81009</v>
      </c>
      <c r="E12992" s="210">
        <v>5</v>
      </c>
    </row>
    <row r="12993" spans="1:5" x14ac:dyDescent="0.2">
      <c r="A12993" s="209">
        <v>44523</v>
      </c>
      <c r="B12993" s="210">
        <v>44523</v>
      </c>
      <c r="C12993" s="210" t="s">
        <v>1102</v>
      </c>
      <c r="D12993" s="211">
        <f>VLOOKUP(Pag_Inicio_Corr_mas_casos[[#This Row],[Corregimiento]],Hoja3!$A$2:$D$676,4,0)</f>
        <v>40612</v>
      </c>
      <c r="E12993" s="210">
        <v>5</v>
      </c>
    </row>
    <row r="12994" spans="1:5" x14ac:dyDescent="0.2">
      <c r="A12994" s="209">
        <v>44523</v>
      </c>
      <c r="B12994" s="210">
        <v>44523</v>
      </c>
      <c r="C12994" s="210" t="s">
        <v>1059</v>
      </c>
      <c r="D12994" s="211">
        <f>VLOOKUP(Pag_Inicio_Corr_mas_casos[[#This Row],[Corregimiento]],Hoja3!$A$2:$D$676,4,0)</f>
        <v>30113</v>
      </c>
      <c r="E12994" s="210">
        <v>5</v>
      </c>
    </row>
    <row r="12995" spans="1:5" x14ac:dyDescent="0.2">
      <c r="A12995" s="209">
        <v>44523</v>
      </c>
      <c r="B12995" s="210">
        <v>44523</v>
      </c>
      <c r="C12995" s="210" t="s">
        <v>1272</v>
      </c>
      <c r="D12995" s="211">
        <f>VLOOKUP(Pag_Inicio_Corr_mas_casos[[#This Row],[Corregimiento]],Hoja3!$A$2:$D$676,4,0)</f>
        <v>40501</v>
      </c>
      <c r="E12995" s="210">
        <v>5</v>
      </c>
    </row>
    <row r="12996" spans="1:5" x14ac:dyDescent="0.2">
      <c r="A12996" s="209">
        <v>44523</v>
      </c>
      <c r="B12996" s="210">
        <v>44523</v>
      </c>
      <c r="C12996" s="210" t="s">
        <v>1502</v>
      </c>
      <c r="D12996" s="211">
        <f>VLOOKUP(Pag_Inicio_Corr_mas_casos[[#This Row],[Corregimiento]],Hoja3!$A$2:$D$676,4,0)</f>
        <v>60104</v>
      </c>
      <c r="E12996" s="210">
        <v>4</v>
      </c>
    </row>
    <row r="12997" spans="1:5" x14ac:dyDescent="0.2">
      <c r="A12997" s="209">
        <v>44523</v>
      </c>
      <c r="B12997" s="210">
        <v>44523</v>
      </c>
      <c r="C12997" s="210" t="s">
        <v>1032</v>
      </c>
      <c r="D12997" s="211">
        <f>VLOOKUP(Pag_Inicio_Corr_mas_casos[[#This Row],[Corregimiento]],Hoja3!$A$2:$D$676,4,0)</f>
        <v>80810</v>
      </c>
      <c r="E12997" s="210">
        <v>4</v>
      </c>
    </row>
    <row r="12998" spans="1:5" x14ac:dyDescent="0.2">
      <c r="A12998" s="209">
        <v>44523</v>
      </c>
      <c r="B12998" s="210">
        <v>44523</v>
      </c>
      <c r="C12998" s="210" t="s">
        <v>1452</v>
      </c>
      <c r="D12998" s="211">
        <f>VLOOKUP(Pag_Inicio_Corr_mas_casos[[#This Row],[Corregimiento]],Hoja3!$A$2:$D$676,4,0)</f>
        <v>30109</v>
      </c>
      <c r="E12998" s="210">
        <v>4</v>
      </c>
    </row>
    <row r="12999" spans="1:5" x14ac:dyDescent="0.2">
      <c r="A12999" s="209">
        <v>44523</v>
      </c>
      <c r="B12999" s="210">
        <v>44523</v>
      </c>
      <c r="C12999" s="210" t="s">
        <v>1107</v>
      </c>
      <c r="D12999" s="211">
        <f>VLOOKUP(Pag_Inicio_Corr_mas_casos[[#This Row],[Corregimiento]],Hoja3!$A$2:$D$676,4,0)</f>
        <v>80819</v>
      </c>
      <c r="E12999" s="210">
        <v>4</v>
      </c>
    </row>
    <row r="13000" spans="1:5" x14ac:dyDescent="0.2">
      <c r="A13000" s="209">
        <v>44523</v>
      </c>
      <c r="B13000" s="210">
        <v>44523</v>
      </c>
      <c r="C13000" s="210" t="s">
        <v>1080</v>
      </c>
      <c r="D13000" s="211">
        <f>VLOOKUP(Pag_Inicio_Corr_mas_casos[[#This Row],[Corregimiento]],Hoja3!$A$2:$D$676,4,0)</f>
        <v>80822</v>
      </c>
      <c r="E13000" s="210">
        <v>4</v>
      </c>
    </row>
    <row r="13001" spans="1:5" x14ac:dyDescent="0.2">
      <c r="A13001" s="209">
        <v>44523</v>
      </c>
      <c r="B13001" s="210">
        <v>44523</v>
      </c>
      <c r="C13001" s="210" t="s">
        <v>935</v>
      </c>
      <c r="D13001" s="211">
        <f>VLOOKUP(Pag_Inicio_Corr_mas_casos[[#This Row],[Corregimiento]],Hoja3!$A$2:$D$676,4,0)</f>
        <v>60103</v>
      </c>
      <c r="E13001" s="210">
        <v>4</v>
      </c>
    </row>
    <row r="13002" spans="1:5" x14ac:dyDescent="0.2">
      <c r="A13002" s="209">
        <v>44523</v>
      </c>
      <c r="B13002" s="210">
        <v>44523</v>
      </c>
      <c r="C13002" s="210" t="s">
        <v>1522</v>
      </c>
      <c r="D13002" s="211">
        <f>VLOOKUP(Pag_Inicio_Corr_mas_casos[[#This Row],[Corregimiento]],Hoja3!$A$2:$D$676,4,0)</f>
        <v>91013</v>
      </c>
      <c r="E13002" s="210">
        <v>3</v>
      </c>
    </row>
    <row r="13003" spans="1:5" x14ac:dyDescent="0.2">
      <c r="A13003" s="209">
        <v>44523</v>
      </c>
      <c r="B13003" s="210">
        <v>44523</v>
      </c>
      <c r="C13003" s="210" t="s">
        <v>1415</v>
      </c>
      <c r="D13003" s="211">
        <f>VLOOKUP(Pag_Inicio_Corr_mas_casos[[#This Row],[Corregimiento]],Hoja3!$A$2:$D$676,4,0)</f>
        <v>80808</v>
      </c>
      <c r="E13003" s="210">
        <v>3</v>
      </c>
    </row>
    <row r="13004" spans="1:5" x14ac:dyDescent="0.2">
      <c r="A13004" s="206">
        <v>44524</v>
      </c>
      <c r="B13004" s="207">
        <v>44524</v>
      </c>
      <c r="C13004" s="207" t="s">
        <v>1106</v>
      </c>
      <c r="D13004" s="208">
        <f>VLOOKUP(Pag_Inicio_Corr_mas_casos[[#This Row],[Corregimiento]],Hoja3!$A$2:$D$676,4,0)</f>
        <v>80809</v>
      </c>
      <c r="E13004" s="207">
        <v>11</v>
      </c>
    </row>
    <row r="13005" spans="1:5" x14ac:dyDescent="0.2">
      <c r="A13005" s="206">
        <v>44524</v>
      </c>
      <c r="B13005" s="207">
        <v>44524</v>
      </c>
      <c r="C13005" s="207" t="s">
        <v>1334</v>
      </c>
      <c r="D13005" s="208">
        <f>VLOOKUP(Pag_Inicio_Corr_mas_casos[[#This Row],[Corregimiento]],Hoja3!$A$2:$D$676,4,0)</f>
        <v>10207</v>
      </c>
      <c r="E13005" s="207">
        <v>10</v>
      </c>
    </row>
    <row r="13006" spans="1:5" x14ac:dyDescent="0.2">
      <c r="A13006" s="206">
        <v>44524</v>
      </c>
      <c r="B13006" s="207">
        <v>44524</v>
      </c>
      <c r="C13006" s="207" t="s">
        <v>1107</v>
      </c>
      <c r="D13006" s="208">
        <f>VLOOKUP(Pag_Inicio_Corr_mas_casos[[#This Row],[Corregimiento]],Hoja3!$A$2:$D$676,4,0)</f>
        <v>80819</v>
      </c>
      <c r="E13006" s="207">
        <v>10</v>
      </c>
    </row>
    <row r="13007" spans="1:5" x14ac:dyDescent="0.2">
      <c r="A13007" s="206">
        <v>44524</v>
      </c>
      <c r="B13007" s="207">
        <v>44524</v>
      </c>
      <c r="C13007" s="207" t="s">
        <v>1141</v>
      </c>
      <c r="D13007" s="208">
        <f>VLOOKUP(Pag_Inicio_Corr_mas_casos[[#This Row],[Corregimiento]],Hoja3!$A$2:$D$676,4,0)</f>
        <v>80812</v>
      </c>
      <c r="E13007" s="207">
        <v>8</v>
      </c>
    </row>
    <row r="13008" spans="1:5" x14ac:dyDescent="0.2">
      <c r="A13008" s="206">
        <v>44524</v>
      </c>
      <c r="B13008" s="207">
        <v>44524</v>
      </c>
      <c r="C13008" s="207" t="s">
        <v>1478</v>
      </c>
      <c r="D13008" s="208">
        <f>VLOOKUP(Pag_Inicio_Corr_mas_casos[[#This Row],[Corregimiento]],Hoja3!$A$2:$D$676,4,0)</f>
        <v>60105</v>
      </c>
      <c r="E13008" s="207">
        <v>6</v>
      </c>
    </row>
    <row r="13009" spans="1:5" x14ac:dyDescent="0.2">
      <c r="A13009" s="206">
        <v>44524</v>
      </c>
      <c r="B13009" s="207">
        <v>44524</v>
      </c>
      <c r="C13009" s="207" t="s">
        <v>1155</v>
      </c>
      <c r="D13009" s="208">
        <f>VLOOKUP(Pag_Inicio_Corr_mas_casos[[#This Row],[Corregimiento]],Hoja3!$A$2:$D$676,4,0)</f>
        <v>40601</v>
      </c>
      <c r="E13009" s="207">
        <v>6</v>
      </c>
    </row>
    <row r="13010" spans="1:5" x14ac:dyDescent="0.2">
      <c r="A13010" s="206">
        <v>44524</v>
      </c>
      <c r="B13010" s="207">
        <v>44524</v>
      </c>
      <c r="C13010" s="207" t="s">
        <v>1080</v>
      </c>
      <c r="D13010" s="208">
        <f>VLOOKUP(Pag_Inicio_Corr_mas_casos[[#This Row],[Corregimiento]],Hoja3!$A$2:$D$676,4,0)</f>
        <v>80822</v>
      </c>
      <c r="E13010" s="207">
        <v>6</v>
      </c>
    </row>
    <row r="13011" spans="1:5" x14ac:dyDescent="0.2">
      <c r="A13011" s="206">
        <v>44524</v>
      </c>
      <c r="B13011" s="207">
        <v>44524</v>
      </c>
      <c r="C13011" s="207" t="s">
        <v>1101</v>
      </c>
      <c r="D13011" s="208">
        <f>VLOOKUP(Pag_Inicio_Corr_mas_casos[[#This Row],[Corregimiento]],Hoja3!$A$2:$D$676,4,0)</f>
        <v>60101</v>
      </c>
      <c r="E13011" s="207">
        <v>6</v>
      </c>
    </row>
    <row r="13012" spans="1:5" x14ac:dyDescent="0.2">
      <c r="A13012" s="206">
        <v>44524</v>
      </c>
      <c r="B13012" s="207">
        <v>44524</v>
      </c>
      <c r="C13012" s="207" t="s">
        <v>1116</v>
      </c>
      <c r="D13012" s="208">
        <f>VLOOKUP(Pag_Inicio_Corr_mas_casos[[#This Row],[Corregimiento]],Hoja3!$A$2:$D$676,4,0)</f>
        <v>81003</v>
      </c>
      <c r="E13012" s="207">
        <v>6</v>
      </c>
    </row>
    <row r="13013" spans="1:5" x14ac:dyDescent="0.2">
      <c r="A13013" s="206">
        <v>44524</v>
      </c>
      <c r="B13013" s="207">
        <v>44524</v>
      </c>
      <c r="C13013" s="207" t="s">
        <v>1042</v>
      </c>
      <c r="D13013" s="208">
        <f>VLOOKUP(Pag_Inicio_Corr_mas_casos[[#This Row],[Corregimiento]],Hoja3!$A$2:$D$676,4,0)</f>
        <v>80826</v>
      </c>
      <c r="E13013" s="207">
        <v>5</v>
      </c>
    </row>
    <row r="13014" spans="1:5" x14ac:dyDescent="0.2">
      <c r="A13014" s="206">
        <v>44524</v>
      </c>
      <c r="B13014" s="207">
        <v>44524</v>
      </c>
      <c r="C13014" s="207" t="s">
        <v>868</v>
      </c>
      <c r="D13014" s="208">
        <f>VLOOKUP(Pag_Inicio_Corr_mas_casos[[#This Row],[Corregimiento]],Hoja3!$A$2:$D$676,4,0)</f>
        <v>81009</v>
      </c>
      <c r="E13014" s="207">
        <v>5</v>
      </c>
    </row>
    <row r="13015" spans="1:5" x14ac:dyDescent="0.2">
      <c r="A13015" s="206">
        <v>44524</v>
      </c>
      <c r="B13015" s="207">
        <v>44524</v>
      </c>
      <c r="C13015" s="207" t="s">
        <v>1035</v>
      </c>
      <c r="D13015" s="208">
        <f>VLOOKUP(Pag_Inicio_Corr_mas_casos[[#This Row],[Corregimiento]],Hoja3!$A$2:$D$676,4,0)</f>
        <v>80806</v>
      </c>
      <c r="E13015" s="207">
        <v>5</v>
      </c>
    </row>
    <row r="13016" spans="1:5" x14ac:dyDescent="0.2">
      <c r="A13016" s="206">
        <v>44524</v>
      </c>
      <c r="B13016" s="207">
        <v>44524</v>
      </c>
      <c r="C13016" s="207" t="s">
        <v>1102</v>
      </c>
      <c r="D13016" s="208">
        <f>VLOOKUP(Pag_Inicio_Corr_mas_casos[[#This Row],[Corregimiento]],Hoja3!$A$2:$D$676,4,0)</f>
        <v>40612</v>
      </c>
      <c r="E13016" s="207">
        <v>5</v>
      </c>
    </row>
    <row r="13017" spans="1:5" x14ac:dyDescent="0.2">
      <c r="A13017" s="206">
        <v>44524</v>
      </c>
      <c r="B13017" s="207">
        <v>44524</v>
      </c>
      <c r="C13017" s="207" t="s">
        <v>1059</v>
      </c>
      <c r="D13017" s="208">
        <f>VLOOKUP(Pag_Inicio_Corr_mas_casos[[#This Row],[Corregimiento]],Hoja3!$A$2:$D$676,4,0)</f>
        <v>30113</v>
      </c>
      <c r="E13017" s="207">
        <v>4</v>
      </c>
    </row>
    <row r="13018" spans="1:5" x14ac:dyDescent="0.2">
      <c r="A13018" s="206">
        <v>44524</v>
      </c>
      <c r="B13018" s="207">
        <v>44524</v>
      </c>
      <c r="C13018" s="207" t="s">
        <v>1136</v>
      </c>
      <c r="D13018" s="208">
        <f>VLOOKUP(Pag_Inicio_Corr_mas_casos[[#This Row],[Corregimiento]],Hoja3!$A$2:$D$676,4,0)</f>
        <v>70301</v>
      </c>
      <c r="E13018" s="207">
        <v>4</v>
      </c>
    </row>
    <row r="13019" spans="1:5" x14ac:dyDescent="0.2">
      <c r="A13019" s="206">
        <v>44524</v>
      </c>
      <c r="B13019" s="207">
        <v>44524</v>
      </c>
      <c r="C13019" s="207" t="s">
        <v>820</v>
      </c>
      <c r="D13019" s="208">
        <f>VLOOKUP(Pag_Inicio_Corr_mas_casos[[#This Row],[Corregimiento]],Hoja3!$A$2:$D$676,4,0)</f>
        <v>30104</v>
      </c>
      <c r="E13019" s="207">
        <v>4</v>
      </c>
    </row>
    <row r="13020" spans="1:5" x14ac:dyDescent="0.2">
      <c r="A13020" s="206">
        <v>44524</v>
      </c>
      <c r="B13020" s="207">
        <v>44524</v>
      </c>
      <c r="C13020" s="207" t="s">
        <v>1031</v>
      </c>
      <c r="D13020" s="208">
        <f>VLOOKUP(Pag_Inicio_Corr_mas_casos[[#This Row],[Corregimiento]],Hoja3!$A$2:$D$676,4,0)</f>
        <v>81001</v>
      </c>
      <c r="E13020" s="207">
        <v>4</v>
      </c>
    </row>
    <row r="13021" spans="1:5" x14ac:dyDescent="0.2">
      <c r="A13021" s="206">
        <v>44524</v>
      </c>
      <c r="B13021" s="207">
        <v>44524</v>
      </c>
      <c r="C13021" s="207" t="s">
        <v>988</v>
      </c>
      <c r="D13021" s="208">
        <f>VLOOKUP(Pag_Inicio_Corr_mas_casos[[#This Row],[Corregimiento]],Hoja3!$A$2:$D$676,4,0)</f>
        <v>91001</v>
      </c>
      <c r="E13021" s="207">
        <v>4</v>
      </c>
    </row>
    <row r="13022" spans="1:5" x14ac:dyDescent="0.2">
      <c r="A13022" s="206">
        <v>44524</v>
      </c>
      <c r="B13022" s="207">
        <v>44524</v>
      </c>
      <c r="C13022" s="207" t="s">
        <v>1015</v>
      </c>
      <c r="D13022" s="208">
        <f>VLOOKUP(Pag_Inicio_Corr_mas_casos[[#This Row],[Corregimiento]],Hoja3!$A$2:$D$676,4,0)</f>
        <v>91008</v>
      </c>
      <c r="E13022" s="207">
        <v>4</v>
      </c>
    </row>
    <row r="13023" spans="1:5" x14ac:dyDescent="0.2">
      <c r="A13023" s="206">
        <v>44524</v>
      </c>
      <c r="B13023" s="207">
        <v>44524</v>
      </c>
      <c r="C13023" s="207" t="s">
        <v>1503</v>
      </c>
      <c r="D13023" s="208">
        <f>VLOOKUP(Pag_Inicio_Corr_mas_casos[[#This Row],[Corregimiento]],Hoja3!$A$2:$D$676,4,0)</f>
        <v>120307</v>
      </c>
      <c r="E13023" s="207">
        <v>4</v>
      </c>
    </row>
    <row r="13024" spans="1:5" x14ac:dyDescent="0.2">
      <c r="A13024" s="203">
        <v>44525</v>
      </c>
      <c r="B13024" s="204">
        <v>44525</v>
      </c>
      <c r="C13024" s="204" t="s">
        <v>1141</v>
      </c>
      <c r="D13024" s="205">
        <f>VLOOKUP(Pag_Inicio_Corr_mas_casos[[#This Row],[Corregimiento]],Hoja3!$A$2:$D$676,4,0)</f>
        <v>80812</v>
      </c>
      <c r="E13024" s="204">
        <v>19</v>
      </c>
    </row>
    <row r="13025" spans="1:5" x14ac:dyDescent="0.2">
      <c r="A13025" s="203">
        <v>44525</v>
      </c>
      <c r="B13025" s="204">
        <v>44525</v>
      </c>
      <c r="C13025" s="204" t="s">
        <v>1037</v>
      </c>
      <c r="D13025" s="205">
        <f>VLOOKUP(Pag_Inicio_Corr_mas_casos[[#This Row],[Corregimiento]],Hoja3!$A$2:$D$676,4,0)</f>
        <v>80807</v>
      </c>
      <c r="E13025" s="204">
        <v>11</v>
      </c>
    </row>
    <row r="13026" spans="1:5" x14ac:dyDescent="0.2">
      <c r="A13026" s="203">
        <v>44525</v>
      </c>
      <c r="B13026" s="204">
        <v>44525</v>
      </c>
      <c r="C13026" s="204" t="s">
        <v>868</v>
      </c>
      <c r="D13026" s="205">
        <f>VLOOKUP(Pag_Inicio_Corr_mas_casos[[#This Row],[Corregimiento]],Hoja3!$A$2:$D$676,4,0)</f>
        <v>81009</v>
      </c>
      <c r="E13026" s="204">
        <v>11</v>
      </c>
    </row>
    <row r="13027" spans="1:5" x14ac:dyDescent="0.2">
      <c r="A13027" s="203">
        <v>44525</v>
      </c>
      <c r="B13027" s="204">
        <v>44525</v>
      </c>
      <c r="C13027" s="204" t="s">
        <v>1042</v>
      </c>
      <c r="D13027" s="205">
        <f>VLOOKUP(Pag_Inicio_Corr_mas_casos[[#This Row],[Corregimiento]],Hoja3!$A$2:$D$676,4,0)</f>
        <v>80826</v>
      </c>
      <c r="E13027" s="204">
        <v>10</v>
      </c>
    </row>
    <row r="13028" spans="1:5" x14ac:dyDescent="0.2">
      <c r="A13028" s="203">
        <v>44525</v>
      </c>
      <c r="B13028" s="204">
        <v>44525</v>
      </c>
      <c r="C13028" s="204" t="s">
        <v>1106</v>
      </c>
      <c r="D13028" s="205">
        <f>VLOOKUP(Pag_Inicio_Corr_mas_casos[[#This Row],[Corregimiento]],Hoja3!$A$2:$D$676,4,0)</f>
        <v>80809</v>
      </c>
      <c r="E13028" s="204">
        <v>8</v>
      </c>
    </row>
    <row r="13029" spans="1:5" x14ac:dyDescent="0.2">
      <c r="A13029" s="203">
        <v>44525</v>
      </c>
      <c r="B13029" s="204">
        <v>44525</v>
      </c>
      <c r="C13029" s="204" t="s">
        <v>1518</v>
      </c>
      <c r="D13029" s="205">
        <f>VLOOKUP(Pag_Inicio_Corr_mas_casos[[#This Row],[Corregimiento]],Hoja3!$A$2:$D$676,4,0)</f>
        <v>70701</v>
      </c>
      <c r="E13029" s="204">
        <v>7</v>
      </c>
    </row>
    <row r="13030" spans="1:5" x14ac:dyDescent="0.2">
      <c r="A13030" s="203">
        <v>44525</v>
      </c>
      <c r="B13030" s="204">
        <v>44525</v>
      </c>
      <c r="C13030" s="204" t="s">
        <v>1032</v>
      </c>
      <c r="D13030" s="205">
        <f>VLOOKUP(Pag_Inicio_Corr_mas_casos[[#This Row],[Corregimiento]],Hoja3!$A$2:$D$676,4,0)</f>
        <v>80810</v>
      </c>
      <c r="E13030" s="204">
        <v>7</v>
      </c>
    </row>
    <row r="13031" spans="1:5" x14ac:dyDescent="0.2">
      <c r="A13031" s="203">
        <v>44525</v>
      </c>
      <c r="B13031" s="204">
        <v>44525</v>
      </c>
      <c r="C13031" s="204" t="s">
        <v>1036</v>
      </c>
      <c r="D13031" s="205">
        <f>VLOOKUP(Pag_Inicio_Corr_mas_casos[[#This Row],[Corregimiento]],Hoja3!$A$2:$D$676,4,0)</f>
        <v>80823</v>
      </c>
      <c r="E13031" s="204">
        <v>7</v>
      </c>
    </row>
    <row r="13032" spans="1:5" x14ac:dyDescent="0.2">
      <c r="A13032" s="203">
        <v>44525</v>
      </c>
      <c r="B13032" s="204">
        <v>44525</v>
      </c>
      <c r="C13032" s="204" t="s">
        <v>867</v>
      </c>
      <c r="D13032" s="205">
        <f>VLOOKUP(Pag_Inicio_Corr_mas_casos[[#This Row],[Corregimiento]],Hoja3!$A$2:$D$676,4,0)</f>
        <v>80821</v>
      </c>
      <c r="E13032" s="204">
        <v>7</v>
      </c>
    </row>
    <row r="13033" spans="1:5" x14ac:dyDescent="0.2">
      <c r="A13033" s="203">
        <v>44525</v>
      </c>
      <c r="B13033" s="204">
        <v>44525</v>
      </c>
      <c r="C13033" s="204" t="s">
        <v>1523</v>
      </c>
      <c r="D13033" s="205">
        <f>VLOOKUP(Pag_Inicio_Corr_mas_casos[[#This Row],[Corregimiento]],Hoja3!$A$2:$D$676,4,0)</f>
        <v>60102</v>
      </c>
      <c r="E13033" s="204">
        <v>7</v>
      </c>
    </row>
    <row r="13034" spans="1:5" x14ac:dyDescent="0.2">
      <c r="A13034" s="203">
        <v>44525</v>
      </c>
      <c r="B13034" s="204">
        <v>44525</v>
      </c>
      <c r="C13034" s="204" t="s">
        <v>936</v>
      </c>
      <c r="D13034" s="205">
        <f>VLOOKUP(Pag_Inicio_Corr_mas_casos[[#This Row],[Corregimiento]],Hoja3!$A$2:$D$676,4,0)</f>
        <v>80811</v>
      </c>
      <c r="E13034" s="204">
        <v>6</v>
      </c>
    </row>
    <row r="13035" spans="1:5" x14ac:dyDescent="0.2">
      <c r="A13035" s="203">
        <v>44525</v>
      </c>
      <c r="B13035" s="204">
        <v>44525</v>
      </c>
      <c r="C13035" s="204" t="s">
        <v>1107</v>
      </c>
      <c r="D13035" s="205">
        <f>VLOOKUP(Pag_Inicio_Corr_mas_casos[[#This Row],[Corregimiento]],Hoja3!$A$2:$D$676,4,0)</f>
        <v>80819</v>
      </c>
      <c r="E13035" s="204">
        <v>6</v>
      </c>
    </row>
    <row r="13036" spans="1:5" x14ac:dyDescent="0.2">
      <c r="A13036" s="203">
        <v>44525</v>
      </c>
      <c r="B13036" s="204">
        <v>44525</v>
      </c>
      <c r="C13036" s="204" t="s">
        <v>935</v>
      </c>
      <c r="D13036" s="205">
        <f>VLOOKUP(Pag_Inicio_Corr_mas_casos[[#This Row],[Corregimiento]],Hoja3!$A$2:$D$676,4,0)</f>
        <v>60103</v>
      </c>
      <c r="E13036" s="204">
        <v>6</v>
      </c>
    </row>
    <row r="13037" spans="1:5" x14ac:dyDescent="0.2">
      <c r="A13037" s="203">
        <v>44525</v>
      </c>
      <c r="B13037" s="204">
        <v>44525</v>
      </c>
      <c r="C13037" s="204" t="s">
        <v>1046</v>
      </c>
      <c r="D13037" s="205">
        <f>VLOOKUP(Pag_Inicio_Corr_mas_casos[[#This Row],[Corregimiento]],Hoja3!$A$2:$D$676,4,0)</f>
        <v>80813</v>
      </c>
      <c r="E13037" s="204">
        <v>5</v>
      </c>
    </row>
    <row r="13038" spans="1:5" x14ac:dyDescent="0.2">
      <c r="A13038" s="203">
        <v>44525</v>
      </c>
      <c r="B13038" s="204">
        <v>44525</v>
      </c>
      <c r="C13038" s="204" t="s">
        <v>812</v>
      </c>
      <c r="D13038" s="205">
        <f>VLOOKUP(Pag_Inicio_Corr_mas_casos[[#This Row],[Corregimiento]],Hoja3!$A$2:$D$676,4,0)</f>
        <v>130105</v>
      </c>
      <c r="E13038" s="204">
        <v>5</v>
      </c>
    </row>
    <row r="13039" spans="1:5" x14ac:dyDescent="0.2">
      <c r="A13039" s="203">
        <v>44525</v>
      </c>
      <c r="B13039" s="204">
        <v>44525</v>
      </c>
      <c r="C13039" s="204" t="s">
        <v>1035</v>
      </c>
      <c r="D13039" s="205">
        <f>VLOOKUP(Pag_Inicio_Corr_mas_casos[[#This Row],[Corregimiento]],Hoja3!$A$2:$D$676,4,0)</f>
        <v>80806</v>
      </c>
      <c r="E13039" s="204">
        <v>5</v>
      </c>
    </row>
    <row r="13040" spans="1:5" x14ac:dyDescent="0.2">
      <c r="A13040" s="203">
        <v>44525</v>
      </c>
      <c r="B13040" s="204">
        <v>44525</v>
      </c>
      <c r="C13040" s="204" t="s">
        <v>1492</v>
      </c>
      <c r="D13040" s="205">
        <f>VLOOKUP(Pag_Inicio_Corr_mas_casos[[#This Row],[Corregimiento]],Hoja3!$A$2:$D$676,4,0)</f>
        <v>91007</v>
      </c>
      <c r="E13040" s="204">
        <v>4</v>
      </c>
    </row>
    <row r="13041" spans="1:5" x14ac:dyDescent="0.2">
      <c r="A13041" s="203">
        <v>44525</v>
      </c>
      <c r="B13041" s="204">
        <v>44525</v>
      </c>
      <c r="C13041" s="204" t="s">
        <v>1041</v>
      </c>
      <c r="D13041" s="205">
        <f>VLOOKUP(Pag_Inicio_Corr_mas_casos[[#This Row],[Corregimiento]],Hoja3!$A$2:$D$676,4,0)</f>
        <v>80814</v>
      </c>
      <c r="E13041" s="204">
        <v>4</v>
      </c>
    </row>
    <row r="13042" spans="1:5" x14ac:dyDescent="0.2">
      <c r="A13042" s="203">
        <v>44525</v>
      </c>
      <c r="B13042" s="204">
        <v>44525</v>
      </c>
      <c r="C13042" s="204" t="s">
        <v>1163</v>
      </c>
      <c r="D13042" s="205">
        <f>VLOOKUP(Pag_Inicio_Corr_mas_casos[[#This Row],[Corregimiento]],Hoja3!$A$2:$D$676,4,0)</f>
        <v>130101</v>
      </c>
      <c r="E13042" s="204">
        <v>4</v>
      </c>
    </row>
    <row r="13043" spans="1:5" x14ac:dyDescent="0.2">
      <c r="A13043" s="203">
        <v>44525</v>
      </c>
      <c r="B13043" s="204">
        <v>44525</v>
      </c>
      <c r="C13043" s="204" t="s">
        <v>1101</v>
      </c>
      <c r="D13043" s="205">
        <f>VLOOKUP(Pag_Inicio_Corr_mas_casos[[#This Row],[Corregimiento]],Hoja3!$A$2:$D$676,4,0)</f>
        <v>60101</v>
      </c>
      <c r="E13043" s="204">
        <v>4</v>
      </c>
    </row>
    <row r="13044" spans="1:5" x14ac:dyDescent="0.2">
      <c r="A13044" s="209">
        <v>44526</v>
      </c>
      <c r="B13044" s="210">
        <v>44526</v>
      </c>
      <c r="C13044" s="210" t="s">
        <v>1141</v>
      </c>
      <c r="D13044" s="211">
        <f>VLOOKUP(Pag_Inicio_Corr_mas_casos[[#This Row],[Corregimiento]],Hoja3!$A$2:$D$676,4,0)</f>
        <v>80812</v>
      </c>
      <c r="E13044" s="210">
        <v>16</v>
      </c>
    </row>
    <row r="13045" spans="1:5" x14ac:dyDescent="0.2">
      <c r="A13045" s="209">
        <v>44526</v>
      </c>
      <c r="B13045" s="210">
        <v>44526</v>
      </c>
      <c r="C13045" s="210" t="s">
        <v>1035</v>
      </c>
      <c r="D13045" s="211">
        <f>VLOOKUP(Pag_Inicio_Corr_mas_casos[[#This Row],[Corregimiento]],Hoja3!$A$2:$D$676,4,0)</f>
        <v>80806</v>
      </c>
      <c r="E13045" s="210">
        <v>9</v>
      </c>
    </row>
    <row r="13046" spans="1:5" x14ac:dyDescent="0.2">
      <c r="A13046" s="209">
        <v>44526</v>
      </c>
      <c r="B13046" s="210">
        <v>44526</v>
      </c>
      <c r="C13046" s="210" t="s">
        <v>1106</v>
      </c>
      <c r="D13046" s="211">
        <f>VLOOKUP(Pag_Inicio_Corr_mas_casos[[#This Row],[Corregimiento]],Hoja3!$A$2:$D$676,4,0)</f>
        <v>80809</v>
      </c>
      <c r="E13046" s="210">
        <v>8</v>
      </c>
    </row>
    <row r="13047" spans="1:5" x14ac:dyDescent="0.2">
      <c r="A13047" s="209">
        <v>44526</v>
      </c>
      <c r="B13047" s="210">
        <v>44526</v>
      </c>
      <c r="C13047" s="210" t="s">
        <v>868</v>
      </c>
      <c r="D13047" s="211">
        <f>VLOOKUP(Pag_Inicio_Corr_mas_casos[[#This Row],[Corregimiento]],Hoja3!$A$2:$D$676,4,0)</f>
        <v>81009</v>
      </c>
      <c r="E13047" s="210">
        <v>7</v>
      </c>
    </row>
    <row r="13048" spans="1:5" x14ac:dyDescent="0.2">
      <c r="A13048" s="209">
        <v>44526</v>
      </c>
      <c r="B13048" s="210">
        <v>44526</v>
      </c>
      <c r="C13048" s="210" t="s">
        <v>1037</v>
      </c>
      <c r="D13048" s="211">
        <f>VLOOKUP(Pag_Inicio_Corr_mas_casos[[#This Row],[Corregimiento]],Hoja3!$A$2:$D$676,4,0)</f>
        <v>80807</v>
      </c>
      <c r="E13048" s="210">
        <v>6</v>
      </c>
    </row>
    <row r="13049" spans="1:5" x14ac:dyDescent="0.2">
      <c r="A13049" s="209">
        <v>44526</v>
      </c>
      <c r="B13049" s="210">
        <v>44526</v>
      </c>
      <c r="C13049" s="210" t="s">
        <v>1107</v>
      </c>
      <c r="D13049" s="211">
        <f>VLOOKUP(Pag_Inicio_Corr_mas_casos[[#This Row],[Corregimiento]],Hoja3!$A$2:$D$676,4,0)</f>
        <v>80819</v>
      </c>
      <c r="E13049" s="210">
        <v>6</v>
      </c>
    </row>
    <row r="13050" spans="1:5" x14ac:dyDescent="0.2">
      <c r="A13050" s="209">
        <v>44526</v>
      </c>
      <c r="B13050" s="210">
        <v>44526</v>
      </c>
      <c r="C13050" s="210" t="s">
        <v>1041</v>
      </c>
      <c r="D13050" s="211">
        <f>VLOOKUP(Pag_Inicio_Corr_mas_casos[[#This Row],[Corregimiento]],Hoja3!$A$2:$D$676,4,0)</f>
        <v>80814</v>
      </c>
      <c r="E13050" s="210">
        <v>5</v>
      </c>
    </row>
    <row r="13051" spans="1:5" x14ac:dyDescent="0.2">
      <c r="A13051" s="209">
        <v>44526</v>
      </c>
      <c r="B13051" s="210">
        <v>44526</v>
      </c>
      <c r="C13051" s="210" t="s">
        <v>1036</v>
      </c>
      <c r="D13051" s="211">
        <f>VLOOKUP(Pag_Inicio_Corr_mas_casos[[#This Row],[Corregimiento]],Hoja3!$A$2:$D$676,4,0)</f>
        <v>80823</v>
      </c>
      <c r="E13051" s="210">
        <v>5</v>
      </c>
    </row>
    <row r="13052" spans="1:5" x14ac:dyDescent="0.2">
      <c r="A13052" s="209">
        <v>44526</v>
      </c>
      <c r="B13052" s="210">
        <v>44526</v>
      </c>
      <c r="C13052" s="210" t="s">
        <v>988</v>
      </c>
      <c r="D13052" s="211">
        <f>VLOOKUP(Pag_Inicio_Corr_mas_casos[[#This Row],[Corregimiento]],Hoja3!$A$2:$D$676,4,0)</f>
        <v>91001</v>
      </c>
      <c r="E13052" s="210">
        <v>4</v>
      </c>
    </row>
    <row r="13053" spans="1:5" x14ac:dyDescent="0.2">
      <c r="A13053" s="209">
        <v>44526</v>
      </c>
      <c r="B13053" s="210">
        <v>44526</v>
      </c>
      <c r="C13053" s="210" t="s">
        <v>1447</v>
      </c>
      <c r="D13053" s="211">
        <f>VLOOKUP(Pag_Inicio_Corr_mas_casos[[#This Row],[Corregimiento]],Hoja3!$A$2:$D$676,4,0)</f>
        <v>130717</v>
      </c>
      <c r="E13053" s="210">
        <v>4</v>
      </c>
    </row>
    <row r="13054" spans="1:5" x14ac:dyDescent="0.2">
      <c r="A13054" s="209">
        <v>44526</v>
      </c>
      <c r="B13054" s="210">
        <v>44526</v>
      </c>
      <c r="C13054" s="210" t="s">
        <v>935</v>
      </c>
      <c r="D13054" s="211">
        <f>VLOOKUP(Pag_Inicio_Corr_mas_casos[[#This Row],[Corregimiento]],Hoja3!$A$2:$D$676,4,0)</f>
        <v>60103</v>
      </c>
      <c r="E13054" s="210">
        <v>4</v>
      </c>
    </row>
    <row r="13055" spans="1:5" x14ac:dyDescent="0.2">
      <c r="A13055" s="209">
        <v>44526</v>
      </c>
      <c r="B13055" s="210">
        <v>44526</v>
      </c>
      <c r="C13055" s="210" t="s">
        <v>1163</v>
      </c>
      <c r="D13055" s="211">
        <f>VLOOKUP(Pag_Inicio_Corr_mas_casos[[#This Row],[Corregimiento]],Hoja3!$A$2:$D$676,4,0)</f>
        <v>130101</v>
      </c>
      <c r="E13055" s="210">
        <v>4</v>
      </c>
    </row>
    <row r="13056" spans="1:5" x14ac:dyDescent="0.2">
      <c r="A13056" s="209">
        <v>44526</v>
      </c>
      <c r="B13056" s="210">
        <v>44526</v>
      </c>
      <c r="C13056" s="210" t="s">
        <v>804</v>
      </c>
      <c r="D13056" s="211">
        <f>VLOOKUP(Pag_Inicio_Corr_mas_casos[[#This Row],[Corregimiento]],Hoja3!$A$2:$D$676,4,0)</f>
        <v>80815</v>
      </c>
      <c r="E13056" s="210">
        <v>4</v>
      </c>
    </row>
    <row r="13057" spans="1:5" x14ac:dyDescent="0.2">
      <c r="A13057" s="209">
        <v>44526</v>
      </c>
      <c r="B13057" s="210">
        <v>44526</v>
      </c>
      <c r="C13057" s="210" t="s">
        <v>1520</v>
      </c>
      <c r="D13057" s="211">
        <f>VLOOKUP(Pag_Inicio_Corr_mas_casos[[#This Row],[Corregimiento]],Hoja3!$A$2:$D$676,4,0)</f>
        <v>70701</v>
      </c>
      <c r="E13057" s="210">
        <v>4</v>
      </c>
    </row>
    <row r="13058" spans="1:5" x14ac:dyDescent="0.2">
      <c r="A13058" s="209">
        <v>44526</v>
      </c>
      <c r="B13058" s="210">
        <v>44526</v>
      </c>
      <c r="C13058" s="210" t="s">
        <v>1437</v>
      </c>
      <c r="D13058" s="211">
        <f>VLOOKUP(Pag_Inicio_Corr_mas_casos[[#This Row],[Corregimiento]],Hoja3!$A$2:$D$676,4,0)</f>
        <v>130702</v>
      </c>
      <c r="E13058" s="210">
        <v>3</v>
      </c>
    </row>
    <row r="13059" spans="1:5" x14ac:dyDescent="0.2">
      <c r="A13059" s="209">
        <v>44526</v>
      </c>
      <c r="B13059" s="210">
        <v>44526</v>
      </c>
      <c r="C13059" s="210" t="s">
        <v>1524</v>
      </c>
      <c r="D13059" s="211">
        <f>VLOOKUP(Pag_Inicio_Corr_mas_casos[[#This Row],[Corregimiento]],Hoja3!$A$2:$D$676,4,0)</f>
        <v>70405</v>
      </c>
      <c r="E13059" s="210">
        <v>3</v>
      </c>
    </row>
    <row r="13060" spans="1:5" x14ac:dyDescent="0.2">
      <c r="A13060" s="209">
        <v>44526</v>
      </c>
      <c r="B13060" s="210">
        <v>44526</v>
      </c>
      <c r="C13060" s="210" t="s">
        <v>1525</v>
      </c>
      <c r="D13060" s="211">
        <f>VLOOKUP(Pag_Inicio_Corr_mas_casos[[#This Row],[Corregimiento]],Hoja3!$A$2:$D$676,4,0)</f>
        <v>60501</v>
      </c>
      <c r="E13060" s="210">
        <v>3</v>
      </c>
    </row>
    <row r="13061" spans="1:5" x14ac:dyDescent="0.2">
      <c r="A13061" s="209">
        <v>44526</v>
      </c>
      <c r="B13061" s="210">
        <v>44526</v>
      </c>
      <c r="C13061" s="210" t="s">
        <v>1149</v>
      </c>
      <c r="D13061" s="211">
        <f>VLOOKUP(Pag_Inicio_Corr_mas_casos[[#This Row],[Corregimiento]],Hoja3!$A$2:$D$676,4,0)</f>
        <v>130102</v>
      </c>
      <c r="E13061" s="210">
        <v>3</v>
      </c>
    </row>
    <row r="13062" spans="1:5" x14ac:dyDescent="0.2">
      <c r="A13062" s="209">
        <v>44526</v>
      </c>
      <c r="B13062" s="210">
        <v>44526</v>
      </c>
      <c r="C13062" s="210" t="s">
        <v>936</v>
      </c>
      <c r="D13062" s="211">
        <f>VLOOKUP(Pag_Inicio_Corr_mas_casos[[#This Row],[Corregimiento]],Hoja3!$A$2:$D$676,4,0)</f>
        <v>80811</v>
      </c>
      <c r="E13062" s="210">
        <v>3</v>
      </c>
    </row>
    <row r="13063" spans="1:5" x14ac:dyDescent="0.2">
      <c r="A13063" s="209">
        <v>44526</v>
      </c>
      <c r="B13063" s="210">
        <v>44526</v>
      </c>
      <c r="C13063" s="210" t="s">
        <v>1101</v>
      </c>
      <c r="D13063" s="211">
        <f>VLOOKUP(Pag_Inicio_Corr_mas_casos[[#This Row],[Corregimiento]],Hoja3!$A$2:$D$676,4,0)</f>
        <v>60101</v>
      </c>
      <c r="E13063" s="210">
        <v>3</v>
      </c>
    </row>
    <row r="13064" spans="1:5" x14ac:dyDescent="0.2">
      <c r="A13064" s="47">
        <v>44527</v>
      </c>
      <c r="B13064" s="48">
        <v>44527</v>
      </c>
      <c r="C13064" s="48" t="s">
        <v>1141</v>
      </c>
      <c r="D13064" s="49">
        <f>VLOOKUP(Pag_Inicio_Corr_mas_casos[[#This Row],[Corregimiento]],Hoja3!$A$2:$D$676,4,0)</f>
        <v>80812</v>
      </c>
      <c r="E13064" s="48">
        <v>16</v>
      </c>
    </row>
    <row r="13065" spans="1:5" x14ac:dyDescent="0.2">
      <c r="A13065" s="47">
        <v>44527</v>
      </c>
      <c r="B13065" s="48">
        <v>44527</v>
      </c>
      <c r="C13065" s="48" t="s">
        <v>1035</v>
      </c>
      <c r="D13065" s="49">
        <f>VLOOKUP(Pag_Inicio_Corr_mas_casos[[#This Row],[Corregimiento]],Hoja3!$A$2:$D$676,4,0)</f>
        <v>80806</v>
      </c>
      <c r="E13065" s="48">
        <v>9</v>
      </c>
    </row>
    <row r="13066" spans="1:5" x14ac:dyDescent="0.2">
      <c r="A13066" s="47">
        <v>44527</v>
      </c>
      <c r="B13066" s="48">
        <v>44527</v>
      </c>
      <c r="C13066" s="48" t="s">
        <v>1106</v>
      </c>
      <c r="D13066" s="49">
        <f>VLOOKUP(Pag_Inicio_Corr_mas_casos[[#This Row],[Corregimiento]],Hoja3!$A$2:$D$676,4,0)</f>
        <v>80809</v>
      </c>
      <c r="E13066" s="48">
        <v>8</v>
      </c>
    </row>
    <row r="13067" spans="1:5" x14ac:dyDescent="0.2">
      <c r="A13067" s="47">
        <v>44527</v>
      </c>
      <c r="B13067" s="48">
        <v>44527</v>
      </c>
      <c r="C13067" s="48" t="s">
        <v>868</v>
      </c>
      <c r="D13067" s="49">
        <f>VLOOKUP(Pag_Inicio_Corr_mas_casos[[#This Row],[Corregimiento]],Hoja3!$A$2:$D$676,4,0)</f>
        <v>81009</v>
      </c>
      <c r="E13067" s="48">
        <v>7</v>
      </c>
    </row>
    <row r="13068" spans="1:5" x14ac:dyDescent="0.2">
      <c r="A13068" s="47">
        <v>44527</v>
      </c>
      <c r="B13068" s="48">
        <v>44527</v>
      </c>
      <c r="C13068" s="48" t="s">
        <v>1037</v>
      </c>
      <c r="D13068" s="49">
        <f>VLOOKUP(Pag_Inicio_Corr_mas_casos[[#This Row],[Corregimiento]],Hoja3!$A$2:$D$676,4,0)</f>
        <v>80807</v>
      </c>
      <c r="E13068" s="48">
        <v>6</v>
      </c>
    </row>
    <row r="13069" spans="1:5" x14ac:dyDescent="0.2">
      <c r="A13069" s="47">
        <v>44527</v>
      </c>
      <c r="B13069" s="48">
        <v>44527</v>
      </c>
      <c r="C13069" s="48" t="s">
        <v>1107</v>
      </c>
      <c r="D13069" s="49">
        <f>VLOOKUP(Pag_Inicio_Corr_mas_casos[[#This Row],[Corregimiento]],Hoja3!$A$2:$D$676,4,0)</f>
        <v>80819</v>
      </c>
      <c r="E13069" s="48">
        <v>6</v>
      </c>
    </row>
    <row r="13070" spans="1:5" x14ac:dyDescent="0.2">
      <c r="A13070" s="47">
        <v>44527</v>
      </c>
      <c r="B13070" s="48">
        <v>44527</v>
      </c>
      <c r="C13070" s="48" t="s">
        <v>1041</v>
      </c>
      <c r="D13070" s="49">
        <f>VLOOKUP(Pag_Inicio_Corr_mas_casos[[#This Row],[Corregimiento]],Hoja3!$A$2:$D$676,4,0)</f>
        <v>80814</v>
      </c>
      <c r="E13070" s="48">
        <v>5</v>
      </c>
    </row>
    <row r="13071" spans="1:5" x14ac:dyDescent="0.2">
      <c r="A13071" s="47">
        <v>44527</v>
      </c>
      <c r="B13071" s="48">
        <v>44527</v>
      </c>
      <c r="C13071" s="48" t="s">
        <v>1036</v>
      </c>
      <c r="D13071" s="49">
        <f>VLOOKUP(Pag_Inicio_Corr_mas_casos[[#This Row],[Corregimiento]],Hoja3!$A$2:$D$676,4,0)</f>
        <v>80823</v>
      </c>
      <c r="E13071" s="48">
        <v>5</v>
      </c>
    </row>
    <row r="13072" spans="1:5" x14ac:dyDescent="0.2">
      <c r="A13072" s="47">
        <v>44527</v>
      </c>
      <c r="B13072" s="48">
        <v>44527</v>
      </c>
      <c r="C13072" s="48" t="s">
        <v>988</v>
      </c>
      <c r="D13072" s="49">
        <f>VLOOKUP(Pag_Inicio_Corr_mas_casos[[#This Row],[Corregimiento]],Hoja3!$A$2:$D$676,4,0)</f>
        <v>91001</v>
      </c>
      <c r="E13072" s="48">
        <v>4</v>
      </c>
    </row>
    <row r="13073" spans="1:5" x14ac:dyDescent="0.2">
      <c r="A13073" s="47">
        <v>44527</v>
      </c>
      <c r="B13073" s="48">
        <v>44527</v>
      </c>
      <c r="C13073" s="48" t="s">
        <v>1447</v>
      </c>
      <c r="D13073" s="49">
        <f>VLOOKUP(Pag_Inicio_Corr_mas_casos[[#This Row],[Corregimiento]],Hoja3!$A$2:$D$676,4,0)</f>
        <v>130717</v>
      </c>
      <c r="E13073" s="48">
        <v>4</v>
      </c>
    </row>
    <row r="13074" spans="1:5" x14ac:dyDescent="0.2">
      <c r="A13074" s="47">
        <v>44527</v>
      </c>
      <c r="B13074" s="48">
        <v>44527</v>
      </c>
      <c r="C13074" s="48" t="s">
        <v>935</v>
      </c>
      <c r="D13074" s="49">
        <f>VLOOKUP(Pag_Inicio_Corr_mas_casos[[#This Row],[Corregimiento]],Hoja3!$A$2:$D$676,4,0)</f>
        <v>60103</v>
      </c>
      <c r="E13074" s="48">
        <v>4</v>
      </c>
    </row>
    <row r="13075" spans="1:5" x14ac:dyDescent="0.2">
      <c r="A13075" s="47">
        <v>44527</v>
      </c>
      <c r="B13075" s="48">
        <v>44527</v>
      </c>
      <c r="C13075" s="48" t="s">
        <v>1163</v>
      </c>
      <c r="D13075" s="49">
        <f>VLOOKUP(Pag_Inicio_Corr_mas_casos[[#This Row],[Corregimiento]],Hoja3!$A$2:$D$676,4,0)</f>
        <v>130101</v>
      </c>
      <c r="E13075" s="48">
        <v>4</v>
      </c>
    </row>
    <row r="13076" spans="1:5" x14ac:dyDescent="0.2">
      <c r="A13076" s="47">
        <v>44527</v>
      </c>
      <c r="B13076" s="48">
        <v>44527</v>
      </c>
      <c r="C13076" s="48" t="s">
        <v>804</v>
      </c>
      <c r="D13076" s="49">
        <f>VLOOKUP(Pag_Inicio_Corr_mas_casos[[#This Row],[Corregimiento]],Hoja3!$A$2:$D$676,4,0)</f>
        <v>80815</v>
      </c>
      <c r="E13076" s="48">
        <v>4</v>
      </c>
    </row>
    <row r="13077" spans="1:5" x14ac:dyDescent="0.2">
      <c r="A13077" s="47">
        <v>44527</v>
      </c>
      <c r="B13077" s="48">
        <v>44527</v>
      </c>
      <c r="C13077" s="48" t="s">
        <v>1520</v>
      </c>
      <c r="D13077" s="49">
        <f>VLOOKUP(Pag_Inicio_Corr_mas_casos[[#This Row],[Corregimiento]],Hoja3!$A$2:$D$676,4,0)</f>
        <v>70701</v>
      </c>
      <c r="E13077" s="48">
        <v>4</v>
      </c>
    </row>
    <row r="13078" spans="1:5" x14ac:dyDescent="0.2">
      <c r="A13078" s="47">
        <v>44527</v>
      </c>
      <c r="B13078" s="48">
        <v>44527</v>
      </c>
      <c r="C13078" s="48" t="s">
        <v>1437</v>
      </c>
      <c r="D13078" s="49">
        <f>VLOOKUP(Pag_Inicio_Corr_mas_casos[[#This Row],[Corregimiento]],Hoja3!$A$2:$D$676,4,0)</f>
        <v>130702</v>
      </c>
      <c r="E13078" s="48">
        <v>3</v>
      </c>
    </row>
    <row r="13079" spans="1:5" x14ac:dyDescent="0.2">
      <c r="A13079" s="47">
        <v>44527</v>
      </c>
      <c r="B13079" s="48">
        <v>44527</v>
      </c>
      <c r="C13079" s="48" t="s">
        <v>1524</v>
      </c>
      <c r="D13079" s="49">
        <f>VLOOKUP(Pag_Inicio_Corr_mas_casos[[#This Row],[Corregimiento]],Hoja3!$A$2:$D$676,4,0)</f>
        <v>70405</v>
      </c>
      <c r="E13079" s="48">
        <v>3</v>
      </c>
    </row>
    <row r="13080" spans="1:5" x14ac:dyDescent="0.2">
      <c r="A13080" s="47">
        <v>44527</v>
      </c>
      <c r="B13080" s="48">
        <v>44527</v>
      </c>
      <c r="C13080" s="48" t="s">
        <v>1525</v>
      </c>
      <c r="D13080" s="49">
        <f>VLOOKUP(Pag_Inicio_Corr_mas_casos[[#This Row],[Corregimiento]],Hoja3!$A$2:$D$676,4,0)</f>
        <v>60501</v>
      </c>
      <c r="E13080" s="48">
        <v>3</v>
      </c>
    </row>
    <row r="13081" spans="1:5" x14ac:dyDescent="0.2">
      <c r="A13081" s="47">
        <v>44527</v>
      </c>
      <c r="B13081" s="48">
        <v>44527</v>
      </c>
      <c r="C13081" s="48" t="s">
        <v>1149</v>
      </c>
      <c r="D13081" s="49">
        <f>VLOOKUP(Pag_Inicio_Corr_mas_casos[[#This Row],[Corregimiento]],Hoja3!$A$2:$D$676,4,0)</f>
        <v>130102</v>
      </c>
      <c r="E13081" s="48">
        <v>3</v>
      </c>
    </row>
    <row r="13082" spans="1:5" x14ac:dyDescent="0.2">
      <c r="A13082" s="47">
        <v>44527</v>
      </c>
      <c r="B13082" s="48">
        <v>44527</v>
      </c>
      <c r="C13082" s="48" t="s">
        <v>936</v>
      </c>
      <c r="D13082" s="49">
        <f>VLOOKUP(Pag_Inicio_Corr_mas_casos[[#This Row],[Corregimiento]],Hoja3!$A$2:$D$676,4,0)</f>
        <v>80811</v>
      </c>
      <c r="E13082" s="48">
        <v>3</v>
      </c>
    </row>
    <row r="13083" spans="1:5" x14ac:dyDescent="0.2">
      <c r="A13083" s="47">
        <v>44527</v>
      </c>
      <c r="B13083" s="48">
        <v>44527</v>
      </c>
      <c r="C13083" s="48" t="s">
        <v>1101</v>
      </c>
      <c r="D13083" s="49">
        <f>VLOOKUP(Pag_Inicio_Corr_mas_casos[[#This Row],[Corregimiento]],Hoja3!$A$2:$D$676,4,0)</f>
        <v>60101</v>
      </c>
      <c r="E13083" s="48">
        <v>3</v>
      </c>
    </row>
    <row r="13084" spans="1:5" x14ac:dyDescent="0.2">
      <c r="A13084" s="203">
        <v>44528</v>
      </c>
      <c r="B13084" s="204">
        <v>44528</v>
      </c>
      <c r="C13084" s="204" t="s">
        <v>1106</v>
      </c>
      <c r="D13084" s="205">
        <f>VLOOKUP(Pag_Inicio_Corr_mas_casos[[#This Row],[Corregimiento]],Hoja3!$A$2:$D$676,4,0)</f>
        <v>80809</v>
      </c>
      <c r="E13084" s="204">
        <v>9</v>
      </c>
    </row>
    <row r="13085" spans="1:5" x14ac:dyDescent="0.2">
      <c r="A13085" s="203">
        <v>44528</v>
      </c>
      <c r="B13085" s="204">
        <v>44528</v>
      </c>
      <c r="C13085" s="204" t="s">
        <v>1526</v>
      </c>
      <c r="D13085" s="205">
        <f>VLOOKUP(Pag_Inicio_Corr_mas_casos[[#This Row],[Corregimiento]],Hoja3!$A$2:$D$676,4,0)</f>
        <v>90503</v>
      </c>
      <c r="E13085" s="204">
        <v>9</v>
      </c>
    </row>
    <row r="13086" spans="1:5" x14ac:dyDescent="0.2">
      <c r="A13086" s="203">
        <v>44528</v>
      </c>
      <c r="B13086" s="204">
        <v>44528</v>
      </c>
      <c r="C13086" s="204" t="s">
        <v>1248</v>
      </c>
      <c r="D13086" s="205">
        <f>VLOOKUP(Pag_Inicio_Corr_mas_casos[[#This Row],[Corregimiento]],Hoja3!$A$2:$D$676,4,0)</f>
        <v>20601</v>
      </c>
      <c r="E13086" s="204">
        <v>8</v>
      </c>
    </row>
    <row r="13087" spans="1:5" x14ac:dyDescent="0.2">
      <c r="A13087" s="203">
        <v>44528</v>
      </c>
      <c r="B13087" s="204">
        <v>44528</v>
      </c>
      <c r="C13087" s="204" t="s">
        <v>1191</v>
      </c>
      <c r="D13087" s="205">
        <f>VLOOKUP(Pag_Inicio_Corr_mas_casos[[#This Row],[Corregimiento]],Hoja3!$A$2:$D$676,4,0)</f>
        <v>130106</v>
      </c>
      <c r="E13087" s="204">
        <v>7</v>
      </c>
    </row>
    <row r="13088" spans="1:5" x14ac:dyDescent="0.2">
      <c r="A13088" s="203">
        <v>44528</v>
      </c>
      <c r="B13088" s="204">
        <v>44528</v>
      </c>
      <c r="C13088" s="204" t="s">
        <v>1101</v>
      </c>
      <c r="D13088" s="205">
        <f>VLOOKUP(Pag_Inicio_Corr_mas_casos[[#This Row],[Corregimiento]],Hoja3!$A$2:$D$676,4,0)</f>
        <v>60101</v>
      </c>
      <c r="E13088" s="204">
        <v>7</v>
      </c>
    </row>
    <row r="13089" spans="1:5" x14ac:dyDescent="0.2">
      <c r="A13089" s="203">
        <v>44528</v>
      </c>
      <c r="B13089" s="204">
        <v>44528</v>
      </c>
      <c r="C13089" s="204" t="s">
        <v>1149</v>
      </c>
      <c r="D13089" s="205">
        <f>VLOOKUP(Pag_Inicio_Corr_mas_casos[[#This Row],[Corregimiento]],Hoja3!$A$2:$D$676,4,0)</f>
        <v>130102</v>
      </c>
      <c r="E13089" s="204">
        <v>6</v>
      </c>
    </row>
    <row r="13090" spans="1:5" x14ac:dyDescent="0.2">
      <c r="A13090" s="203">
        <v>44528</v>
      </c>
      <c r="B13090" s="204">
        <v>44528</v>
      </c>
      <c r="C13090" s="204" t="s">
        <v>867</v>
      </c>
      <c r="D13090" s="205">
        <f>VLOOKUP(Pag_Inicio_Corr_mas_casos[[#This Row],[Corregimiento]],Hoja3!$A$2:$D$676,4,0)</f>
        <v>80821</v>
      </c>
      <c r="E13090" s="204">
        <v>6</v>
      </c>
    </row>
    <row r="13091" spans="1:5" x14ac:dyDescent="0.2">
      <c r="A13091" s="203">
        <v>44528</v>
      </c>
      <c r="B13091" s="204">
        <v>44528</v>
      </c>
      <c r="C13091" s="204" t="s">
        <v>1080</v>
      </c>
      <c r="D13091" s="205">
        <f>VLOOKUP(Pag_Inicio_Corr_mas_casos[[#This Row],[Corregimiento]],Hoja3!$A$2:$D$676,4,0)</f>
        <v>80822</v>
      </c>
      <c r="E13091" s="204">
        <v>5</v>
      </c>
    </row>
    <row r="13092" spans="1:5" x14ac:dyDescent="0.2">
      <c r="A13092" s="203">
        <v>44528</v>
      </c>
      <c r="B13092" s="204">
        <v>44528</v>
      </c>
      <c r="C13092" s="204" t="s">
        <v>1518</v>
      </c>
      <c r="D13092" s="205">
        <f>VLOOKUP(Pag_Inicio_Corr_mas_casos[[#This Row],[Corregimiento]],Hoja3!$A$2:$D$676,4,0)</f>
        <v>70701</v>
      </c>
      <c r="E13092" s="204">
        <v>5</v>
      </c>
    </row>
    <row r="13093" spans="1:5" x14ac:dyDescent="0.2">
      <c r="A13093" s="203">
        <v>44528</v>
      </c>
      <c r="B13093" s="204">
        <v>44528</v>
      </c>
      <c r="C13093" s="204" t="s">
        <v>868</v>
      </c>
      <c r="D13093" s="205">
        <f>VLOOKUP(Pag_Inicio_Corr_mas_casos[[#This Row],[Corregimiento]],Hoja3!$A$2:$D$676,4,0)</f>
        <v>81009</v>
      </c>
      <c r="E13093" s="204">
        <v>5</v>
      </c>
    </row>
    <row r="13094" spans="1:5" x14ac:dyDescent="0.2">
      <c r="A13094" s="203">
        <v>44528</v>
      </c>
      <c r="B13094" s="204">
        <v>44528</v>
      </c>
      <c r="C13094" s="204" t="s">
        <v>1141</v>
      </c>
      <c r="D13094" s="205">
        <f>VLOOKUP(Pag_Inicio_Corr_mas_casos[[#This Row],[Corregimiento]],Hoja3!$A$2:$D$676,4,0)</f>
        <v>80812</v>
      </c>
      <c r="E13094" s="204">
        <v>5</v>
      </c>
    </row>
    <row r="13095" spans="1:5" x14ac:dyDescent="0.2">
      <c r="A13095" s="203">
        <v>44528</v>
      </c>
      <c r="B13095" s="204">
        <v>44528</v>
      </c>
      <c r="C13095" s="204" t="s">
        <v>1107</v>
      </c>
      <c r="D13095" s="205">
        <f>VLOOKUP(Pag_Inicio_Corr_mas_casos[[#This Row],[Corregimiento]],Hoja3!$A$2:$D$676,4,0)</f>
        <v>80819</v>
      </c>
      <c r="E13095" s="204">
        <v>5</v>
      </c>
    </row>
    <row r="13096" spans="1:5" x14ac:dyDescent="0.2">
      <c r="A13096" s="203">
        <v>44528</v>
      </c>
      <c r="B13096" s="204">
        <v>44528</v>
      </c>
      <c r="C13096" s="204" t="s">
        <v>1059</v>
      </c>
      <c r="D13096" s="205">
        <f>VLOOKUP(Pag_Inicio_Corr_mas_casos[[#This Row],[Corregimiento]],Hoja3!$A$2:$D$676,4,0)</f>
        <v>30113</v>
      </c>
      <c r="E13096" s="204">
        <v>4</v>
      </c>
    </row>
    <row r="13097" spans="1:5" x14ac:dyDescent="0.2">
      <c r="A13097" s="203">
        <v>44528</v>
      </c>
      <c r="B13097" s="204">
        <v>44528</v>
      </c>
      <c r="C13097" s="204" t="s">
        <v>827</v>
      </c>
      <c r="D13097" s="205">
        <f>VLOOKUP(Pag_Inicio_Corr_mas_casos[[#This Row],[Corregimiento]],Hoja3!$A$2:$D$676,4,0)</f>
        <v>30111</v>
      </c>
      <c r="E13097" s="204">
        <v>4</v>
      </c>
    </row>
    <row r="13098" spans="1:5" x14ac:dyDescent="0.2">
      <c r="A13098" s="203">
        <v>44528</v>
      </c>
      <c r="B13098" s="204">
        <v>44528</v>
      </c>
      <c r="C13098" s="204" t="s">
        <v>1037</v>
      </c>
      <c r="D13098" s="205">
        <f>VLOOKUP(Pag_Inicio_Corr_mas_casos[[#This Row],[Corregimiento]],Hoja3!$A$2:$D$676,4,0)</f>
        <v>80807</v>
      </c>
      <c r="E13098" s="204">
        <v>4</v>
      </c>
    </row>
    <row r="13099" spans="1:5" x14ac:dyDescent="0.2">
      <c r="A13099" s="203">
        <v>44528</v>
      </c>
      <c r="B13099" s="204">
        <v>44528</v>
      </c>
      <c r="C13099" s="204" t="s">
        <v>1478</v>
      </c>
      <c r="D13099" s="205">
        <f>VLOOKUP(Pag_Inicio_Corr_mas_casos[[#This Row],[Corregimiento]],Hoja3!$A$2:$D$676,4,0)</f>
        <v>60105</v>
      </c>
      <c r="E13099" s="204">
        <v>4</v>
      </c>
    </row>
    <row r="13100" spans="1:5" x14ac:dyDescent="0.2">
      <c r="A13100" s="203">
        <v>44528</v>
      </c>
      <c r="B13100" s="204">
        <v>44528</v>
      </c>
      <c r="C13100" s="204" t="s">
        <v>1042</v>
      </c>
      <c r="D13100" s="205">
        <f>VLOOKUP(Pag_Inicio_Corr_mas_casos[[#This Row],[Corregimiento]],Hoja3!$A$2:$D$676,4,0)</f>
        <v>80826</v>
      </c>
      <c r="E13100" s="204">
        <v>4</v>
      </c>
    </row>
    <row r="13101" spans="1:5" x14ac:dyDescent="0.2">
      <c r="A13101" s="203">
        <v>44528</v>
      </c>
      <c r="B13101" s="204">
        <v>44528</v>
      </c>
      <c r="C13101" s="204" t="s">
        <v>1116</v>
      </c>
      <c r="D13101" s="205">
        <f>VLOOKUP(Pag_Inicio_Corr_mas_casos[[#This Row],[Corregimiento]],Hoja3!$A$2:$D$676,4,0)</f>
        <v>81003</v>
      </c>
      <c r="E13101" s="204">
        <v>4</v>
      </c>
    </row>
    <row r="13102" spans="1:5" x14ac:dyDescent="0.2">
      <c r="A13102" s="203">
        <v>44528</v>
      </c>
      <c r="B13102" s="204">
        <v>44528</v>
      </c>
      <c r="C13102" s="204" t="s">
        <v>1527</v>
      </c>
      <c r="D13102" s="205">
        <f>VLOOKUP(Pag_Inicio_Corr_mas_casos[[#This Row],[Corregimiento]],Hoja3!$A$2:$D$676,4,0)</f>
        <v>60301</v>
      </c>
      <c r="E13102" s="204">
        <v>4</v>
      </c>
    </row>
    <row r="13103" spans="1:5" x14ac:dyDescent="0.2">
      <c r="A13103" s="203">
        <v>44528</v>
      </c>
      <c r="B13103" s="204">
        <v>44528</v>
      </c>
      <c r="C13103" s="204" t="s">
        <v>1031</v>
      </c>
      <c r="D13103" s="205">
        <f>VLOOKUP(Pag_Inicio_Corr_mas_casos[[#This Row],[Corregimiento]],Hoja3!$A$2:$D$676,4,0)</f>
        <v>81001</v>
      </c>
      <c r="E13103" s="204">
        <v>4</v>
      </c>
    </row>
    <row r="13104" spans="1:5" x14ac:dyDescent="0.2">
      <c r="A13104" s="216">
        <v>44529</v>
      </c>
      <c r="B13104" s="217">
        <v>44529</v>
      </c>
      <c r="C13104" s="217" t="s">
        <v>1107</v>
      </c>
      <c r="D13104" s="218">
        <f>VLOOKUP(Pag_Inicio_Corr_mas_casos[[#This Row],[Corregimiento]],Hoja3!$A$2:$D$676,4,0)</f>
        <v>80819</v>
      </c>
      <c r="E13104" s="217">
        <v>5</v>
      </c>
    </row>
    <row r="13105" spans="1:5" x14ac:dyDescent="0.2">
      <c r="A13105" s="216">
        <v>44529</v>
      </c>
      <c r="B13105" s="217">
        <v>44529</v>
      </c>
      <c r="C13105" s="217" t="s">
        <v>1041</v>
      </c>
      <c r="D13105" s="218">
        <f>VLOOKUP(Pag_Inicio_Corr_mas_casos[[#This Row],[Corregimiento]],Hoja3!$A$2:$D$676,4,0)</f>
        <v>80814</v>
      </c>
      <c r="E13105" s="217">
        <v>5</v>
      </c>
    </row>
    <row r="13106" spans="1:5" x14ac:dyDescent="0.2">
      <c r="A13106" s="216">
        <v>44529</v>
      </c>
      <c r="B13106" s="217">
        <v>44529</v>
      </c>
      <c r="C13106" s="217" t="s">
        <v>782</v>
      </c>
      <c r="D13106" s="218">
        <f>VLOOKUP(Pag_Inicio_Corr_mas_casos[[#This Row],[Corregimiento]],Hoja3!$A$2:$D$676,4,0)</f>
        <v>80817</v>
      </c>
      <c r="E13106" s="217">
        <v>4</v>
      </c>
    </row>
    <row r="13107" spans="1:5" x14ac:dyDescent="0.2">
      <c r="A13107" s="216">
        <v>44529</v>
      </c>
      <c r="B13107" s="217">
        <v>44529</v>
      </c>
      <c r="C13107" s="217" t="s">
        <v>1106</v>
      </c>
      <c r="D13107" s="218">
        <f>VLOOKUP(Pag_Inicio_Corr_mas_casos[[#This Row],[Corregimiento]],Hoja3!$A$2:$D$676,4,0)</f>
        <v>80809</v>
      </c>
      <c r="E13107" s="217">
        <v>4</v>
      </c>
    </row>
    <row r="13108" spans="1:5" x14ac:dyDescent="0.2">
      <c r="A13108" s="216">
        <v>44529</v>
      </c>
      <c r="B13108" s="217">
        <v>44529</v>
      </c>
      <c r="C13108" s="217" t="s">
        <v>1518</v>
      </c>
      <c r="D13108" s="218">
        <f>VLOOKUP(Pag_Inicio_Corr_mas_casos[[#This Row],[Corregimiento]],Hoja3!$A$2:$D$676,4,0)</f>
        <v>70701</v>
      </c>
      <c r="E13108" s="217">
        <v>4</v>
      </c>
    </row>
    <row r="13109" spans="1:5" x14ac:dyDescent="0.2">
      <c r="A13109" s="216">
        <v>44529</v>
      </c>
      <c r="B13109" s="217">
        <v>44529</v>
      </c>
      <c r="C13109" s="217" t="s">
        <v>1528</v>
      </c>
      <c r="D13109" s="218">
        <f>VLOOKUP(Pag_Inicio_Corr_mas_casos[[#This Row],[Corregimiento]],Hoja3!$A$2:$D$676,4,0)</f>
        <v>91010</v>
      </c>
      <c r="E13109" s="217">
        <v>3</v>
      </c>
    </row>
    <row r="13110" spans="1:5" x14ac:dyDescent="0.2">
      <c r="A13110" s="216">
        <v>44529</v>
      </c>
      <c r="B13110" s="217">
        <v>44529</v>
      </c>
      <c r="C13110" s="217" t="s">
        <v>1503</v>
      </c>
      <c r="D13110" s="218">
        <f>VLOOKUP(Pag_Inicio_Corr_mas_casos[[#This Row],[Corregimiento]],Hoja3!$A$2:$D$676,4,0)</f>
        <v>120307</v>
      </c>
      <c r="E13110" s="217">
        <v>2</v>
      </c>
    </row>
    <row r="13111" spans="1:5" x14ac:dyDescent="0.2">
      <c r="A13111" s="216">
        <v>44529</v>
      </c>
      <c r="B13111" s="217">
        <v>44529</v>
      </c>
      <c r="C13111" s="217" t="s">
        <v>1485</v>
      </c>
      <c r="D13111" s="218">
        <f>VLOOKUP(Pag_Inicio_Corr_mas_casos[[#This Row],[Corregimiento]],Hoja3!$A$2:$D$676,4,0)</f>
        <v>40201</v>
      </c>
      <c r="E13111" s="217">
        <v>2</v>
      </c>
    </row>
    <row r="13112" spans="1:5" x14ac:dyDescent="0.2">
      <c r="A13112" s="216">
        <v>44529</v>
      </c>
      <c r="B13112" s="217">
        <v>44529</v>
      </c>
      <c r="C13112" s="217" t="s">
        <v>1101</v>
      </c>
      <c r="D13112" s="218">
        <f>VLOOKUP(Pag_Inicio_Corr_mas_casos[[#This Row],[Corregimiento]],Hoja3!$A$2:$D$676,4,0)</f>
        <v>60101</v>
      </c>
      <c r="E13112" s="217">
        <v>2</v>
      </c>
    </row>
    <row r="13113" spans="1:5" x14ac:dyDescent="0.2">
      <c r="A13113" s="216">
        <v>44529</v>
      </c>
      <c r="B13113" s="217">
        <v>44529</v>
      </c>
      <c r="C13113" s="217" t="s">
        <v>795</v>
      </c>
      <c r="D13113" s="218">
        <f>VLOOKUP(Pag_Inicio_Corr_mas_casos[[#This Row],[Corregimiento]],Hoja3!$A$2:$D$676,4,0)</f>
        <v>30107</v>
      </c>
      <c r="E13113" s="217">
        <v>2</v>
      </c>
    </row>
    <row r="13114" spans="1:5" x14ac:dyDescent="0.2">
      <c r="A13114" s="216">
        <v>44529</v>
      </c>
      <c r="B13114" s="217">
        <v>44529</v>
      </c>
      <c r="C13114" s="217" t="s">
        <v>988</v>
      </c>
      <c r="D13114" s="218">
        <f>VLOOKUP(Pag_Inicio_Corr_mas_casos[[#This Row],[Corregimiento]],Hoja3!$A$2:$D$676,4,0)</f>
        <v>91001</v>
      </c>
      <c r="E13114" s="217">
        <v>2</v>
      </c>
    </row>
    <row r="13115" spans="1:5" x14ac:dyDescent="0.2">
      <c r="A13115" s="216">
        <v>44529</v>
      </c>
      <c r="B13115" s="217">
        <v>44529</v>
      </c>
      <c r="C13115" s="217" t="s">
        <v>1249</v>
      </c>
      <c r="D13115" s="218">
        <f>VLOOKUP(Pag_Inicio_Corr_mas_casos[[#This Row],[Corregimiento]],Hoja3!$A$2:$D$676,4,0)</f>
        <v>40612</v>
      </c>
      <c r="E13115" s="217">
        <v>2</v>
      </c>
    </row>
    <row r="13116" spans="1:5" x14ac:dyDescent="0.2">
      <c r="A13116" s="216">
        <v>44529</v>
      </c>
      <c r="B13116" s="217">
        <v>44529</v>
      </c>
      <c r="C13116" s="217" t="s">
        <v>1255</v>
      </c>
      <c r="D13116" s="218">
        <f>VLOOKUP(Pag_Inicio_Corr_mas_casos[[#This Row],[Corregimiento]],Hoja3!$A$2:$D$676,4,0)</f>
        <v>81008</v>
      </c>
      <c r="E13116" s="217">
        <v>2</v>
      </c>
    </row>
    <row r="13117" spans="1:5" x14ac:dyDescent="0.2">
      <c r="A13117" s="216">
        <v>44529</v>
      </c>
      <c r="B13117" s="217">
        <v>44529</v>
      </c>
      <c r="C13117" s="217" t="s">
        <v>1525</v>
      </c>
      <c r="D13117" s="218">
        <f>VLOOKUP(Pag_Inicio_Corr_mas_casos[[#This Row],[Corregimiento]],Hoja3!$A$2:$D$676,4,0)</f>
        <v>60501</v>
      </c>
      <c r="E13117" s="217">
        <v>2</v>
      </c>
    </row>
    <row r="13118" spans="1:5" x14ac:dyDescent="0.2">
      <c r="A13118" s="216">
        <v>44529</v>
      </c>
      <c r="B13118" s="217">
        <v>44529</v>
      </c>
      <c r="C13118" s="217" t="s">
        <v>1046</v>
      </c>
      <c r="D13118" s="218">
        <f>VLOOKUP(Pag_Inicio_Corr_mas_casos[[#This Row],[Corregimiento]],Hoja3!$A$2:$D$676,4,0)</f>
        <v>80813</v>
      </c>
      <c r="E13118" s="217">
        <v>2</v>
      </c>
    </row>
    <row r="13119" spans="1:5" x14ac:dyDescent="0.2">
      <c r="A13119" s="216">
        <v>44529</v>
      </c>
      <c r="B13119" s="217">
        <v>44529</v>
      </c>
      <c r="C13119" s="217" t="s">
        <v>1415</v>
      </c>
      <c r="D13119" s="218">
        <f>VLOOKUP(Pag_Inicio_Corr_mas_casos[[#This Row],[Corregimiento]],Hoja3!$A$2:$D$676,4,0)</f>
        <v>80808</v>
      </c>
      <c r="E13119" s="217">
        <v>2</v>
      </c>
    </row>
    <row r="13120" spans="1:5" x14ac:dyDescent="0.2">
      <c r="A13120" s="216">
        <v>44529</v>
      </c>
      <c r="B13120" s="217">
        <v>44529</v>
      </c>
      <c r="C13120" s="217" t="s">
        <v>1163</v>
      </c>
      <c r="D13120" s="218">
        <f>VLOOKUP(Pag_Inicio_Corr_mas_casos[[#This Row],[Corregimiento]],Hoja3!$A$2:$D$676,4,0)</f>
        <v>130101</v>
      </c>
      <c r="E13120" s="217">
        <v>2</v>
      </c>
    </row>
    <row r="13121" spans="1:5" x14ac:dyDescent="0.2">
      <c r="A13121" s="216">
        <v>44529</v>
      </c>
      <c r="B13121" s="217">
        <v>44529</v>
      </c>
      <c r="C13121" s="217" t="s">
        <v>1529</v>
      </c>
      <c r="D13121" s="218">
        <f>VLOOKUP(Pag_Inicio_Corr_mas_casos[[#This Row],[Corregimiento]],Hoja3!$A$2:$D$676,4,0)</f>
        <v>70703</v>
      </c>
      <c r="E13121" s="217">
        <v>2</v>
      </c>
    </row>
    <row r="13122" spans="1:5" x14ac:dyDescent="0.2">
      <c r="A13122" s="216">
        <v>44529</v>
      </c>
      <c r="B13122" s="217">
        <v>44529</v>
      </c>
      <c r="C13122" s="217" t="s">
        <v>867</v>
      </c>
      <c r="D13122" s="218">
        <f>VLOOKUP(Pag_Inicio_Corr_mas_casos[[#This Row],[Corregimiento]],Hoja3!$A$2:$D$676,4,0)</f>
        <v>80821</v>
      </c>
      <c r="E13122" s="217">
        <v>2</v>
      </c>
    </row>
    <row r="13123" spans="1:5" x14ac:dyDescent="0.2">
      <c r="A13123" s="216">
        <v>44529</v>
      </c>
      <c r="B13123" s="217">
        <v>44529</v>
      </c>
      <c r="C13123" s="217" t="s">
        <v>1490</v>
      </c>
      <c r="D13123" s="218">
        <f>VLOOKUP(Pag_Inicio_Corr_mas_casos[[#This Row],[Corregimiento]],Hoja3!$A$2:$D$676,4,0)</f>
        <v>130301</v>
      </c>
      <c r="E13123" s="217">
        <v>2</v>
      </c>
    </row>
    <row r="13124" spans="1:5" x14ac:dyDescent="0.2">
      <c r="A13124" s="206">
        <v>44530</v>
      </c>
      <c r="B13124" s="207">
        <v>44530</v>
      </c>
      <c r="C13124" s="207" t="s">
        <v>1141</v>
      </c>
      <c r="D13124" s="208">
        <f>VLOOKUP(Pag_Inicio_Corr_mas_casos[[#This Row],[Corregimiento]],Hoja3!$A$2:$D$676,4,0)</f>
        <v>80812</v>
      </c>
      <c r="E13124" s="207">
        <v>8</v>
      </c>
    </row>
    <row r="13125" spans="1:5" x14ac:dyDescent="0.2">
      <c r="A13125" s="206">
        <v>44530</v>
      </c>
      <c r="B13125" s="207">
        <v>44530</v>
      </c>
      <c r="C13125" s="207" t="s">
        <v>1334</v>
      </c>
      <c r="D13125" s="208">
        <f>VLOOKUP(Pag_Inicio_Corr_mas_casos[[#This Row],[Corregimiento]],Hoja3!$A$2:$D$676,4,0)</f>
        <v>10207</v>
      </c>
      <c r="E13125" s="207">
        <v>6</v>
      </c>
    </row>
    <row r="13126" spans="1:5" x14ac:dyDescent="0.2">
      <c r="A13126" s="206">
        <v>44530</v>
      </c>
      <c r="B13126" s="207">
        <v>44530</v>
      </c>
      <c r="C13126" s="207" t="s">
        <v>795</v>
      </c>
      <c r="D13126" s="208">
        <f>VLOOKUP(Pag_Inicio_Corr_mas_casos[[#This Row],[Corregimiento]],Hoja3!$A$2:$D$676,4,0)</f>
        <v>30107</v>
      </c>
      <c r="E13126" s="207">
        <v>6</v>
      </c>
    </row>
    <row r="13127" spans="1:5" x14ac:dyDescent="0.2">
      <c r="A13127" s="206">
        <v>44530</v>
      </c>
      <c r="B13127" s="207">
        <v>44530</v>
      </c>
      <c r="C13127" s="207" t="s">
        <v>1520</v>
      </c>
      <c r="D13127" s="208">
        <f>VLOOKUP(Pag_Inicio_Corr_mas_casos[[#This Row],[Corregimiento]],Hoja3!$A$2:$D$676,4,0)</f>
        <v>70701</v>
      </c>
      <c r="E13127" s="207">
        <v>5</v>
      </c>
    </row>
    <row r="13128" spans="1:5" x14ac:dyDescent="0.2">
      <c r="A13128" s="206">
        <v>44530</v>
      </c>
      <c r="B13128" s="207">
        <v>44530</v>
      </c>
      <c r="C13128" s="207" t="s">
        <v>1116</v>
      </c>
      <c r="D13128" s="208">
        <f>VLOOKUP(Pag_Inicio_Corr_mas_casos[[#This Row],[Corregimiento]],Hoja3!$A$2:$D$676,4,0)</f>
        <v>81003</v>
      </c>
      <c r="E13128" s="207">
        <v>5</v>
      </c>
    </row>
    <row r="13129" spans="1:5" x14ac:dyDescent="0.2">
      <c r="A13129" s="206">
        <v>44530</v>
      </c>
      <c r="B13129" s="207">
        <v>44530</v>
      </c>
      <c r="C13129" s="207" t="s">
        <v>1517</v>
      </c>
      <c r="D13129" s="208">
        <f>VLOOKUP(Pag_Inicio_Corr_mas_casos[[#This Row],[Corregimiento]],Hoja3!$A$2:$D$676,4,0)</f>
        <v>130701</v>
      </c>
      <c r="E13129" s="207">
        <v>4</v>
      </c>
    </row>
    <row r="13130" spans="1:5" x14ac:dyDescent="0.2">
      <c r="A13130" s="206">
        <v>44530</v>
      </c>
      <c r="B13130" s="207">
        <v>44530</v>
      </c>
      <c r="C13130" s="207" t="s">
        <v>868</v>
      </c>
      <c r="D13130" s="208">
        <f>VLOOKUP(Pag_Inicio_Corr_mas_casos[[#This Row],[Corregimiento]],Hoja3!$A$2:$D$676,4,0)</f>
        <v>81009</v>
      </c>
      <c r="E13130" s="207">
        <v>4</v>
      </c>
    </row>
    <row r="13131" spans="1:5" x14ac:dyDescent="0.2">
      <c r="A13131" s="206">
        <v>44530</v>
      </c>
      <c r="B13131" s="207">
        <v>44530</v>
      </c>
      <c r="C13131" s="207" t="s">
        <v>1163</v>
      </c>
      <c r="D13131" s="208">
        <f>VLOOKUP(Pag_Inicio_Corr_mas_casos[[#This Row],[Corregimiento]],Hoja3!$A$2:$D$676,4,0)</f>
        <v>130101</v>
      </c>
      <c r="E13131" s="207">
        <v>4</v>
      </c>
    </row>
    <row r="13132" spans="1:5" x14ac:dyDescent="0.2">
      <c r="A13132" s="206">
        <v>44530</v>
      </c>
      <c r="B13132" s="207">
        <v>44530</v>
      </c>
      <c r="C13132" s="207" t="s">
        <v>867</v>
      </c>
      <c r="D13132" s="208">
        <f>VLOOKUP(Pag_Inicio_Corr_mas_casos[[#This Row],[Corregimiento]],Hoja3!$A$2:$D$676,4,0)</f>
        <v>80821</v>
      </c>
      <c r="E13132" s="207">
        <v>4</v>
      </c>
    </row>
    <row r="13133" spans="1:5" x14ac:dyDescent="0.2">
      <c r="A13133" s="206">
        <v>44530</v>
      </c>
      <c r="B13133" s="207">
        <v>44530</v>
      </c>
      <c r="C13133" s="207" t="s">
        <v>1080</v>
      </c>
      <c r="D13133" s="208">
        <f>VLOOKUP(Pag_Inicio_Corr_mas_casos[[#This Row],[Corregimiento]],Hoja3!$A$2:$D$676,4,0)</f>
        <v>80822</v>
      </c>
      <c r="E13133" s="207">
        <v>3</v>
      </c>
    </row>
    <row r="13134" spans="1:5" x14ac:dyDescent="0.2">
      <c r="A13134" s="206">
        <v>44530</v>
      </c>
      <c r="B13134" s="207">
        <v>44530</v>
      </c>
      <c r="C13134" s="207" t="s">
        <v>1074</v>
      </c>
      <c r="D13134" s="208">
        <f>VLOOKUP(Pag_Inicio_Corr_mas_casos[[#This Row],[Corregimiento]],Hoja3!$A$2:$D$676,4,0)</f>
        <v>81002</v>
      </c>
      <c r="E13134" s="207">
        <v>3</v>
      </c>
    </row>
    <row r="13135" spans="1:5" x14ac:dyDescent="0.2">
      <c r="A13135" s="206">
        <v>44530</v>
      </c>
      <c r="B13135" s="207">
        <v>44530</v>
      </c>
      <c r="C13135" s="207" t="s">
        <v>1106</v>
      </c>
      <c r="D13135" s="208">
        <f>VLOOKUP(Pag_Inicio_Corr_mas_casos[[#This Row],[Corregimiento]],Hoja3!$A$2:$D$676,4,0)</f>
        <v>80809</v>
      </c>
      <c r="E13135" s="207">
        <v>3</v>
      </c>
    </row>
    <row r="13136" spans="1:5" x14ac:dyDescent="0.2">
      <c r="A13136" s="206">
        <v>44530</v>
      </c>
      <c r="B13136" s="207">
        <v>44530</v>
      </c>
      <c r="C13136" s="207" t="s">
        <v>1101</v>
      </c>
      <c r="D13136" s="208">
        <f>VLOOKUP(Pag_Inicio_Corr_mas_casos[[#This Row],[Corregimiento]],Hoja3!$A$2:$D$676,4,0)</f>
        <v>60101</v>
      </c>
      <c r="E13136" s="207">
        <v>3</v>
      </c>
    </row>
    <row r="13137" spans="1:5" x14ac:dyDescent="0.2">
      <c r="A13137" s="206">
        <v>44530</v>
      </c>
      <c r="B13137" s="207">
        <v>44530</v>
      </c>
      <c r="C13137" s="207" t="s">
        <v>1416</v>
      </c>
      <c r="D13137" s="208">
        <f>VLOOKUP(Pag_Inicio_Corr_mas_casos[[#This Row],[Corregimiento]],Hoja3!$A$2:$D$676,4,0)</f>
        <v>80810</v>
      </c>
      <c r="E13137" s="207">
        <v>3</v>
      </c>
    </row>
    <row r="13138" spans="1:5" x14ac:dyDescent="0.2">
      <c r="A13138" s="206">
        <v>44530</v>
      </c>
      <c r="B13138" s="207">
        <v>44530</v>
      </c>
      <c r="C13138" s="207" t="s">
        <v>1036</v>
      </c>
      <c r="D13138" s="208">
        <f>VLOOKUP(Pag_Inicio_Corr_mas_casos[[#This Row],[Corregimiento]],Hoja3!$A$2:$D$676,4,0)</f>
        <v>80823</v>
      </c>
      <c r="E13138" s="207">
        <v>3</v>
      </c>
    </row>
    <row r="13139" spans="1:5" x14ac:dyDescent="0.2">
      <c r="A13139" s="206">
        <v>44530</v>
      </c>
      <c r="B13139" s="207">
        <v>44530</v>
      </c>
      <c r="C13139" s="207" t="s">
        <v>1478</v>
      </c>
      <c r="D13139" s="208">
        <f>VLOOKUP(Pag_Inicio_Corr_mas_casos[[#This Row],[Corregimiento]],Hoja3!$A$2:$D$676,4,0)</f>
        <v>60105</v>
      </c>
      <c r="E13139" s="207">
        <v>3</v>
      </c>
    </row>
    <row r="13140" spans="1:5" x14ac:dyDescent="0.2">
      <c r="A13140" s="206">
        <v>44530</v>
      </c>
      <c r="B13140" s="207">
        <v>44530</v>
      </c>
      <c r="C13140" s="207" t="s">
        <v>827</v>
      </c>
      <c r="D13140" s="208">
        <f>VLOOKUP(Pag_Inicio_Corr_mas_casos[[#This Row],[Corregimiento]],Hoja3!$A$2:$D$676,4,0)</f>
        <v>30111</v>
      </c>
      <c r="E13140" s="207">
        <v>2</v>
      </c>
    </row>
    <row r="13141" spans="1:5" x14ac:dyDescent="0.2">
      <c r="A13141" s="206">
        <v>44530</v>
      </c>
      <c r="B13141" s="207">
        <v>44530</v>
      </c>
      <c r="C13141" s="207" t="s">
        <v>1530</v>
      </c>
      <c r="D13141" s="208">
        <f>VLOOKUP(Pag_Inicio_Corr_mas_casos[[#This Row],[Corregimiento]],Hoja3!$A$2:$D$676,4,0)</f>
        <v>41001</v>
      </c>
      <c r="E13141" s="207">
        <v>2</v>
      </c>
    </row>
    <row r="13142" spans="1:5" x14ac:dyDescent="0.2">
      <c r="A13142" s="206">
        <v>44530</v>
      </c>
      <c r="B13142" s="207">
        <v>44530</v>
      </c>
      <c r="C13142" s="207" t="s">
        <v>1531</v>
      </c>
      <c r="D13142" s="208">
        <f>VLOOKUP(Pag_Inicio_Corr_mas_casos[[#This Row],[Corregimiento]],Hoja3!$A$2:$D$676,4,0)</f>
        <v>40611</v>
      </c>
      <c r="E13142" s="207">
        <v>2</v>
      </c>
    </row>
    <row r="13143" spans="1:5" x14ac:dyDescent="0.2">
      <c r="A13143" s="206">
        <v>44530</v>
      </c>
      <c r="B13143" s="207">
        <v>44530</v>
      </c>
      <c r="C13143" s="207" t="s">
        <v>1333</v>
      </c>
      <c r="D13143" s="208">
        <f>VLOOKUP(Pag_Inicio_Corr_mas_casos[[#This Row],[Corregimiento]],Hoja3!$A$2:$D$676,4,0)</f>
        <v>40405</v>
      </c>
      <c r="E13143" s="207">
        <v>2</v>
      </c>
    </row>
    <row r="13144" spans="1:5" x14ac:dyDescent="0.2">
      <c r="A13144" s="203">
        <v>44531</v>
      </c>
      <c r="B13144" s="204">
        <v>44531</v>
      </c>
      <c r="C13144" s="204" t="s">
        <v>1141</v>
      </c>
      <c r="D13144" s="205">
        <f>VLOOKUP(Pag_Inicio_Corr_mas_casos[[#This Row],[Corregimiento]],Hoja3!$A$2:$D$676,4,0)</f>
        <v>80812</v>
      </c>
      <c r="E13144" s="204">
        <v>16</v>
      </c>
    </row>
    <row r="13145" spans="1:5" x14ac:dyDescent="0.2">
      <c r="A13145" s="203">
        <v>44531</v>
      </c>
      <c r="B13145" s="204">
        <v>44531</v>
      </c>
      <c r="C13145" s="204" t="s">
        <v>1149</v>
      </c>
      <c r="D13145" s="205">
        <f>VLOOKUP(Pag_Inicio_Corr_mas_casos[[#This Row],[Corregimiento]],Hoja3!$A$2:$D$676,4,0)</f>
        <v>130102</v>
      </c>
      <c r="E13145" s="204">
        <v>9</v>
      </c>
    </row>
    <row r="13146" spans="1:5" x14ac:dyDescent="0.2">
      <c r="A13146" s="203">
        <v>44531</v>
      </c>
      <c r="B13146" s="204">
        <v>44531</v>
      </c>
      <c r="C13146" s="204" t="s">
        <v>988</v>
      </c>
      <c r="D13146" s="205">
        <f>VLOOKUP(Pag_Inicio_Corr_mas_casos[[#This Row],[Corregimiento]],Hoja3!$A$2:$D$676,4,0)</f>
        <v>91001</v>
      </c>
      <c r="E13146" s="204">
        <v>8</v>
      </c>
    </row>
    <row r="13147" spans="1:5" x14ac:dyDescent="0.2">
      <c r="A13147" s="203">
        <v>44531</v>
      </c>
      <c r="B13147" s="204">
        <v>44531</v>
      </c>
      <c r="C13147" s="204" t="s">
        <v>1163</v>
      </c>
      <c r="D13147" s="205">
        <f>VLOOKUP(Pag_Inicio_Corr_mas_casos[[#This Row],[Corregimiento]],Hoja3!$A$2:$D$676,4,0)</f>
        <v>130101</v>
      </c>
      <c r="E13147" s="204">
        <v>8</v>
      </c>
    </row>
    <row r="13148" spans="1:5" x14ac:dyDescent="0.2">
      <c r="A13148" s="203">
        <v>44531</v>
      </c>
      <c r="B13148" s="204">
        <v>44531</v>
      </c>
      <c r="C13148" s="204" t="s">
        <v>1037</v>
      </c>
      <c r="D13148" s="205">
        <f>VLOOKUP(Pag_Inicio_Corr_mas_casos[[#This Row],[Corregimiento]],Hoja3!$A$2:$D$676,4,0)</f>
        <v>80807</v>
      </c>
      <c r="E13148" s="204">
        <v>8</v>
      </c>
    </row>
    <row r="13149" spans="1:5" x14ac:dyDescent="0.2">
      <c r="A13149" s="203">
        <v>44531</v>
      </c>
      <c r="B13149" s="204">
        <v>44531</v>
      </c>
      <c r="C13149" s="204" t="s">
        <v>877</v>
      </c>
      <c r="D13149" s="205">
        <f>VLOOKUP(Pag_Inicio_Corr_mas_casos[[#This Row],[Corregimiento]],Hoja3!$A$2:$D$676,4,0)</f>
        <v>20606</v>
      </c>
      <c r="E13149" s="204">
        <v>7</v>
      </c>
    </row>
    <row r="13150" spans="1:5" x14ac:dyDescent="0.2">
      <c r="A13150" s="203">
        <v>44531</v>
      </c>
      <c r="B13150" s="204">
        <v>44531</v>
      </c>
      <c r="C13150" s="204" t="s">
        <v>1501</v>
      </c>
      <c r="D13150" s="205">
        <f>VLOOKUP(Pag_Inicio_Corr_mas_casos[[#This Row],[Corregimiento]],Hoja3!$A$2:$D$676,4,0)</f>
        <v>70301</v>
      </c>
      <c r="E13150" s="204">
        <v>6</v>
      </c>
    </row>
    <row r="13151" spans="1:5" x14ac:dyDescent="0.2">
      <c r="A13151" s="203">
        <v>44531</v>
      </c>
      <c r="B13151" s="204">
        <v>44531</v>
      </c>
      <c r="C13151" s="204" t="s">
        <v>1107</v>
      </c>
      <c r="D13151" s="205">
        <f>VLOOKUP(Pag_Inicio_Corr_mas_casos[[#This Row],[Corregimiento]],Hoja3!$A$2:$D$676,4,0)</f>
        <v>80819</v>
      </c>
      <c r="E13151" s="204">
        <v>6</v>
      </c>
    </row>
    <row r="13152" spans="1:5" x14ac:dyDescent="0.2">
      <c r="A13152" s="203">
        <v>44531</v>
      </c>
      <c r="B13152" s="204">
        <v>44531</v>
      </c>
      <c r="C13152" s="204" t="s">
        <v>1478</v>
      </c>
      <c r="D13152" s="205">
        <f>VLOOKUP(Pag_Inicio_Corr_mas_casos[[#This Row],[Corregimiento]],Hoja3!$A$2:$D$676,4,0)</f>
        <v>60105</v>
      </c>
      <c r="E13152" s="204">
        <v>5</v>
      </c>
    </row>
    <row r="13153" spans="1:5" x14ac:dyDescent="0.2">
      <c r="A13153" s="203">
        <v>44531</v>
      </c>
      <c r="B13153" s="204">
        <v>44531</v>
      </c>
      <c r="C13153" s="204" t="s">
        <v>1101</v>
      </c>
      <c r="D13153" s="205">
        <f>VLOOKUP(Pag_Inicio_Corr_mas_casos[[#This Row],[Corregimiento]],Hoja3!$A$2:$D$676,4,0)</f>
        <v>60101</v>
      </c>
      <c r="E13153" s="204">
        <v>5</v>
      </c>
    </row>
    <row r="13154" spans="1:5" x14ac:dyDescent="0.2">
      <c r="A13154" s="203">
        <v>44531</v>
      </c>
      <c r="B13154" s="204">
        <v>44531</v>
      </c>
      <c r="C13154" s="204" t="s">
        <v>1346</v>
      </c>
      <c r="D13154" s="205">
        <f>VLOOKUP(Pag_Inicio_Corr_mas_casos[[#This Row],[Corregimiento]],Hoja3!$A$2:$D$676,4,0)</f>
        <v>10101</v>
      </c>
      <c r="E13154" s="204">
        <v>5</v>
      </c>
    </row>
    <row r="13155" spans="1:5" x14ac:dyDescent="0.2">
      <c r="A13155" s="203">
        <v>44531</v>
      </c>
      <c r="B13155" s="204">
        <v>44531</v>
      </c>
      <c r="C13155" s="204" t="s">
        <v>1036</v>
      </c>
      <c r="D13155" s="205">
        <f>VLOOKUP(Pag_Inicio_Corr_mas_casos[[#This Row],[Corregimiento]],Hoja3!$A$2:$D$676,4,0)</f>
        <v>80823</v>
      </c>
      <c r="E13155" s="204">
        <v>5</v>
      </c>
    </row>
    <row r="13156" spans="1:5" x14ac:dyDescent="0.2">
      <c r="A13156" s="203">
        <v>44531</v>
      </c>
      <c r="B13156" s="204">
        <v>44531</v>
      </c>
      <c r="C13156" s="204" t="s">
        <v>1035</v>
      </c>
      <c r="D13156" s="205">
        <f>VLOOKUP(Pag_Inicio_Corr_mas_casos[[#This Row],[Corregimiento]],Hoja3!$A$2:$D$676,4,0)</f>
        <v>80806</v>
      </c>
      <c r="E13156" s="204">
        <v>5</v>
      </c>
    </row>
    <row r="13157" spans="1:5" x14ac:dyDescent="0.2">
      <c r="A13157" s="203">
        <v>44531</v>
      </c>
      <c r="B13157" s="204">
        <v>44531</v>
      </c>
      <c r="C13157" s="204" t="s">
        <v>1074</v>
      </c>
      <c r="D13157" s="205">
        <f>VLOOKUP(Pag_Inicio_Corr_mas_casos[[#This Row],[Corregimiento]],Hoja3!$A$2:$D$676,4,0)</f>
        <v>81002</v>
      </c>
      <c r="E13157" s="204">
        <v>5</v>
      </c>
    </row>
    <row r="13158" spans="1:5" x14ac:dyDescent="0.2">
      <c r="A13158" s="203">
        <v>44531</v>
      </c>
      <c r="B13158" s="204">
        <v>44531</v>
      </c>
      <c r="C13158" s="204" t="s">
        <v>1041</v>
      </c>
      <c r="D13158" s="205">
        <f>VLOOKUP(Pag_Inicio_Corr_mas_casos[[#This Row],[Corregimiento]],Hoja3!$A$2:$D$676,4,0)</f>
        <v>80814</v>
      </c>
      <c r="E13158" s="204">
        <v>5</v>
      </c>
    </row>
    <row r="13159" spans="1:5" x14ac:dyDescent="0.2">
      <c r="A13159" s="203">
        <v>44531</v>
      </c>
      <c r="B13159" s="204">
        <v>44531</v>
      </c>
      <c r="C13159" s="204" t="s">
        <v>868</v>
      </c>
      <c r="D13159" s="205">
        <f>VLOOKUP(Pag_Inicio_Corr_mas_casos[[#This Row],[Corregimiento]],Hoja3!$A$2:$D$676,4,0)</f>
        <v>81009</v>
      </c>
      <c r="E13159" s="204">
        <v>4</v>
      </c>
    </row>
    <row r="13160" spans="1:5" x14ac:dyDescent="0.2">
      <c r="A13160" s="203">
        <v>44531</v>
      </c>
      <c r="B13160" s="204">
        <v>44531</v>
      </c>
      <c r="C13160" s="204" t="s">
        <v>1532</v>
      </c>
      <c r="D13160" s="205">
        <f>VLOOKUP(Pag_Inicio_Corr_mas_casos[[#This Row],[Corregimiento]],Hoja3!$A$2:$D$676,4,0)</f>
        <v>70704</v>
      </c>
      <c r="E13160" s="204">
        <v>4</v>
      </c>
    </row>
    <row r="13161" spans="1:5" x14ac:dyDescent="0.2">
      <c r="A13161" s="203">
        <v>44531</v>
      </c>
      <c r="B13161" s="204">
        <v>44531</v>
      </c>
      <c r="C13161" s="204" t="s">
        <v>1106</v>
      </c>
      <c r="D13161" s="205">
        <f>VLOOKUP(Pag_Inicio_Corr_mas_casos[[#This Row],[Corregimiento]],Hoja3!$A$2:$D$676,4,0)</f>
        <v>80809</v>
      </c>
      <c r="E13161" s="204">
        <v>4</v>
      </c>
    </row>
    <row r="13162" spans="1:5" x14ac:dyDescent="0.2">
      <c r="A13162" s="203">
        <v>44531</v>
      </c>
      <c r="B13162" s="204">
        <v>44531</v>
      </c>
      <c r="C13162" s="204" t="s">
        <v>1042</v>
      </c>
      <c r="D13162" s="205">
        <f>VLOOKUP(Pag_Inicio_Corr_mas_casos[[#This Row],[Corregimiento]],Hoja3!$A$2:$D$676,4,0)</f>
        <v>80826</v>
      </c>
      <c r="E13162" s="204">
        <v>4</v>
      </c>
    </row>
    <row r="13163" spans="1:5" x14ac:dyDescent="0.2">
      <c r="A13163" s="203">
        <v>44531</v>
      </c>
      <c r="B13163" s="204">
        <v>44531</v>
      </c>
      <c r="C13163" s="204" t="s">
        <v>1515</v>
      </c>
      <c r="D13163" s="205">
        <f>VLOOKUP(Pag_Inicio_Corr_mas_casos[[#This Row],[Corregimiento]],Hoja3!$A$2:$D$676,4,0)</f>
        <v>81006</v>
      </c>
      <c r="E13163" s="204">
        <v>4</v>
      </c>
    </row>
    <row r="13164" spans="1:5" x14ac:dyDescent="0.2">
      <c r="A13164" s="43">
        <v>44532</v>
      </c>
      <c r="B13164" s="41">
        <v>44532</v>
      </c>
      <c r="C13164" s="41" t="s">
        <v>1106</v>
      </c>
      <c r="D13164" s="42">
        <f>VLOOKUP(Pag_Inicio_Corr_mas_casos[[#This Row],[Corregimiento]],Hoja3!$A$2:$D$676,4,0)</f>
        <v>80809</v>
      </c>
      <c r="E13164" s="41">
        <v>14</v>
      </c>
    </row>
    <row r="13165" spans="1:5" x14ac:dyDescent="0.2">
      <c r="A13165" s="43">
        <v>44532</v>
      </c>
      <c r="B13165" s="41">
        <v>44532</v>
      </c>
      <c r="C13165" s="41" t="s">
        <v>1037</v>
      </c>
      <c r="D13165" s="42">
        <f>VLOOKUP(Pag_Inicio_Corr_mas_casos[[#This Row],[Corregimiento]],Hoja3!$A$2:$D$676,4,0)</f>
        <v>80807</v>
      </c>
      <c r="E13165" s="41">
        <v>10</v>
      </c>
    </row>
    <row r="13166" spans="1:5" x14ac:dyDescent="0.2">
      <c r="A13166" s="43">
        <v>44532</v>
      </c>
      <c r="B13166" s="41">
        <v>44532</v>
      </c>
      <c r="C13166" s="41" t="s">
        <v>1149</v>
      </c>
      <c r="D13166" s="42">
        <f>VLOOKUP(Pag_Inicio_Corr_mas_casos[[#This Row],[Corregimiento]],Hoja3!$A$2:$D$676,4,0)</f>
        <v>130102</v>
      </c>
      <c r="E13166" s="41">
        <v>9</v>
      </c>
    </row>
    <row r="13167" spans="1:5" x14ac:dyDescent="0.2">
      <c r="A13167" s="43">
        <v>44532</v>
      </c>
      <c r="B13167" s="41">
        <v>44532</v>
      </c>
      <c r="C13167" s="41" t="s">
        <v>1035</v>
      </c>
      <c r="D13167" s="42">
        <f>VLOOKUP(Pag_Inicio_Corr_mas_casos[[#This Row],[Corregimiento]],Hoja3!$A$2:$D$676,4,0)</f>
        <v>80806</v>
      </c>
      <c r="E13167" s="41">
        <v>8</v>
      </c>
    </row>
    <row r="13168" spans="1:5" x14ac:dyDescent="0.2">
      <c r="A13168" s="43">
        <v>44532</v>
      </c>
      <c r="B13168" s="41">
        <v>44532</v>
      </c>
      <c r="C13168" s="41" t="s">
        <v>1141</v>
      </c>
      <c r="D13168" s="42">
        <f>VLOOKUP(Pag_Inicio_Corr_mas_casos[[#This Row],[Corregimiento]],Hoja3!$A$2:$D$676,4,0)</f>
        <v>80812</v>
      </c>
      <c r="E13168" s="41">
        <v>8</v>
      </c>
    </row>
    <row r="13169" spans="1:5" x14ac:dyDescent="0.2">
      <c r="A13169" s="43">
        <v>44532</v>
      </c>
      <c r="B13169" s="41">
        <v>44532</v>
      </c>
      <c r="C13169" s="41" t="s">
        <v>1107</v>
      </c>
      <c r="D13169" s="42">
        <f>VLOOKUP(Pag_Inicio_Corr_mas_casos[[#This Row],[Corregimiento]],Hoja3!$A$2:$D$676,4,0)</f>
        <v>80819</v>
      </c>
      <c r="E13169" s="41">
        <v>7</v>
      </c>
    </row>
    <row r="13170" spans="1:5" x14ac:dyDescent="0.2">
      <c r="A13170" s="43">
        <v>44532</v>
      </c>
      <c r="B13170" s="41">
        <v>44532</v>
      </c>
      <c r="C13170" s="41" t="s">
        <v>1147</v>
      </c>
      <c r="D13170" s="42">
        <f>VLOOKUP(Pag_Inicio_Corr_mas_casos[[#This Row],[Corregimiento]],Hoja3!$A$2:$D$676,4,0)</f>
        <v>40201</v>
      </c>
      <c r="E13170" s="41">
        <v>7</v>
      </c>
    </row>
    <row r="13171" spans="1:5" x14ac:dyDescent="0.2">
      <c r="A13171" s="43">
        <v>44532</v>
      </c>
      <c r="B13171" s="41">
        <v>44532</v>
      </c>
      <c r="C13171" s="41" t="s">
        <v>1198</v>
      </c>
      <c r="D13171" s="42">
        <f>VLOOKUP(Pag_Inicio_Corr_mas_casos[[#This Row],[Corregimiento]],Hoja3!$A$2:$D$676,4,0)</f>
        <v>130301</v>
      </c>
      <c r="E13171" s="41">
        <v>7</v>
      </c>
    </row>
    <row r="13172" spans="1:5" x14ac:dyDescent="0.2">
      <c r="A13172" s="43">
        <v>44532</v>
      </c>
      <c r="B13172" s="41">
        <v>44532</v>
      </c>
      <c r="C13172" s="41" t="s">
        <v>1270</v>
      </c>
      <c r="D13172" s="42">
        <f>VLOOKUP(Pag_Inicio_Corr_mas_casos[[#This Row],[Corregimiento]],Hoja3!$A$2:$D$676,4,0)</f>
        <v>40701</v>
      </c>
      <c r="E13172" s="41">
        <v>6</v>
      </c>
    </row>
    <row r="13173" spans="1:5" x14ac:dyDescent="0.2">
      <c r="A13173" s="43">
        <v>44532</v>
      </c>
      <c r="B13173" s="41">
        <v>44532</v>
      </c>
      <c r="C13173" s="41" t="s">
        <v>1101</v>
      </c>
      <c r="D13173" s="42">
        <f>VLOOKUP(Pag_Inicio_Corr_mas_casos[[#This Row],[Corregimiento]],Hoja3!$A$2:$D$676,4,0)</f>
        <v>60101</v>
      </c>
      <c r="E13173" s="41">
        <v>5</v>
      </c>
    </row>
    <row r="13174" spans="1:5" x14ac:dyDescent="0.2">
      <c r="A13174" s="43">
        <v>44532</v>
      </c>
      <c r="B13174" s="41">
        <v>44532</v>
      </c>
      <c r="C13174" s="41" t="s">
        <v>1033</v>
      </c>
      <c r="D13174" s="42">
        <f>VLOOKUP(Pag_Inicio_Corr_mas_casos[[#This Row],[Corregimiento]],Hoja3!$A$2:$D$676,4,0)</f>
        <v>130717</v>
      </c>
      <c r="E13174" s="41">
        <v>5</v>
      </c>
    </row>
    <row r="13175" spans="1:5" x14ac:dyDescent="0.2">
      <c r="A13175" s="43">
        <v>44532</v>
      </c>
      <c r="B13175" s="41">
        <v>44532</v>
      </c>
      <c r="C13175" s="41" t="s">
        <v>867</v>
      </c>
      <c r="D13175" s="42">
        <f>VLOOKUP(Pag_Inicio_Corr_mas_casos[[#This Row],[Corregimiento]],Hoja3!$A$2:$D$676,4,0)</f>
        <v>80821</v>
      </c>
      <c r="E13175" s="41">
        <v>5</v>
      </c>
    </row>
    <row r="13176" spans="1:5" x14ac:dyDescent="0.2">
      <c r="A13176" s="43">
        <v>44532</v>
      </c>
      <c r="B13176" s="41">
        <v>44532</v>
      </c>
      <c r="C13176" s="41" t="s">
        <v>1533</v>
      </c>
      <c r="D13176" s="42">
        <f>VLOOKUP(Pag_Inicio_Corr_mas_casos[[#This Row],[Corregimiento]],Hoja3!$A$2:$D$676,4,0)</f>
        <v>70209</v>
      </c>
      <c r="E13176" s="41">
        <v>4</v>
      </c>
    </row>
    <row r="13177" spans="1:5" x14ac:dyDescent="0.2">
      <c r="A13177" s="43">
        <v>44532</v>
      </c>
      <c r="B13177" s="41">
        <v>44532</v>
      </c>
      <c r="C13177" s="41" t="s">
        <v>1032</v>
      </c>
      <c r="D13177" s="42">
        <f>VLOOKUP(Pag_Inicio_Corr_mas_casos[[#This Row],[Corregimiento]],Hoja3!$A$2:$D$676,4,0)</f>
        <v>80810</v>
      </c>
      <c r="E13177" s="41">
        <v>4</v>
      </c>
    </row>
    <row r="13178" spans="1:5" x14ac:dyDescent="0.2">
      <c r="A13178" s="43">
        <v>44532</v>
      </c>
      <c r="B13178" s="41">
        <v>44532</v>
      </c>
      <c r="C13178" s="41" t="s">
        <v>1300</v>
      </c>
      <c r="D13178" s="42">
        <f>VLOOKUP(Pag_Inicio_Corr_mas_casos[[#This Row],[Corregimiento]],Hoja3!$A$2:$D$676,4,0)</f>
        <v>10207</v>
      </c>
      <c r="E13178" s="41">
        <v>4</v>
      </c>
    </row>
    <row r="13179" spans="1:5" x14ac:dyDescent="0.2">
      <c r="A13179" s="43">
        <v>44532</v>
      </c>
      <c r="B13179" s="41">
        <v>44532</v>
      </c>
      <c r="C13179" s="41" t="s">
        <v>1049</v>
      </c>
      <c r="D13179" s="42">
        <f>VLOOKUP(Pag_Inicio_Corr_mas_casos[[#This Row],[Corregimiento]],Hoja3!$A$2:$D$676,4,0)</f>
        <v>80822</v>
      </c>
      <c r="E13179" s="41">
        <v>4</v>
      </c>
    </row>
    <row r="13180" spans="1:5" x14ac:dyDescent="0.2">
      <c r="A13180" s="43">
        <v>44532</v>
      </c>
      <c r="B13180" s="41">
        <v>44532</v>
      </c>
      <c r="C13180" s="41" t="s">
        <v>1070</v>
      </c>
      <c r="D13180" s="42">
        <f>VLOOKUP(Pag_Inicio_Corr_mas_casos[[#This Row],[Corregimiento]],Hoja3!$A$2:$D$676,4,0)</f>
        <v>20207</v>
      </c>
      <c r="E13180" s="41">
        <v>4</v>
      </c>
    </row>
    <row r="13181" spans="1:5" x14ac:dyDescent="0.2">
      <c r="A13181" s="43">
        <v>44532</v>
      </c>
      <c r="B13181" s="41">
        <v>44532</v>
      </c>
      <c r="C13181" s="41" t="s">
        <v>1114</v>
      </c>
      <c r="D13181" s="42">
        <f>VLOOKUP(Pag_Inicio_Corr_mas_casos[[#This Row],[Corregimiento]],Hoja3!$A$2:$D$676,4,0)</f>
        <v>81001</v>
      </c>
      <c r="E13181" s="41">
        <v>4</v>
      </c>
    </row>
    <row r="13182" spans="1:5" x14ac:dyDescent="0.2">
      <c r="A13182" s="43">
        <v>44532</v>
      </c>
      <c r="B13182" s="41">
        <v>44532</v>
      </c>
      <c r="C13182" s="41" t="s">
        <v>1038</v>
      </c>
      <c r="D13182" s="42">
        <f>VLOOKUP(Pag_Inicio_Corr_mas_casos[[#This Row],[Corregimiento]],Hoja3!$A$2:$D$676,4,0)</f>
        <v>80816</v>
      </c>
      <c r="E13182" s="41">
        <v>4</v>
      </c>
    </row>
    <row r="13183" spans="1:5" x14ac:dyDescent="0.2">
      <c r="A13183" s="43">
        <v>44532</v>
      </c>
      <c r="B13183" s="41">
        <v>44532</v>
      </c>
      <c r="C13183" s="41" t="s">
        <v>1098</v>
      </c>
      <c r="D13183" s="42">
        <f>VLOOKUP(Pag_Inicio_Corr_mas_casos[[#This Row],[Corregimiento]],Hoja3!$A$2:$D$676,4,0)</f>
        <v>40611</v>
      </c>
      <c r="E13183" s="41">
        <v>4</v>
      </c>
    </row>
    <row r="13184" spans="1:5" x14ac:dyDescent="0.2">
      <c r="A13184" s="206">
        <v>44533</v>
      </c>
      <c r="B13184" s="207">
        <v>44533</v>
      </c>
      <c r="C13184" s="207" t="s">
        <v>1518</v>
      </c>
      <c r="D13184" s="208">
        <f>VLOOKUP(Pag_Inicio_Corr_mas_casos[[#This Row],[Corregimiento]],Hoja3!$A$2:$D$676,4,0)</f>
        <v>70701</v>
      </c>
      <c r="E13184" s="207">
        <v>13</v>
      </c>
    </row>
    <row r="13185" spans="1:5" x14ac:dyDescent="0.2">
      <c r="A13185" s="206">
        <v>44533</v>
      </c>
      <c r="B13185" s="207">
        <v>44533</v>
      </c>
      <c r="C13185" s="207" t="s">
        <v>1106</v>
      </c>
      <c r="D13185" s="208">
        <f>VLOOKUP(Pag_Inicio_Corr_mas_casos[[#This Row],[Corregimiento]],Hoja3!$A$2:$D$676,4,0)</f>
        <v>80809</v>
      </c>
      <c r="E13185" s="207">
        <v>12</v>
      </c>
    </row>
    <row r="13186" spans="1:5" x14ac:dyDescent="0.2">
      <c r="A13186" s="206">
        <v>44533</v>
      </c>
      <c r="B13186" s="207">
        <v>44533</v>
      </c>
      <c r="C13186" s="207" t="s">
        <v>1107</v>
      </c>
      <c r="D13186" s="208">
        <f>VLOOKUP(Pag_Inicio_Corr_mas_casos[[#This Row],[Corregimiento]],Hoja3!$A$2:$D$676,4,0)</f>
        <v>80819</v>
      </c>
      <c r="E13186" s="207">
        <v>11</v>
      </c>
    </row>
    <row r="13187" spans="1:5" x14ac:dyDescent="0.2">
      <c r="A13187" s="206">
        <v>44533</v>
      </c>
      <c r="B13187" s="207">
        <v>44533</v>
      </c>
      <c r="C13187" s="207" t="s">
        <v>1037</v>
      </c>
      <c r="D13187" s="208">
        <f>VLOOKUP(Pag_Inicio_Corr_mas_casos[[#This Row],[Corregimiento]],Hoja3!$A$2:$D$676,4,0)</f>
        <v>80807</v>
      </c>
      <c r="E13187" s="207">
        <v>9</v>
      </c>
    </row>
    <row r="13188" spans="1:5" x14ac:dyDescent="0.2">
      <c r="A13188" s="206">
        <v>44533</v>
      </c>
      <c r="B13188" s="207">
        <v>44533</v>
      </c>
      <c r="C13188" s="207" t="s">
        <v>1534</v>
      </c>
      <c r="D13188" s="208">
        <f>VLOOKUP(Pag_Inicio_Corr_mas_casos[[#This Row],[Corregimiento]],Hoja3!$A$2:$D$676,4,0)</f>
        <v>130309</v>
      </c>
      <c r="E13188" s="207">
        <v>7</v>
      </c>
    </row>
    <row r="13189" spans="1:5" x14ac:dyDescent="0.2">
      <c r="A13189" s="206">
        <v>44533</v>
      </c>
      <c r="B13189" s="207">
        <v>44533</v>
      </c>
      <c r="C13189" s="207" t="s">
        <v>1116</v>
      </c>
      <c r="D13189" s="208">
        <f>VLOOKUP(Pag_Inicio_Corr_mas_casos[[#This Row],[Corregimiento]],Hoja3!$A$2:$D$676,4,0)</f>
        <v>81003</v>
      </c>
      <c r="E13189" s="207">
        <v>7</v>
      </c>
    </row>
    <row r="13190" spans="1:5" x14ac:dyDescent="0.2">
      <c r="A13190" s="206">
        <v>44533</v>
      </c>
      <c r="B13190" s="207">
        <v>44533</v>
      </c>
      <c r="C13190" s="207" t="s">
        <v>867</v>
      </c>
      <c r="D13190" s="208">
        <f>VLOOKUP(Pag_Inicio_Corr_mas_casos[[#This Row],[Corregimiento]],Hoja3!$A$2:$D$676,4,0)</f>
        <v>80821</v>
      </c>
      <c r="E13190" s="207">
        <v>7</v>
      </c>
    </row>
    <row r="13191" spans="1:5" x14ac:dyDescent="0.2">
      <c r="A13191" s="206">
        <v>44533</v>
      </c>
      <c r="B13191" s="207">
        <v>44533</v>
      </c>
      <c r="C13191" s="207" t="s">
        <v>782</v>
      </c>
      <c r="D13191" s="208">
        <f>VLOOKUP(Pag_Inicio_Corr_mas_casos[[#This Row],[Corregimiento]],Hoja3!$A$2:$D$676,4,0)</f>
        <v>80817</v>
      </c>
      <c r="E13191" s="207">
        <v>6</v>
      </c>
    </row>
    <row r="13192" spans="1:5" x14ac:dyDescent="0.2">
      <c r="A13192" s="206">
        <v>44533</v>
      </c>
      <c r="B13192" s="207">
        <v>44533</v>
      </c>
      <c r="C13192" s="207" t="s">
        <v>935</v>
      </c>
      <c r="D13192" s="208">
        <f>VLOOKUP(Pag_Inicio_Corr_mas_casos[[#This Row],[Corregimiento]],Hoja3!$A$2:$D$676,4,0)</f>
        <v>60103</v>
      </c>
      <c r="E13192" s="207">
        <v>6</v>
      </c>
    </row>
    <row r="13193" spans="1:5" x14ac:dyDescent="0.2">
      <c r="A13193" s="206">
        <v>44533</v>
      </c>
      <c r="B13193" s="207">
        <v>44533</v>
      </c>
      <c r="C13193" s="207" t="s">
        <v>1141</v>
      </c>
      <c r="D13193" s="208">
        <f>VLOOKUP(Pag_Inicio_Corr_mas_casos[[#This Row],[Corregimiento]],Hoja3!$A$2:$D$676,4,0)</f>
        <v>80812</v>
      </c>
      <c r="E13193" s="207">
        <v>6</v>
      </c>
    </row>
    <row r="13194" spans="1:5" x14ac:dyDescent="0.2">
      <c r="A13194" s="206">
        <v>44533</v>
      </c>
      <c r="B13194" s="207">
        <v>44533</v>
      </c>
      <c r="C13194" s="207" t="s">
        <v>990</v>
      </c>
      <c r="D13194" s="208">
        <f>VLOOKUP(Pag_Inicio_Corr_mas_casos[[#This Row],[Corregimiento]],Hoja3!$A$2:$D$676,4,0)</f>
        <v>40707</v>
      </c>
      <c r="E13194" s="207">
        <v>5</v>
      </c>
    </row>
    <row r="13195" spans="1:5" x14ac:dyDescent="0.2">
      <c r="A13195" s="206">
        <v>44533</v>
      </c>
      <c r="B13195" s="207">
        <v>44533</v>
      </c>
      <c r="C13195" s="207" t="s">
        <v>804</v>
      </c>
      <c r="D13195" s="208">
        <f>VLOOKUP(Pag_Inicio_Corr_mas_casos[[#This Row],[Corregimiento]],Hoja3!$A$2:$D$676,4,0)</f>
        <v>80815</v>
      </c>
      <c r="E13195" s="207">
        <v>5</v>
      </c>
    </row>
    <row r="13196" spans="1:5" x14ac:dyDescent="0.2">
      <c r="A13196" s="206">
        <v>44533</v>
      </c>
      <c r="B13196" s="207">
        <v>44533</v>
      </c>
      <c r="C13196" s="207" t="s">
        <v>1038</v>
      </c>
      <c r="D13196" s="208">
        <f>VLOOKUP(Pag_Inicio_Corr_mas_casos[[#This Row],[Corregimiento]],Hoja3!$A$2:$D$676,4,0)</f>
        <v>80816</v>
      </c>
      <c r="E13196" s="207">
        <v>5</v>
      </c>
    </row>
    <row r="13197" spans="1:5" x14ac:dyDescent="0.2">
      <c r="A13197" s="206">
        <v>44533</v>
      </c>
      <c r="B13197" s="207">
        <v>44533</v>
      </c>
      <c r="C13197" s="207" t="s">
        <v>1081</v>
      </c>
      <c r="D13197" s="208">
        <f>VLOOKUP(Pag_Inicio_Corr_mas_casos[[#This Row],[Corregimiento]],Hoja3!$A$2:$D$676,4,0)</f>
        <v>81007</v>
      </c>
      <c r="E13197" s="207">
        <v>5</v>
      </c>
    </row>
    <row r="13198" spans="1:5" x14ac:dyDescent="0.2">
      <c r="A13198" s="206">
        <v>44533</v>
      </c>
      <c r="B13198" s="207">
        <v>44533</v>
      </c>
      <c r="C13198" s="207" t="s">
        <v>1334</v>
      </c>
      <c r="D13198" s="208">
        <f>VLOOKUP(Pag_Inicio_Corr_mas_casos[[#This Row],[Corregimiento]],Hoja3!$A$2:$D$676,4,0)</f>
        <v>10207</v>
      </c>
      <c r="E13198" s="207">
        <v>5</v>
      </c>
    </row>
    <row r="13199" spans="1:5" x14ac:dyDescent="0.2">
      <c r="A13199" s="206">
        <v>44533</v>
      </c>
      <c r="B13199" s="207">
        <v>44533</v>
      </c>
      <c r="C13199" s="207" t="s">
        <v>1031</v>
      </c>
      <c r="D13199" s="208">
        <f>VLOOKUP(Pag_Inicio_Corr_mas_casos[[#This Row],[Corregimiento]],Hoja3!$A$2:$D$676,4,0)</f>
        <v>81001</v>
      </c>
      <c r="E13199" s="207">
        <v>4</v>
      </c>
    </row>
    <row r="13200" spans="1:5" x14ac:dyDescent="0.2">
      <c r="A13200" s="206">
        <v>44533</v>
      </c>
      <c r="B13200" s="207">
        <v>44533</v>
      </c>
      <c r="C13200" s="207" t="s">
        <v>1248</v>
      </c>
      <c r="D13200" s="208">
        <f>VLOOKUP(Pag_Inicio_Corr_mas_casos[[#This Row],[Corregimiento]],Hoja3!$A$2:$D$676,4,0)</f>
        <v>20601</v>
      </c>
      <c r="E13200" s="207">
        <v>4</v>
      </c>
    </row>
    <row r="13201" spans="1:5" x14ac:dyDescent="0.2">
      <c r="A13201" s="206">
        <v>44533</v>
      </c>
      <c r="B13201" s="207">
        <v>44533</v>
      </c>
      <c r="C13201" s="207" t="s">
        <v>1149</v>
      </c>
      <c r="D13201" s="208">
        <f>VLOOKUP(Pag_Inicio_Corr_mas_casos[[#This Row],[Corregimiento]],Hoja3!$A$2:$D$676,4,0)</f>
        <v>130102</v>
      </c>
      <c r="E13201" s="207">
        <v>4</v>
      </c>
    </row>
    <row r="13202" spans="1:5" x14ac:dyDescent="0.2">
      <c r="A13202" s="206">
        <v>44533</v>
      </c>
      <c r="B13202" s="207">
        <v>44533</v>
      </c>
      <c r="C13202" s="207" t="s">
        <v>1074</v>
      </c>
      <c r="D13202" s="208">
        <f>VLOOKUP(Pag_Inicio_Corr_mas_casos[[#This Row],[Corregimiento]],Hoja3!$A$2:$D$676,4,0)</f>
        <v>81002</v>
      </c>
      <c r="E13202" s="207">
        <v>4</v>
      </c>
    </row>
    <row r="13203" spans="1:5" x14ac:dyDescent="0.2">
      <c r="A13203" s="206">
        <v>44533</v>
      </c>
      <c r="B13203" s="207">
        <v>44533</v>
      </c>
      <c r="C13203" s="207" t="s">
        <v>1250</v>
      </c>
      <c r="D13203" s="208">
        <f>VLOOKUP(Pag_Inicio_Corr_mas_casos[[#This Row],[Corregimiento]],Hoja3!$A$2:$D$676,4,0)</f>
        <v>30103</v>
      </c>
      <c r="E13203" s="207">
        <v>4</v>
      </c>
    </row>
    <row r="13204" spans="1:5" x14ac:dyDescent="0.2">
      <c r="A13204" s="35">
        <v>44534</v>
      </c>
      <c r="B13204" s="36">
        <v>44534</v>
      </c>
      <c r="C13204" s="36" t="s">
        <v>1141</v>
      </c>
      <c r="D13204" s="37">
        <f>VLOOKUP(Pag_Inicio_Corr_mas_casos[[#This Row],[Corregimiento]],Hoja3!$A$2:$D$676,4,0)</f>
        <v>80812</v>
      </c>
      <c r="E13204" s="36">
        <v>15</v>
      </c>
    </row>
    <row r="13205" spans="1:5" x14ac:dyDescent="0.2">
      <c r="A13205" s="35">
        <v>44534</v>
      </c>
      <c r="B13205" s="36">
        <v>44534</v>
      </c>
      <c r="C13205" s="36" t="s">
        <v>1163</v>
      </c>
      <c r="D13205" s="37">
        <f>VLOOKUP(Pag_Inicio_Corr_mas_casos[[#This Row],[Corregimiento]],Hoja3!$A$2:$D$676,4,0)</f>
        <v>130101</v>
      </c>
      <c r="E13205" s="36">
        <v>13</v>
      </c>
    </row>
    <row r="13206" spans="1:5" x14ac:dyDescent="0.2">
      <c r="A13206" s="35">
        <v>44534</v>
      </c>
      <c r="B13206" s="36">
        <v>44534</v>
      </c>
      <c r="C13206" s="36" t="s">
        <v>1034</v>
      </c>
      <c r="D13206" s="37">
        <f>VLOOKUP(Pag_Inicio_Corr_mas_casos[[#This Row],[Corregimiento]],Hoja3!$A$2:$D$676,4,0)</f>
        <v>81009</v>
      </c>
      <c r="E13206" s="36">
        <v>9</v>
      </c>
    </row>
    <row r="13207" spans="1:5" x14ac:dyDescent="0.2">
      <c r="A13207" s="35">
        <v>44534</v>
      </c>
      <c r="B13207" s="36">
        <v>44534</v>
      </c>
      <c r="C13207" s="36" t="s">
        <v>1106</v>
      </c>
      <c r="D13207" s="37">
        <f>VLOOKUP(Pag_Inicio_Corr_mas_casos[[#This Row],[Corregimiento]],Hoja3!$A$2:$D$676,4,0)</f>
        <v>80809</v>
      </c>
      <c r="E13207" s="36">
        <v>7</v>
      </c>
    </row>
    <row r="13208" spans="1:5" x14ac:dyDescent="0.2">
      <c r="A13208" s="35">
        <v>44534</v>
      </c>
      <c r="B13208" s="36">
        <v>44534</v>
      </c>
      <c r="C13208" s="36" t="s">
        <v>1037</v>
      </c>
      <c r="D13208" s="37">
        <f>VLOOKUP(Pag_Inicio_Corr_mas_casos[[#This Row],[Corregimiento]],Hoja3!$A$2:$D$676,4,0)</f>
        <v>80807</v>
      </c>
      <c r="E13208" s="36">
        <v>7</v>
      </c>
    </row>
    <row r="13209" spans="1:5" x14ac:dyDescent="0.2">
      <c r="A13209" s="35">
        <v>44534</v>
      </c>
      <c r="B13209" s="36">
        <v>44534</v>
      </c>
      <c r="C13209" s="36" t="s">
        <v>1041</v>
      </c>
      <c r="D13209" s="37">
        <f>VLOOKUP(Pag_Inicio_Corr_mas_casos[[#This Row],[Corregimiento]],Hoja3!$A$2:$D$676,4,0)</f>
        <v>80814</v>
      </c>
      <c r="E13209" s="36">
        <v>6</v>
      </c>
    </row>
    <row r="13210" spans="1:5" x14ac:dyDescent="0.2">
      <c r="A13210" s="35">
        <v>44534</v>
      </c>
      <c r="B13210" s="36">
        <v>44534</v>
      </c>
      <c r="C13210" s="36" t="s">
        <v>1117</v>
      </c>
      <c r="D13210" s="37">
        <f>VLOOKUP(Pag_Inicio_Corr_mas_casos[[#This Row],[Corregimiento]],Hoja3!$A$2:$D$676,4,0)</f>
        <v>91001</v>
      </c>
      <c r="E13210" s="36">
        <v>6</v>
      </c>
    </row>
    <row r="13211" spans="1:5" x14ac:dyDescent="0.2">
      <c r="A13211" s="35">
        <v>44534</v>
      </c>
      <c r="B13211" s="36">
        <v>44534</v>
      </c>
      <c r="C13211" s="36" t="s">
        <v>1099</v>
      </c>
      <c r="D13211" s="37">
        <f>VLOOKUP(Pag_Inicio_Corr_mas_casos[[#This Row],[Corregimiento]],Hoja3!$A$2:$D$676,4,0)</f>
        <v>130310</v>
      </c>
      <c r="E13211" s="36">
        <v>6</v>
      </c>
    </row>
    <row r="13212" spans="1:5" x14ac:dyDescent="0.2">
      <c r="A13212" s="35">
        <v>44534</v>
      </c>
      <c r="B13212" s="36">
        <v>44534</v>
      </c>
      <c r="C13212" s="36" t="s">
        <v>1032</v>
      </c>
      <c r="D13212" s="37">
        <f>VLOOKUP(Pag_Inicio_Corr_mas_casos[[#This Row],[Corregimiento]],Hoja3!$A$2:$D$676,4,0)</f>
        <v>80810</v>
      </c>
      <c r="E13212" s="36">
        <v>6</v>
      </c>
    </row>
    <row r="13213" spans="1:5" x14ac:dyDescent="0.2">
      <c r="A13213" s="35">
        <v>44534</v>
      </c>
      <c r="B13213" s="36">
        <v>44534</v>
      </c>
      <c r="C13213" s="36" t="s">
        <v>1035</v>
      </c>
      <c r="D13213" s="37">
        <f>VLOOKUP(Pag_Inicio_Corr_mas_casos[[#This Row],[Corregimiento]],Hoja3!$A$2:$D$676,4,0)</f>
        <v>80806</v>
      </c>
      <c r="E13213" s="36">
        <v>6</v>
      </c>
    </row>
    <row r="13214" spans="1:5" x14ac:dyDescent="0.2">
      <c r="A13214" s="35">
        <v>44534</v>
      </c>
      <c r="B13214" s="36">
        <v>44534</v>
      </c>
      <c r="C13214" s="36" t="s">
        <v>1062</v>
      </c>
      <c r="D13214" s="37">
        <f>VLOOKUP(Pag_Inicio_Corr_mas_casos[[#This Row],[Corregimiento]],Hoja3!$A$2:$D$676,4,0)</f>
        <v>30107</v>
      </c>
      <c r="E13214" s="36">
        <v>6</v>
      </c>
    </row>
    <row r="13215" spans="1:5" x14ac:dyDescent="0.2">
      <c r="A13215" s="35">
        <v>44534</v>
      </c>
      <c r="B13215" s="36">
        <v>44534</v>
      </c>
      <c r="C13215" s="36" t="s">
        <v>1046</v>
      </c>
      <c r="D13215" s="37">
        <f>VLOOKUP(Pag_Inicio_Corr_mas_casos[[#This Row],[Corregimiento]],Hoja3!$A$2:$D$676,4,0)</f>
        <v>80813</v>
      </c>
      <c r="E13215" s="36">
        <v>5</v>
      </c>
    </row>
    <row r="13216" spans="1:5" x14ac:dyDescent="0.2">
      <c r="A13216" s="35">
        <v>44534</v>
      </c>
      <c r="B13216" s="36">
        <v>44534</v>
      </c>
      <c r="C13216" s="36" t="s">
        <v>1165</v>
      </c>
      <c r="D13216" s="37">
        <f>VLOOKUP(Pag_Inicio_Corr_mas_casos[[#This Row],[Corregimiento]],Hoja3!$A$2:$D$676,4,0)</f>
        <v>91011</v>
      </c>
      <c r="E13216" s="36">
        <v>5</v>
      </c>
    </row>
    <row r="13217" spans="1:5" x14ac:dyDescent="0.2">
      <c r="A13217" s="35">
        <v>44534</v>
      </c>
      <c r="B13217" s="36">
        <v>44534</v>
      </c>
      <c r="C13217" s="36" t="s">
        <v>1105</v>
      </c>
      <c r="D13217" s="37">
        <f>VLOOKUP(Pag_Inicio_Corr_mas_casos[[#This Row],[Corregimiento]],Hoja3!$A$2:$D$676,4,0)</f>
        <v>130312</v>
      </c>
      <c r="E13217" s="36">
        <v>5</v>
      </c>
    </row>
    <row r="13218" spans="1:5" x14ac:dyDescent="0.2">
      <c r="A13218" s="35">
        <v>44534</v>
      </c>
      <c r="B13218" s="36">
        <v>44534</v>
      </c>
      <c r="C13218" s="36" t="s">
        <v>1107</v>
      </c>
      <c r="D13218" s="37">
        <f>VLOOKUP(Pag_Inicio_Corr_mas_casos[[#This Row],[Corregimiento]],Hoja3!$A$2:$D$676,4,0)</f>
        <v>80819</v>
      </c>
      <c r="E13218" s="36">
        <v>5</v>
      </c>
    </row>
    <row r="13219" spans="1:5" x14ac:dyDescent="0.2">
      <c r="A13219" s="35">
        <v>44534</v>
      </c>
      <c r="B13219" s="36">
        <v>44534</v>
      </c>
      <c r="C13219" s="36" t="s">
        <v>1036</v>
      </c>
      <c r="D13219" s="37">
        <f>VLOOKUP(Pag_Inicio_Corr_mas_casos[[#This Row],[Corregimiento]],Hoja3!$A$2:$D$676,4,0)</f>
        <v>80823</v>
      </c>
      <c r="E13219" s="36">
        <v>5</v>
      </c>
    </row>
    <row r="13220" spans="1:5" x14ac:dyDescent="0.2">
      <c r="A13220" s="35">
        <v>44534</v>
      </c>
      <c r="B13220" s="36">
        <v>44534</v>
      </c>
      <c r="C13220" s="36" t="s">
        <v>1535</v>
      </c>
      <c r="D13220" s="37">
        <f>VLOOKUP(Pag_Inicio_Corr_mas_casos[[#This Row],[Corregimiento]],Hoja3!$A$2:$D$676,4,0)</f>
        <v>91010</v>
      </c>
      <c r="E13220" s="36">
        <v>5</v>
      </c>
    </row>
    <row r="13221" spans="1:5" x14ac:dyDescent="0.2">
      <c r="A13221" s="35">
        <v>44534</v>
      </c>
      <c r="B13221" s="36">
        <v>44534</v>
      </c>
      <c r="C13221" s="36" t="s">
        <v>1110</v>
      </c>
      <c r="D13221" s="37">
        <f>VLOOKUP(Pag_Inicio_Corr_mas_casos[[#This Row],[Corregimiento]],Hoja3!$A$2:$D$676,4,0)</f>
        <v>130702</v>
      </c>
      <c r="E13221" s="36">
        <v>4</v>
      </c>
    </row>
    <row r="13222" spans="1:5" x14ac:dyDescent="0.2">
      <c r="A13222" s="35">
        <v>44534</v>
      </c>
      <c r="B13222" s="36">
        <v>44534</v>
      </c>
      <c r="C13222" s="36" t="s">
        <v>1224</v>
      </c>
      <c r="D13222" s="37">
        <f>VLOOKUP(Pag_Inicio_Corr_mas_casos[[#This Row],[Corregimiento]],Hoja3!$A$2:$D$676,4,0)</f>
        <v>40204</v>
      </c>
      <c r="E13222" s="36">
        <v>4</v>
      </c>
    </row>
    <row r="13223" spans="1:5" x14ac:dyDescent="0.2">
      <c r="A13223" s="35">
        <v>44534</v>
      </c>
      <c r="B13223" s="36">
        <v>44534</v>
      </c>
      <c r="C13223" s="36" t="s">
        <v>1042</v>
      </c>
      <c r="D13223" s="37">
        <f>VLOOKUP(Pag_Inicio_Corr_mas_casos[[#This Row],[Corregimiento]],Hoja3!$A$2:$D$676,4,0)</f>
        <v>80826</v>
      </c>
      <c r="E13223" s="36">
        <v>4</v>
      </c>
    </row>
    <row r="13224" spans="1:5" x14ac:dyDescent="0.2">
      <c r="A13224" s="216">
        <v>44535</v>
      </c>
      <c r="B13224" s="217">
        <v>44535</v>
      </c>
      <c r="C13224" s="217" t="s">
        <v>1141</v>
      </c>
      <c r="D13224" s="218">
        <f>VLOOKUP(Pag_Inicio_Corr_mas_casos[[#This Row],[Corregimiento]],Hoja3!$A$2:$D$676,4,0)</f>
        <v>80812</v>
      </c>
      <c r="E13224" s="217">
        <v>25</v>
      </c>
    </row>
    <row r="13225" spans="1:5" x14ac:dyDescent="0.2">
      <c r="A13225" s="216">
        <v>44535</v>
      </c>
      <c r="B13225" s="217">
        <v>44535</v>
      </c>
      <c r="C13225" s="217" t="s">
        <v>1107</v>
      </c>
      <c r="D13225" s="218">
        <f>VLOOKUP(Pag_Inicio_Corr_mas_casos[[#This Row],[Corregimiento]],Hoja3!$A$2:$D$676,4,0)</f>
        <v>80819</v>
      </c>
      <c r="E13225" s="217">
        <v>11</v>
      </c>
    </row>
    <row r="13226" spans="1:5" x14ac:dyDescent="0.2">
      <c r="A13226" s="216">
        <v>44535</v>
      </c>
      <c r="B13226" s="217">
        <v>44535</v>
      </c>
      <c r="C13226" s="217" t="s">
        <v>1041</v>
      </c>
      <c r="D13226" s="218">
        <f>VLOOKUP(Pag_Inicio_Corr_mas_casos[[#This Row],[Corregimiento]],Hoja3!$A$2:$D$676,4,0)</f>
        <v>80814</v>
      </c>
      <c r="E13226" s="217">
        <v>10</v>
      </c>
    </row>
    <row r="13227" spans="1:5" x14ac:dyDescent="0.2">
      <c r="A13227" s="216">
        <v>44535</v>
      </c>
      <c r="B13227" s="217">
        <v>44535</v>
      </c>
      <c r="C13227" s="217" t="s">
        <v>867</v>
      </c>
      <c r="D13227" s="218">
        <f>VLOOKUP(Pag_Inicio_Corr_mas_casos[[#This Row],[Corregimiento]],Hoja3!$A$2:$D$676,4,0)</f>
        <v>80821</v>
      </c>
      <c r="E13227" s="217">
        <v>9</v>
      </c>
    </row>
    <row r="13228" spans="1:5" x14ac:dyDescent="0.2">
      <c r="A13228" s="216">
        <v>44535</v>
      </c>
      <c r="B13228" s="217">
        <v>44535</v>
      </c>
      <c r="C13228" s="217" t="s">
        <v>1518</v>
      </c>
      <c r="D13228" s="218">
        <f>VLOOKUP(Pag_Inicio_Corr_mas_casos[[#This Row],[Corregimiento]],Hoja3!$A$2:$D$676,4,0)</f>
        <v>70701</v>
      </c>
      <c r="E13228" s="217">
        <v>7</v>
      </c>
    </row>
    <row r="13229" spans="1:5" x14ac:dyDescent="0.2">
      <c r="A13229" s="216">
        <v>44535</v>
      </c>
      <c r="B13229" s="217">
        <v>44535</v>
      </c>
      <c r="C13229" s="217" t="s">
        <v>1536</v>
      </c>
      <c r="D13229" s="218">
        <f>VLOOKUP(Pag_Inicio_Corr_mas_casos[[#This Row],[Corregimiento]],Hoja3!$A$2:$D$676,4,0)</f>
        <v>20301</v>
      </c>
      <c r="E13229" s="217">
        <v>6</v>
      </c>
    </row>
    <row r="13230" spans="1:5" x14ac:dyDescent="0.2">
      <c r="A13230" s="216">
        <v>44535</v>
      </c>
      <c r="B13230" s="217">
        <v>44535</v>
      </c>
      <c r="C13230" s="217" t="s">
        <v>1106</v>
      </c>
      <c r="D13230" s="218">
        <f>VLOOKUP(Pag_Inicio_Corr_mas_casos[[#This Row],[Corregimiento]],Hoja3!$A$2:$D$676,4,0)</f>
        <v>80809</v>
      </c>
      <c r="E13230" s="217">
        <v>5</v>
      </c>
    </row>
    <row r="13231" spans="1:5" x14ac:dyDescent="0.2">
      <c r="A13231" s="216">
        <v>44535</v>
      </c>
      <c r="B13231" s="217">
        <v>44535</v>
      </c>
      <c r="C13231" s="217" t="s">
        <v>1478</v>
      </c>
      <c r="D13231" s="218">
        <f>VLOOKUP(Pag_Inicio_Corr_mas_casos[[#This Row],[Corregimiento]],Hoja3!$A$2:$D$676,4,0)</f>
        <v>60105</v>
      </c>
      <c r="E13231" s="217">
        <v>5</v>
      </c>
    </row>
    <row r="13232" spans="1:5" x14ac:dyDescent="0.2">
      <c r="A13232" s="216">
        <v>44535</v>
      </c>
      <c r="B13232" s="217">
        <v>44535</v>
      </c>
      <c r="C13232" s="217" t="s">
        <v>1037</v>
      </c>
      <c r="D13232" s="218">
        <f>VLOOKUP(Pag_Inicio_Corr_mas_casos[[#This Row],[Corregimiento]],Hoja3!$A$2:$D$676,4,0)</f>
        <v>80807</v>
      </c>
      <c r="E13232" s="217">
        <v>5</v>
      </c>
    </row>
    <row r="13233" spans="1:5" x14ac:dyDescent="0.2">
      <c r="A13233" s="216">
        <v>44535</v>
      </c>
      <c r="B13233" s="217">
        <v>44535</v>
      </c>
      <c r="C13233" s="217" t="s">
        <v>1110</v>
      </c>
      <c r="D13233" s="218">
        <f>VLOOKUP(Pag_Inicio_Corr_mas_casos[[#This Row],[Corregimiento]],Hoja3!$A$2:$D$676,4,0)</f>
        <v>130702</v>
      </c>
      <c r="E13233" s="217">
        <v>4</v>
      </c>
    </row>
    <row r="13234" spans="1:5" x14ac:dyDescent="0.2">
      <c r="A13234" s="216">
        <v>44535</v>
      </c>
      <c r="B13234" s="217">
        <v>44535</v>
      </c>
      <c r="C13234" s="217" t="s">
        <v>868</v>
      </c>
      <c r="D13234" s="218">
        <f>VLOOKUP(Pag_Inicio_Corr_mas_casos[[#This Row],[Corregimiento]],Hoja3!$A$2:$D$676,4,0)</f>
        <v>81009</v>
      </c>
      <c r="E13234" s="217">
        <v>4</v>
      </c>
    </row>
    <row r="13235" spans="1:5" x14ac:dyDescent="0.2">
      <c r="A13235" s="216">
        <v>44535</v>
      </c>
      <c r="B13235" s="217">
        <v>44535</v>
      </c>
      <c r="C13235" s="217" t="s">
        <v>1163</v>
      </c>
      <c r="D13235" s="218">
        <f>VLOOKUP(Pag_Inicio_Corr_mas_casos[[#This Row],[Corregimiento]],Hoja3!$A$2:$D$676,4,0)</f>
        <v>130101</v>
      </c>
      <c r="E13235" s="217">
        <v>4</v>
      </c>
    </row>
    <row r="13236" spans="1:5" x14ac:dyDescent="0.2">
      <c r="A13236" s="216">
        <v>44535</v>
      </c>
      <c r="B13236" s="217">
        <v>44535</v>
      </c>
      <c r="C13236" s="217" t="s">
        <v>1035</v>
      </c>
      <c r="D13236" s="218">
        <f>VLOOKUP(Pag_Inicio_Corr_mas_casos[[#This Row],[Corregimiento]],Hoja3!$A$2:$D$676,4,0)</f>
        <v>80806</v>
      </c>
      <c r="E13236" s="217">
        <v>4</v>
      </c>
    </row>
    <row r="13237" spans="1:5" x14ac:dyDescent="0.2">
      <c r="A13237" s="216">
        <v>44535</v>
      </c>
      <c r="B13237" s="217">
        <v>44535</v>
      </c>
      <c r="C13237" s="217" t="s">
        <v>1101</v>
      </c>
      <c r="D13237" s="218">
        <f>VLOOKUP(Pag_Inicio_Corr_mas_casos[[#This Row],[Corregimiento]],Hoja3!$A$2:$D$676,4,0)</f>
        <v>60101</v>
      </c>
      <c r="E13237" s="217">
        <v>4</v>
      </c>
    </row>
    <row r="13238" spans="1:5" x14ac:dyDescent="0.2">
      <c r="A13238" s="216">
        <v>44535</v>
      </c>
      <c r="B13238" s="217">
        <v>44535</v>
      </c>
      <c r="C13238" s="217" t="s">
        <v>1537</v>
      </c>
      <c r="D13238" s="218">
        <f>VLOOKUP(Pag_Inicio_Corr_mas_casos[[#This Row],[Corregimiento]],Hoja3!$A$2:$D$676,4,0)</f>
        <v>41003</v>
      </c>
      <c r="E13238" s="217">
        <v>3</v>
      </c>
    </row>
    <row r="13239" spans="1:5" x14ac:dyDescent="0.2">
      <c r="A13239" s="216">
        <v>44535</v>
      </c>
      <c r="B13239" s="217">
        <v>44535</v>
      </c>
      <c r="C13239" s="217" t="s">
        <v>1438</v>
      </c>
      <c r="D13239" s="218">
        <f>VLOOKUP(Pag_Inicio_Corr_mas_casos[[#This Row],[Corregimiento]],Hoja3!$A$2:$D$676,4,0)</f>
        <v>130108</v>
      </c>
      <c r="E13239" s="217">
        <v>3</v>
      </c>
    </row>
    <row r="13240" spans="1:5" x14ac:dyDescent="0.2">
      <c r="A13240" s="216">
        <v>44535</v>
      </c>
      <c r="B13240" s="217">
        <v>44535</v>
      </c>
      <c r="C13240" s="217" t="s">
        <v>1497</v>
      </c>
      <c r="D13240" s="218">
        <f>VLOOKUP(Pag_Inicio_Corr_mas_casos[[#This Row],[Corregimiento]],Hoja3!$A$2:$D$676,4,0)</f>
        <v>70501</v>
      </c>
      <c r="E13240" s="217">
        <v>3</v>
      </c>
    </row>
    <row r="13241" spans="1:5" x14ac:dyDescent="0.2">
      <c r="A13241" s="216">
        <v>44535</v>
      </c>
      <c r="B13241" s="217">
        <v>44535</v>
      </c>
      <c r="C13241" s="217" t="s">
        <v>1523</v>
      </c>
      <c r="D13241" s="218">
        <f>VLOOKUP(Pag_Inicio_Corr_mas_casos[[#This Row],[Corregimiento]],Hoja3!$A$2:$D$676,4,0)</f>
        <v>60102</v>
      </c>
      <c r="E13241" s="217">
        <v>3</v>
      </c>
    </row>
    <row r="13242" spans="1:5" x14ac:dyDescent="0.2">
      <c r="A13242" s="216">
        <v>44535</v>
      </c>
      <c r="B13242" s="217">
        <v>44535</v>
      </c>
      <c r="C13242" s="217" t="s">
        <v>804</v>
      </c>
      <c r="D13242" s="218">
        <f>VLOOKUP(Pag_Inicio_Corr_mas_casos[[#This Row],[Corregimiento]],Hoja3!$A$2:$D$676,4,0)</f>
        <v>80815</v>
      </c>
      <c r="E13242" s="217">
        <v>3</v>
      </c>
    </row>
    <row r="13243" spans="1:5" x14ac:dyDescent="0.2">
      <c r="A13243" s="216">
        <v>44535</v>
      </c>
      <c r="B13243" s="217">
        <v>44535</v>
      </c>
      <c r="C13243" s="217" t="s">
        <v>1300</v>
      </c>
      <c r="D13243" s="218">
        <f>VLOOKUP(Pag_Inicio_Corr_mas_casos[[#This Row],[Corregimiento]],Hoja3!$A$2:$D$676,4,0)</f>
        <v>10207</v>
      </c>
      <c r="E13243" s="217">
        <v>3</v>
      </c>
    </row>
    <row r="13244" spans="1:5" x14ac:dyDescent="0.2">
      <c r="A13244" s="209">
        <v>44536</v>
      </c>
      <c r="B13244" s="210">
        <v>44536</v>
      </c>
      <c r="C13244" s="210" t="s">
        <v>935</v>
      </c>
      <c r="D13244" s="211">
        <f>VLOOKUP(Pag_Inicio_Corr_mas_casos[[#This Row],[Corregimiento]],Hoja3!$A$2:$D$676,4,0)</f>
        <v>60103</v>
      </c>
      <c r="E13244" s="210">
        <v>7</v>
      </c>
    </row>
    <row r="13245" spans="1:5" x14ac:dyDescent="0.2">
      <c r="A13245" s="209">
        <v>44536</v>
      </c>
      <c r="B13245" s="210">
        <v>44536</v>
      </c>
      <c r="C13245" s="210" t="s">
        <v>1106</v>
      </c>
      <c r="D13245" s="211">
        <f>VLOOKUP(Pag_Inicio_Corr_mas_casos[[#This Row],[Corregimiento]],Hoja3!$A$2:$D$676,4,0)</f>
        <v>80809</v>
      </c>
      <c r="E13245" s="210">
        <v>7</v>
      </c>
    </row>
    <row r="13246" spans="1:5" x14ac:dyDescent="0.2">
      <c r="A13246" s="209">
        <v>44536</v>
      </c>
      <c r="B13246" s="210">
        <v>44536</v>
      </c>
      <c r="C13246" s="210" t="s">
        <v>1518</v>
      </c>
      <c r="D13246" s="211">
        <f>VLOOKUP(Pag_Inicio_Corr_mas_casos[[#This Row],[Corregimiento]],Hoja3!$A$2:$D$676,4,0)</f>
        <v>70701</v>
      </c>
      <c r="E13246" s="210">
        <v>7</v>
      </c>
    </row>
    <row r="13247" spans="1:5" x14ac:dyDescent="0.2">
      <c r="A13247" s="209">
        <v>44536</v>
      </c>
      <c r="B13247" s="210">
        <v>44536</v>
      </c>
      <c r="C13247" s="210" t="s">
        <v>1101</v>
      </c>
      <c r="D13247" s="211">
        <f>VLOOKUP(Pag_Inicio_Corr_mas_casos[[#This Row],[Corregimiento]],Hoja3!$A$2:$D$676,4,0)</f>
        <v>60101</v>
      </c>
      <c r="E13247" s="210">
        <v>6</v>
      </c>
    </row>
    <row r="13248" spans="1:5" x14ac:dyDescent="0.2">
      <c r="A13248" s="209">
        <v>44536</v>
      </c>
      <c r="B13248" s="210">
        <v>44536</v>
      </c>
      <c r="C13248" s="210" t="s">
        <v>1163</v>
      </c>
      <c r="D13248" s="211">
        <f>VLOOKUP(Pag_Inicio_Corr_mas_casos[[#This Row],[Corregimiento]],Hoja3!$A$2:$D$676,4,0)</f>
        <v>130101</v>
      </c>
      <c r="E13248" s="210">
        <v>5</v>
      </c>
    </row>
    <row r="13249" spans="1:5" x14ac:dyDescent="0.2">
      <c r="A13249" s="209">
        <v>44536</v>
      </c>
      <c r="B13249" s="210">
        <v>44536</v>
      </c>
      <c r="C13249" s="210" t="s">
        <v>1500</v>
      </c>
      <c r="D13249" s="211">
        <f>VLOOKUP(Pag_Inicio_Corr_mas_casos[[#This Row],[Corregimiento]],Hoja3!$A$2:$D$676,4,0)</f>
        <v>70204</v>
      </c>
      <c r="E13249" s="210">
        <v>5</v>
      </c>
    </row>
    <row r="13250" spans="1:5" x14ac:dyDescent="0.2">
      <c r="A13250" s="209">
        <v>44536</v>
      </c>
      <c r="B13250" s="210">
        <v>44536</v>
      </c>
      <c r="C13250" s="210" t="s">
        <v>1438</v>
      </c>
      <c r="D13250" s="211">
        <f>VLOOKUP(Pag_Inicio_Corr_mas_casos[[#This Row],[Corregimiento]],Hoja3!$A$2:$D$676,4,0)</f>
        <v>130108</v>
      </c>
      <c r="E13250" s="210">
        <v>5</v>
      </c>
    </row>
    <row r="13251" spans="1:5" x14ac:dyDescent="0.2">
      <c r="A13251" s="209">
        <v>44536</v>
      </c>
      <c r="B13251" s="210">
        <v>44536</v>
      </c>
      <c r="C13251" s="210" t="s">
        <v>1037</v>
      </c>
      <c r="D13251" s="211">
        <f>VLOOKUP(Pag_Inicio_Corr_mas_casos[[#This Row],[Corregimiento]],Hoja3!$A$2:$D$676,4,0)</f>
        <v>80807</v>
      </c>
      <c r="E13251" s="210">
        <v>5</v>
      </c>
    </row>
    <row r="13252" spans="1:5" x14ac:dyDescent="0.2">
      <c r="A13252" s="209">
        <v>44536</v>
      </c>
      <c r="B13252" s="210">
        <v>44536</v>
      </c>
      <c r="C13252" s="210" t="s">
        <v>1538</v>
      </c>
      <c r="D13252" s="211">
        <f>VLOOKUP(Pag_Inicio_Corr_mas_casos[[#This Row],[Corregimiento]],Hoja3!$A$2:$D$676,4,0)</f>
        <v>30108</v>
      </c>
      <c r="E13252" s="210">
        <v>5</v>
      </c>
    </row>
    <row r="13253" spans="1:5" x14ac:dyDescent="0.2">
      <c r="A13253" s="209">
        <v>44536</v>
      </c>
      <c r="B13253" s="210">
        <v>44536</v>
      </c>
      <c r="C13253" s="210" t="s">
        <v>1034</v>
      </c>
      <c r="D13253" s="211">
        <f>VLOOKUP(Pag_Inicio_Corr_mas_casos[[#This Row],[Corregimiento]],Hoja3!$A$2:$D$676,4,0)</f>
        <v>81009</v>
      </c>
      <c r="E13253" s="210">
        <v>4</v>
      </c>
    </row>
    <row r="13254" spans="1:5" x14ac:dyDescent="0.2">
      <c r="A13254" s="209">
        <v>44536</v>
      </c>
      <c r="B13254" s="210">
        <v>44536</v>
      </c>
      <c r="C13254" s="210" t="s">
        <v>1415</v>
      </c>
      <c r="D13254" s="211">
        <f>VLOOKUP(Pag_Inicio_Corr_mas_casos[[#This Row],[Corregimiento]],Hoja3!$A$2:$D$676,4,0)</f>
        <v>80808</v>
      </c>
      <c r="E13254" s="210">
        <v>4</v>
      </c>
    </row>
    <row r="13255" spans="1:5" x14ac:dyDescent="0.2">
      <c r="A13255" s="209">
        <v>44536</v>
      </c>
      <c r="B13255" s="210">
        <v>44536</v>
      </c>
      <c r="C13255" s="210" t="s">
        <v>1117</v>
      </c>
      <c r="D13255" s="211">
        <f>VLOOKUP(Pag_Inicio_Corr_mas_casos[[#This Row],[Corregimiento]],Hoja3!$A$2:$D$676,4,0)</f>
        <v>91001</v>
      </c>
      <c r="E13255" s="210">
        <v>4</v>
      </c>
    </row>
    <row r="13256" spans="1:5" x14ac:dyDescent="0.2">
      <c r="A13256" s="209">
        <v>44536</v>
      </c>
      <c r="B13256" s="210">
        <v>44536</v>
      </c>
      <c r="C13256" s="210" t="s">
        <v>1035</v>
      </c>
      <c r="D13256" s="211">
        <f>VLOOKUP(Pag_Inicio_Corr_mas_casos[[#This Row],[Corregimiento]],Hoja3!$A$2:$D$676,4,0)</f>
        <v>80806</v>
      </c>
      <c r="E13256" s="210">
        <v>4</v>
      </c>
    </row>
    <row r="13257" spans="1:5" x14ac:dyDescent="0.2">
      <c r="A13257" s="209">
        <v>44536</v>
      </c>
      <c r="B13257" s="210">
        <v>44536</v>
      </c>
      <c r="C13257" s="210" t="s">
        <v>1539</v>
      </c>
      <c r="D13257" s="211">
        <f>VLOOKUP(Pag_Inicio_Corr_mas_casos[[#This Row],[Corregimiento]],Hoja3!$A$2:$D$676,4,0)</f>
        <v>60701</v>
      </c>
      <c r="E13257" s="210">
        <v>3</v>
      </c>
    </row>
    <row r="13258" spans="1:5" x14ac:dyDescent="0.2">
      <c r="A13258" s="209">
        <v>44536</v>
      </c>
      <c r="B13258" s="210">
        <v>44536</v>
      </c>
      <c r="C13258" s="210" t="s">
        <v>1540</v>
      </c>
      <c r="D13258" s="211">
        <f>VLOOKUP(Pag_Inicio_Corr_mas_casos[[#This Row],[Corregimiento]],Hoja3!$A$2:$D$676,4,0)</f>
        <v>60601</v>
      </c>
      <c r="E13258" s="210">
        <v>3</v>
      </c>
    </row>
    <row r="13259" spans="1:5" x14ac:dyDescent="0.2">
      <c r="A13259" s="209">
        <v>44536</v>
      </c>
      <c r="B13259" s="210">
        <v>44536</v>
      </c>
      <c r="C13259" s="210" t="s">
        <v>1455</v>
      </c>
      <c r="D13259" s="211">
        <f>VLOOKUP(Pag_Inicio_Corr_mas_casos[[#This Row],[Corregimiento]],Hoja3!$A$2:$D$676,4,0)</f>
        <v>30110</v>
      </c>
      <c r="E13259" s="210">
        <v>3</v>
      </c>
    </row>
    <row r="13260" spans="1:5" x14ac:dyDescent="0.2">
      <c r="A13260" s="209">
        <v>44536</v>
      </c>
      <c r="B13260" s="210">
        <v>44536</v>
      </c>
      <c r="C13260" s="210" t="s">
        <v>764</v>
      </c>
      <c r="D13260" s="211">
        <f>VLOOKUP(Pag_Inicio_Corr_mas_casos[[#This Row],[Corregimiento]],Hoja3!$A$2:$D$676,4,0)</f>
        <v>20603</v>
      </c>
      <c r="E13260" s="210">
        <v>3</v>
      </c>
    </row>
    <row r="13261" spans="1:5" x14ac:dyDescent="0.2">
      <c r="A13261" s="209">
        <v>44536</v>
      </c>
      <c r="B13261" s="210">
        <v>44536</v>
      </c>
      <c r="C13261" s="210" t="s">
        <v>1042</v>
      </c>
      <c r="D13261" s="211">
        <f>VLOOKUP(Pag_Inicio_Corr_mas_casos[[#This Row],[Corregimiento]],Hoja3!$A$2:$D$676,4,0)</f>
        <v>80826</v>
      </c>
      <c r="E13261" s="210">
        <v>3</v>
      </c>
    </row>
    <row r="13262" spans="1:5" x14ac:dyDescent="0.2">
      <c r="A13262" s="209">
        <v>44536</v>
      </c>
      <c r="B13262" s="210">
        <v>44536</v>
      </c>
      <c r="C13262" s="210" t="s">
        <v>1525</v>
      </c>
      <c r="D13262" s="211">
        <f>VLOOKUP(Pag_Inicio_Corr_mas_casos[[#This Row],[Corregimiento]],Hoja3!$A$2:$D$676,4,0)</f>
        <v>60501</v>
      </c>
      <c r="E13262" s="210">
        <v>3</v>
      </c>
    </row>
    <row r="13263" spans="1:5" x14ac:dyDescent="0.2">
      <c r="A13263" s="209">
        <v>44536</v>
      </c>
      <c r="B13263" s="210">
        <v>44536</v>
      </c>
      <c r="C13263" s="210" t="s">
        <v>820</v>
      </c>
      <c r="D13263" s="211">
        <f>VLOOKUP(Pag_Inicio_Corr_mas_casos[[#This Row],[Corregimiento]],Hoja3!$A$2:$D$676,4,0)</f>
        <v>30104</v>
      </c>
      <c r="E13263" s="210">
        <v>3</v>
      </c>
    </row>
    <row r="13264" spans="1:5" x14ac:dyDescent="0.2">
      <c r="A13264" s="203">
        <v>44537</v>
      </c>
      <c r="B13264" s="204">
        <v>44537</v>
      </c>
      <c r="C13264" s="204" t="s">
        <v>935</v>
      </c>
      <c r="D13264" s="205">
        <f>VLOOKUP(Pag_Inicio_Corr_mas_casos[[#This Row],[Corregimiento]],Hoja3!$A$2:$D$676,4,0)</f>
        <v>60103</v>
      </c>
      <c r="E13264" s="204">
        <v>14</v>
      </c>
    </row>
    <row r="13265" spans="1:5" x14ac:dyDescent="0.2">
      <c r="A13265" s="203">
        <v>44537</v>
      </c>
      <c r="B13265" s="204">
        <v>44537</v>
      </c>
      <c r="C13265" s="204" t="s">
        <v>1035</v>
      </c>
      <c r="D13265" s="205">
        <f>VLOOKUP(Pag_Inicio_Corr_mas_casos[[#This Row],[Corregimiento]],Hoja3!$A$2:$D$676,4,0)</f>
        <v>80806</v>
      </c>
      <c r="E13265" s="204">
        <v>14</v>
      </c>
    </row>
    <row r="13266" spans="1:5" x14ac:dyDescent="0.2">
      <c r="A13266" s="203">
        <v>44537</v>
      </c>
      <c r="B13266" s="204">
        <v>44537</v>
      </c>
      <c r="C13266" s="204" t="s">
        <v>1518</v>
      </c>
      <c r="D13266" s="205">
        <f>VLOOKUP(Pag_Inicio_Corr_mas_casos[[#This Row],[Corregimiento]],Hoja3!$A$2:$D$676,4,0)</f>
        <v>70701</v>
      </c>
      <c r="E13266" s="204">
        <v>13</v>
      </c>
    </row>
    <row r="13267" spans="1:5" x14ac:dyDescent="0.2">
      <c r="A13267" s="203">
        <v>44537</v>
      </c>
      <c r="B13267" s="204">
        <v>44537</v>
      </c>
      <c r="C13267" s="204" t="s">
        <v>1141</v>
      </c>
      <c r="D13267" s="205">
        <f>VLOOKUP(Pag_Inicio_Corr_mas_casos[[#This Row],[Corregimiento]],Hoja3!$A$2:$D$676,4,0)</f>
        <v>80812</v>
      </c>
      <c r="E13267" s="204">
        <v>13</v>
      </c>
    </row>
    <row r="13268" spans="1:5" x14ac:dyDescent="0.2">
      <c r="A13268" s="203">
        <v>44537</v>
      </c>
      <c r="B13268" s="204">
        <v>44537</v>
      </c>
      <c r="C13268" s="204" t="s">
        <v>1117</v>
      </c>
      <c r="D13268" s="205">
        <f>VLOOKUP(Pag_Inicio_Corr_mas_casos[[#This Row],[Corregimiento]],Hoja3!$A$2:$D$676,4,0)</f>
        <v>91001</v>
      </c>
      <c r="E13268" s="204">
        <v>12</v>
      </c>
    </row>
    <row r="13269" spans="1:5" x14ac:dyDescent="0.2">
      <c r="A13269" s="203">
        <v>44537</v>
      </c>
      <c r="B13269" s="204">
        <v>44537</v>
      </c>
      <c r="C13269" s="204" t="s">
        <v>1106</v>
      </c>
      <c r="D13269" s="205">
        <f>VLOOKUP(Pag_Inicio_Corr_mas_casos[[#This Row],[Corregimiento]],Hoja3!$A$2:$D$676,4,0)</f>
        <v>80809</v>
      </c>
      <c r="E13269" s="204">
        <v>12</v>
      </c>
    </row>
    <row r="13270" spans="1:5" x14ac:dyDescent="0.2">
      <c r="A13270" s="203">
        <v>44537</v>
      </c>
      <c r="B13270" s="204">
        <v>44537</v>
      </c>
      <c r="C13270" s="204" t="s">
        <v>1041</v>
      </c>
      <c r="D13270" s="205">
        <f>VLOOKUP(Pag_Inicio_Corr_mas_casos[[#This Row],[Corregimiento]],Hoja3!$A$2:$D$676,4,0)</f>
        <v>80814</v>
      </c>
      <c r="E13270" s="204">
        <v>10</v>
      </c>
    </row>
    <row r="13271" spans="1:5" x14ac:dyDescent="0.2">
      <c r="A13271" s="203">
        <v>44537</v>
      </c>
      <c r="B13271" s="204">
        <v>44537</v>
      </c>
      <c r="C13271" s="204" t="s">
        <v>1415</v>
      </c>
      <c r="D13271" s="205">
        <f>VLOOKUP(Pag_Inicio_Corr_mas_casos[[#This Row],[Corregimiento]],Hoja3!$A$2:$D$676,4,0)</f>
        <v>80808</v>
      </c>
      <c r="E13271" s="204">
        <v>10</v>
      </c>
    </row>
    <row r="13272" spans="1:5" x14ac:dyDescent="0.2">
      <c r="A13272" s="203">
        <v>44537</v>
      </c>
      <c r="B13272" s="204">
        <v>44537</v>
      </c>
      <c r="C13272" s="204" t="s">
        <v>1541</v>
      </c>
      <c r="D13272" s="205">
        <f>VLOOKUP(Pag_Inicio_Corr_mas_casos[[#This Row],[Corregimiento]],Hoja3!$A$2:$D$676,4,0)</f>
        <v>70408</v>
      </c>
      <c r="E13272" s="204">
        <v>10</v>
      </c>
    </row>
    <row r="13273" spans="1:5" x14ac:dyDescent="0.2">
      <c r="A13273" s="203">
        <v>44537</v>
      </c>
      <c r="B13273" s="204">
        <v>44537</v>
      </c>
      <c r="C13273" s="204" t="s">
        <v>1101</v>
      </c>
      <c r="D13273" s="205">
        <f>VLOOKUP(Pag_Inicio_Corr_mas_casos[[#This Row],[Corregimiento]],Hoja3!$A$2:$D$676,4,0)</f>
        <v>60101</v>
      </c>
      <c r="E13273" s="204">
        <v>9</v>
      </c>
    </row>
    <row r="13274" spans="1:5" x14ac:dyDescent="0.2">
      <c r="A13274" s="203">
        <v>44537</v>
      </c>
      <c r="B13274" s="204">
        <v>44537</v>
      </c>
      <c r="C13274" s="204" t="s">
        <v>1080</v>
      </c>
      <c r="D13274" s="205">
        <f>VLOOKUP(Pag_Inicio_Corr_mas_casos[[#This Row],[Corregimiento]],Hoja3!$A$2:$D$676,4,0)</f>
        <v>80822</v>
      </c>
      <c r="E13274" s="204">
        <v>6</v>
      </c>
    </row>
    <row r="13275" spans="1:5" x14ac:dyDescent="0.2">
      <c r="A13275" s="203">
        <v>44537</v>
      </c>
      <c r="B13275" s="204">
        <v>44537</v>
      </c>
      <c r="C13275" s="204" t="s">
        <v>1257</v>
      </c>
      <c r="D13275" s="205">
        <f>VLOOKUP(Pag_Inicio_Corr_mas_casos[[#This Row],[Corregimiento]],Hoja3!$A$2:$D$676,4,0)</f>
        <v>40601</v>
      </c>
      <c r="E13275" s="204">
        <v>6</v>
      </c>
    </row>
    <row r="13276" spans="1:5" x14ac:dyDescent="0.2">
      <c r="A13276" s="203">
        <v>44537</v>
      </c>
      <c r="B13276" s="204">
        <v>44537</v>
      </c>
      <c r="C13276" s="204" t="s">
        <v>1334</v>
      </c>
      <c r="D13276" s="205">
        <f>VLOOKUP(Pag_Inicio_Corr_mas_casos[[#This Row],[Corregimiento]],Hoja3!$A$2:$D$676,4,0)</f>
        <v>10207</v>
      </c>
      <c r="E13276" s="204">
        <v>6</v>
      </c>
    </row>
    <row r="13277" spans="1:5" x14ac:dyDescent="0.2">
      <c r="A13277" s="203">
        <v>44537</v>
      </c>
      <c r="B13277" s="204">
        <v>44537</v>
      </c>
      <c r="C13277" s="204" t="s">
        <v>1037</v>
      </c>
      <c r="D13277" s="205">
        <f>VLOOKUP(Pag_Inicio_Corr_mas_casos[[#This Row],[Corregimiento]],Hoja3!$A$2:$D$676,4,0)</f>
        <v>80807</v>
      </c>
      <c r="E13277" s="204">
        <v>6</v>
      </c>
    </row>
    <row r="13278" spans="1:5" x14ac:dyDescent="0.2">
      <c r="A13278" s="203">
        <v>44537</v>
      </c>
      <c r="B13278" s="204">
        <v>44537</v>
      </c>
      <c r="C13278" s="204" t="s">
        <v>1478</v>
      </c>
      <c r="D13278" s="205">
        <f>VLOOKUP(Pag_Inicio_Corr_mas_casos[[#This Row],[Corregimiento]],Hoja3!$A$2:$D$676,4,0)</f>
        <v>60105</v>
      </c>
      <c r="E13278" s="204">
        <v>5</v>
      </c>
    </row>
    <row r="13279" spans="1:5" x14ac:dyDescent="0.2">
      <c r="A13279" s="203">
        <v>44537</v>
      </c>
      <c r="B13279" s="204">
        <v>44537</v>
      </c>
      <c r="C13279" s="204" t="s">
        <v>1110</v>
      </c>
      <c r="D13279" s="205">
        <f>VLOOKUP(Pag_Inicio_Corr_mas_casos[[#This Row],[Corregimiento]],Hoja3!$A$2:$D$676,4,0)</f>
        <v>130702</v>
      </c>
      <c r="E13279" s="204">
        <v>5</v>
      </c>
    </row>
    <row r="13280" spans="1:5" x14ac:dyDescent="0.2">
      <c r="A13280" s="203">
        <v>44537</v>
      </c>
      <c r="B13280" s="204">
        <v>44537</v>
      </c>
      <c r="C13280" s="204" t="s">
        <v>1517</v>
      </c>
      <c r="D13280" s="205">
        <f>VLOOKUP(Pag_Inicio_Corr_mas_casos[[#This Row],[Corregimiento]],Hoja3!$A$2:$D$676,4,0)</f>
        <v>130701</v>
      </c>
      <c r="E13280" s="204">
        <v>5</v>
      </c>
    </row>
    <row r="13281" spans="1:5" x14ac:dyDescent="0.2">
      <c r="A13281" s="203">
        <v>44537</v>
      </c>
      <c r="B13281" s="204">
        <v>44537</v>
      </c>
      <c r="C13281" s="204" t="s">
        <v>1191</v>
      </c>
      <c r="D13281" s="205">
        <f>VLOOKUP(Pag_Inicio_Corr_mas_casos[[#This Row],[Corregimiento]],Hoja3!$A$2:$D$676,4,0)</f>
        <v>130106</v>
      </c>
      <c r="E13281" s="204">
        <v>5</v>
      </c>
    </row>
    <row r="13282" spans="1:5" x14ac:dyDescent="0.2">
      <c r="A13282" s="203">
        <v>44537</v>
      </c>
      <c r="B13282" s="204">
        <v>44537</v>
      </c>
      <c r="C13282" s="204" t="s">
        <v>812</v>
      </c>
      <c r="D13282" s="205">
        <f>VLOOKUP(Pag_Inicio_Corr_mas_casos[[#This Row],[Corregimiento]],Hoja3!$A$2:$D$676,4,0)</f>
        <v>130105</v>
      </c>
      <c r="E13282" s="204">
        <v>5</v>
      </c>
    </row>
    <row r="13283" spans="1:5" x14ac:dyDescent="0.2">
      <c r="A13283" s="203">
        <v>44537</v>
      </c>
      <c r="B13283" s="204">
        <v>44537</v>
      </c>
      <c r="C13283" s="204" t="s">
        <v>1034</v>
      </c>
      <c r="D13283" s="205">
        <f>VLOOKUP(Pag_Inicio_Corr_mas_casos[[#This Row],[Corregimiento]],Hoja3!$A$2:$D$676,4,0)</f>
        <v>81009</v>
      </c>
      <c r="E13283" s="204">
        <v>5</v>
      </c>
    </row>
    <row r="13284" spans="1:5" x14ac:dyDescent="0.2">
      <c r="A13284" s="206">
        <v>44538</v>
      </c>
      <c r="B13284" s="207">
        <v>44538</v>
      </c>
      <c r="C13284" s="207" t="s">
        <v>1141</v>
      </c>
      <c r="D13284" s="208">
        <f>VLOOKUP(Pag_Inicio_Corr_mas_casos[[#This Row],[Corregimiento]],Hoja3!$A$2:$D$676,4,0)</f>
        <v>80812</v>
      </c>
      <c r="E13284" s="207">
        <v>15</v>
      </c>
    </row>
    <row r="13285" spans="1:5" x14ac:dyDescent="0.2">
      <c r="A13285" s="206">
        <v>44538</v>
      </c>
      <c r="B13285" s="207">
        <v>44538</v>
      </c>
      <c r="C13285" s="207" t="s">
        <v>1542</v>
      </c>
      <c r="D13285" s="208">
        <f>VLOOKUP(Pag_Inicio_Corr_mas_casos[[#This Row],[Corregimiento]],Hoja3!$A$2:$D$676,4,0)</f>
        <v>41404</v>
      </c>
      <c r="E13285" s="207">
        <v>11</v>
      </c>
    </row>
    <row r="13286" spans="1:5" x14ac:dyDescent="0.2">
      <c r="A13286" s="206">
        <v>44538</v>
      </c>
      <c r="B13286" s="207">
        <v>44538</v>
      </c>
      <c r="C13286" s="207" t="s">
        <v>867</v>
      </c>
      <c r="D13286" s="208">
        <f>VLOOKUP(Pag_Inicio_Corr_mas_casos[[#This Row],[Corregimiento]],Hoja3!$A$2:$D$676,4,0)</f>
        <v>80821</v>
      </c>
      <c r="E13286" s="207">
        <v>11</v>
      </c>
    </row>
    <row r="13287" spans="1:5" x14ac:dyDescent="0.2">
      <c r="A13287" s="206">
        <v>44538</v>
      </c>
      <c r="B13287" s="207">
        <v>44538</v>
      </c>
      <c r="C13287" s="207" t="s">
        <v>1106</v>
      </c>
      <c r="D13287" s="208">
        <f>VLOOKUP(Pag_Inicio_Corr_mas_casos[[#This Row],[Corregimiento]],Hoja3!$A$2:$D$676,4,0)</f>
        <v>80809</v>
      </c>
      <c r="E13287" s="207">
        <v>9</v>
      </c>
    </row>
    <row r="13288" spans="1:5" x14ac:dyDescent="0.2">
      <c r="A13288" s="206">
        <v>44538</v>
      </c>
      <c r="B13288" s="207">
        <v>44538</v>
      </c>
      <c r="C13288" s="207" t="s">
        <v>1037</v>
      </c>
      <c r="D13288" s="208">
        <f>VLOOKUP(Pag_Inicio_Corr_mas_casos[[#This Row],[Corregimiento]],Hoja3!$A$2:$D$676,4,0)</f>
        <v>80807</v>
      </c>
      <c r="E13288" s="207">
        <v>9</v>
      </c>
    </row>
    <row r="13289" spans="1:5" x14ac:dyDescent="0.2">
      <c r="A13289" s="206">
        <v>44538</v>
      </c>
      <c r="B13289" s="207">
        <v>44538</v>
      </c>
      <c r="C13289" s="207" t="s">
        <v>935</v>
      </c>
      <c r="D13289" s="208">
        <f>VLOOKUP(Pag_Inicio_Corr_mas_casos[[#This Row],[Corregimiento]],Hoja3!$A$2:$D$676,4,0)</f>
        <v>60103</v>
      </c>
      <c r="E13289" s="207">
        <v>9</v>
      </c>
    </row>
    <row r="13290" spans="1:5" x14ac:dyDescent="0.2">
      <c r="A13290" s="206">
        <v>44538</v>
      </c>
      <c r="B13290" s="207">
        <v>44538</v>
      </c>
      <c r="C13290" s="207" t="s">
        <v>1191</v>
      </c>
      <c r="D13290" s="208">
        <f>VLOOKUP(Pag_Inicio_Corr_mas_casos[[#This Row],[Corregimiento]],Hoja3!$A$2:$D$676,4,0)</f>
        <v>130106</v>
      </c>
      <c r="E13290" s="207">
        <v>8</v>
      </c>
    </row>
    <row r="13291" spans="1:5" x14ac:dyDescent="0.2">
      <c r="A13291" s="206">
        <v>44538</v>
      </c>
      <c r="B13291" s="207">
        <v>44538</v>
      </c>
      <c r="C13291" s="207" t="s">
        <v>1034</v>
      </c>
      <c r="D13291" s="208">
        <f>VLOOKUP(Pag_Inicio_Corr_mas_casos[[#This Row],[Corregimiento]],Hoja3!$A$2:$D$676,4,0)</f>
        <v>81009</v>
      </c>
      <c r="E13291" s="207">
        <v>7</v>
      </c>
    </row>
    <row r="13292" spans="1:5" x14ac:dyDescent="0.2">
      <c r="A13292" s="206">
        <v>44538</v>
      </c>
      <c r="B13292" s="207">
        <v>44538</v>
      </c>
      <c r="C13292" s="207" t="s">
        <v>1035</v>
      </c>
      <c r="D13292" s="208">
        <f>VLOOKUP(Pag_Inicio_Corr_mas_casos[[#This Row],[Corregimiento]],Hoja3!$A$2:$D$676,4,0)</f>
        <v>80806</v>
      </c>
      <c r="E13292" s="207">
        <v>6</v>
      </c>
    </row>
    <row r="13293" spans="1:5" x14ac:dyDescent="0.2">
      <c r="A13293" s="206">
        <v>44538</v>
      </c>
      <c r="B13293" s="207">
        <v>44538</v>
      </c>
      <c r="C13293" s="207" t="s">
        <v>1543</v>
      </c>
      <c r="D13293" s="208">
        <f>VLOOKUP(Pag_Inicio_Corr_mas_casos[[#This Row],[Corregimiento]],Hoja3!$A$2:$D$676,4,0)</f>
        <v>60602</v>
      </c>
      <c r="E13293" s="207">
        <v>6</v>
      </c>
    </row>
    <row r="13294" spans="1:5" x14ac:dyDescent="0.2">
      <c r="A13294" s="206">
        <v>44538</v>
      </c>
      <c r="B13294" s="207">
        <v>44538</v>
      </c>
      <c r="C13294" s="207" t="s">
        <v>782</v>
      </c>
      <c r="D13294" s="208">
        <f>VLOOKUP(Pag_Inicio_Corr_mas_casos[[#This Row],[Corregimiento]],Hoja3!$A$2:$D$676,4,0)</f>
        <v>80817</v>
      </c>
      <c r="E13294" s="207">
        <v>6</v>
      </c>
    </row>
    <row r="13295" spans="1:5" x14ac:dyDescent="0.2">
      <c r="A13295" s="206">
        <v>44538</v>
      </c>
      <c r="B13295" s="207">
        <v>44538</v>
      </c>
      <c r="C13295" s="207" t="s">
        <v>1413</v>
      </c>
      <c r="D13295" s="208">
        <f>VLOOKUP(Pag_Inicio_Corr_mas_casos[[#This Row],[Corregimiento]],Hoja3!$A$2:$D$676,4,0)</f>
        <v>81003</v>
      </c>
      <c r="E13295" s="207">
        <v>5</v>
      </c>
    </row>
    <row r="13296" spans="1:5" x14ac:dyDescent="0.2">
      <c r="A13296" s="206">
        <v>44538</v>
      </c>
      <c r="B13296" s="207">
        <v>44538</v>
      </c>
      <c r="C13296" s="207" t="s">
        <v>1163</v>
      </c>
      <c r="D13296" s="208">
        <f>VLOOKUP(Pag_Inicio_Corr_mas_casos[[#This Row],[Corregimiento]],Hoja3!$A$2:$D$676,4,0)</f>
        <v>130101</v>
      </c>
      <c r="E13296" s="207">
        <v>5</v>
      </c>
    </row>
    <row r="13297" spans="1:5" x14ac:dyDescent="0.2">
      <c r="A13297" s="206">
        <v>44538</v>
      </c>
      <c r="B13297" s="207">
        <v>44538</v>
      </c>
      <c r="C13297" s="207" t="s">
        <v>1074</v>
      </c>
      <c r="D13297" s="208">
        <f>VLOOKUP(Pag_Inicio_Corr_mas_casos[[#This Row],[Corregimiento]],Hoja3!$A$2:$D$676,4,0)</f>
        <v>81002</v>
      </c>
      <c r="E13297" s="207">
        <v>5</v>
      </c>
    </row>
    <row r="13298" spans="1:5" x14ac:dyDescent="0.2">
      <c r="A13298" s="206">
        <v>44538</v>
      </c>
      <c r="B13298" s="207">
        <v>44538</v>
      </c>
      <c r="C13298" s="207" t="s">
        <v>1525</v>
      </c>
      <c r="D13298" s="208">
        <f>VLOOKUP(Pag_Inicio_Corr_mas_casos[[#This Row],[Corregimiento]],Hoja3!$A$2:$D$676,4,0)</f>
        <v>60501</v>
      </c>
      <c r="E13298" s="207">
        <v>5</v>
      </c>
    </row>
    <row r="13299" spans="1:5" x14ac:dyDescent="0.2">
      <c r="A13299" s="206">
        <v>44538</v>
      </c>
      <c r="B13299" s="207">
        <v>44538</v>
      </c>
      <c r="C13299" s="207" t="s">
        <v>787</v>
      </c>
      <c r="D13299" s="208">
        <f>VLOOKUP(Pag_Inicio_Corr_mas_casos[[#This Row],[Corregimiento]],Hoja3!$A$2:$D$676,4,0)</f>
        <v>130107</v>
      </c>
      <c r="E13299" s="207">
        <v>5</v>
      </c>
    </row>
    <row r="13300" spans="1:5" x14ac:dyDescent="0.2">
      <c r="A13300" s="206">
        <v>44538</v>
      </c>
      <c r="B13300" s="207">
        <v>44538</v>
      </c>
      <c r="C13300" s="207" t="s">
        <v>1389</v>
      </c>
      <c r="D13300" s="208">
        <f>VLOOKUP(Pag_Inicio_Corr_mas_casos[[#This Row],[Corregimiento]],Hoja3!$A$2:$D$676,4,0)</f>
        <v>90101</v>
      </c>
      <c r="E13300" s="207">
        <v>5</v>
      </c>
    </row>
    <row r="13301" spans="1:5" x14ac:dyDescent="0.2">
      <c r="A13301" s="206">
        <v>44538</v>
      </c>
      <c r="B13301" s="207">
        <v>44538</v>
      </c>
      <c r="C13301" s="207" t="s">
        <v>1415</v>
      </c>
      <c r="D13301" s="208">
        <f>VLOOKUP(Pag_Inicio_Corr_mas_casos[[#This Row],[Corregimiento]],Hoja3!$A$2:$D$676,4,0)</f>
        <v>80808</v>
      </c>
      <c r="E13301" s="207">
        <v>5</v>
      </c>
    </row>
    <row r="13302" spans="1:5" x14ac:dyDescent="0.2">
      <c r="A13302" s="206">
        <v>44538</v>
      </c>
      <c r="B13302" s="207">
        <v>44538</v>
      </c>
      <c r="C13302" s="207" t="s">
        <v>969</v>
      </c>
      <c r="D13302" s="208">
        <f>VLOOKUP(Pag_Inicio_Corr_mas_casos[[#This Row],[Corregimiento]],Hoja3!$A$2:$D$676,4,0)</f>
        <v>91103</v>
      </c>
      <c r="E13302" s="207">
        <v>5</v>
      </c>
    </row>
    <row r="13303" spans="1:5" x14ac:dyDescent="0.2">
      <c r="A13303" s="206">
        <v>44538</v>
      </c>
      <c r="B13303" s="207">
        <v>44538</v>
      </c>
      <c r="C13303" s="207" t="s">
        <v>1107</v>
      </c>
      <c r="D13303" s="208">
        <f>VLOOKUP(Pag_Inicio_Corr_mas_casos[[#This Row],[Corregimiento]],Hoja3!$A$2:$D$676,4,0)</f>
        <v>80819</v>
      </c>
      <c r="E13303" s="207">
        <v>5</v>
      </c>
    </row>
    <row r="13304" spans="1:5" x14ac:dyDescent="0.2">
      <c r="A13304" s="203">
        <v>44539</v>
      </c>
      <c r="B13304" s="204">
        <v>44539</v>
      </c>
      <c r="C13304" s="204" t="s">
        <v>1107</v>
      </c>
      <c r="D13304" s="205">
        <f>VLOOKUP(Pag_Inicio_Corr_mas_casos[[#This Row],[Corregimiento]],Hoja3!$A$2:$D$676,4,0)</f>
        <v>80819</v>
      </c>
      <c r="E13304" s="204">
        <v>7</v>
      </c>
    </row>
    <row r="13305" spans="1:5" x14ac:dyDescent="0.2">
      <c r="A13305" s="203">
        <v>44539</v>
      </c>
      <c r="B13305" s="204">
        <v>44539</v>
      </c>
      <c r="C13305" s="204" t="s">
        <v>1497</v>
      </c>
      <c r="D13305" s="205">
        <f>VLOOKUP(Pag_Inicio_Corr_mas_casos[[#This Row],[Corregimiento]],Hoja3!$A$2:$D$676,4,0)</f>
        <v>70501</v>
      </c>
      <c r="E13305" s="204">
        <v>6</v>
      </c>
    </row>
    <row r="13306" spans="1:5" x14ac:dyDescent="0.2">
      <c r="A13306" s="203">
        <v>44539</v>
      </c>
      <c r="B13306" s="204">
        <v>44539</v>
      </c>
      <c r="C13306" s="204" t="s">
        <v>1041</v>
      </c>
      <c r="D13306" s="205">
        <f>VLOOKUP(Pag_Inicio_Corr_mas_casos[[#This Row],[Corregimiento]],Hoja3!$A$2:$D$676,4,0)</f>
        <v>80814</v>
      </c>
      <c r="E13306" s="204">
        <v>6</v>
      </c>
    </row>
    <row r="13307" spans="1:5" x14ac:dyDescent="0.2">
      <c r="A13307" s="203">
        <v>44539</v>
      </c>
      <c r="B13307" s="204">
        <v>44539</v>
      </c>
      <c r="C13307" s="204" t="s">
        <v>1532</v>
      </c>
      <c r="D13307" s="205">
        <f>VLOOKUP(Pag_Inicio_Corr_mas_casos[[#This Row],[Corregimiento]],Hoja3!$A$2:$D$676,4,0)</f>
        <v>70704</v>
      </c>
      <c r="E13307" s="204">
        <v>6</v>
      </c>
    </row>
    <row r="13308" spans="1:5" x14ac:dyDescent="0.2">
      <c r="A13308" s="203">
        <v>44539</v>
      </c>
      <c r="B13308" s="204">
        <v>44539</v>
      </c>
      <c r="C13308" s="204" t="s">
        <v>1117</v>
      </c>
      <c r="D13308" s="205">
        <f>VLOOKUP(Pag_Inicio_Corr_mas_casos[[#This Row],[Corregimiento]],Hoja3!$A$2:$D$676,4,0)</f>
        <v>91001</v>
      </c>
      <c r="E13308" s="204">
        <v>6</v>
      </c>
    </row>
    <row r="13309" spans="1:5" x14ac:dyDescent="0.2">
      <c r="A13309" s="203">
        <v>44539</v>
      </c>
      <c r="B13309" s="204">
        <v>44539</v>
      </c>
      <c r="C13309" s="204" t="s">
        <v>935</v>
      </c>
      <c r="D13309" s="205">
        <f>VLOOKUP(Pag_Inicio_Corr_mas_casos[[#This Row],[Corregimiento]],Hoja3!$A$2:$D$676,4,0)</f>
        <v>60103</v>
      </c>
      <c r="E13309" s="204">
        <v>5</v>
      </c>
    </row>
    <row r="13310" spans="1:5" x14ac:dyDescent="0.2">
      <c r="A13310" s="203">
        <v>44539</v>
      </c>
      <c r="B13310" s="204">
        <v>44539</v>
      </c>
      <c r="C13310" s="204" t="s">
        <v>868</v>
      </c>
      <c r="D13310" s="205">
        <f>VLOOKUP(Pag_Inicio_Corr_mas_casos[[#This Row],[Corregimiento]],Hoja3!$A$2:$D$676,4,0)</f>
        <v>81009</v>
      </c>
      <c r="E13310" s="204">
        <v>5</v>
      </c>
    </row>
    <row r="13311" spans="1:5" x14ac:dyDescent="0.2">
      <c r="A13311" s="203">
        <v>44539</v>
      </c>
      <c r="B13311" s="204">
        <v>44539</v>
      </c>
      <c r="C13311" s="204" t="s">
        <v>782</v>
      </c>
      <c r="D13311" s="205">
        <f>VLOOKUP(Pag_Inicio_Corr_mas_casos[[#This Row],[Corregimiento]],Hoja3!$A$2:$D$676,4,0)</f>
        <v>80817</v>
      </c>
      <c r="E13311" s="204">
        <v>5</v>
      </c>
    </row>
    <row r="13312" spans="1:5" x14ac:dyDescent="0.2">
      <c r="A13312" s="203">
        <v>44539</v>
      </c>
      <c r="B13312" s="204">
        <v>44539</v>
      </c>
      <c r="C13312" s="204" t="s">
        <v>1163</v>
      </c>
      <c r="D13312" s="205">
        <f>VLOOKUP(Pag_Inicio_Corr_mas_casos[[#This Row],[Corregimiento]],Hoja3!$A$2:$D$676,4,0)</f>
        <v>130101</v>
      </c>
      <c r="E13312" s="204">
        <v>5</v>
      </c>
    </row>
    <row r="13313" spans="1:5" x14ac:dyDescent="0.2">
      <c r="A13313" s="203">
        <v>44539</v>
      </c>
      <c r="B13313" s="204">
        <v>44539</v>
      </c>
      <c r="C13313" s="204" t="s">
        <v>1037</v>
      </c>
      <c r="D13313" s="205">
        <f>VLOOKUP(Pag_Inicio_Corr_mas_casos[[#This Row],[Corregimiento]],Hoja3!$A$2:$D$676,4,0)</f>
        <v>80807</v>
      </c>
      <c r="E13313" s="204">
        <v>5</v>
      </c>
    </row>
    <row r="13314" spans="1:5" x14ac:dyDescent="0.2">
      <c r="A13314" s="203">
        <v>44539</v>
      </c>
      <c r="B13314" s="204">
        <v>44539</v>
      </c>
      <c r="C13314" s="204" t="s">
        <v>1416</v>
      </c>
      <c r="D13314" s="205">
        <f>VLOOKUP(Pag_Inicio_Corr_mas_casos[[#This Row],[Corregimiento]],Hoja3!$A$2:$D$676,4,0)</f>
        <v>80810</v>
      </c>
      <c r="E13314" s="204">
        <v>4</v>
      </c>
    </row>
    <row r="13315" spans="1:5" x14ac:dyDescent="0.2">
      <c r="A13315" s="203">
        <v>44539</v>
      </c>
      <c r="B13315" s="204">
        <v>44539</v>
      </c>
      <c r="C13315" s="204" t="s">
        <v>1276</v>
      </c>
      <c r="D13315" s="205">
        <f>VLOOKUP(Pag_Inicio_Corr_mas_casos[[#This Row],[Corregimiento]],Hoja3!$A$2:$D$676,4,0)</f>
        <v>20207</v>
      </c>
      <c r="E13315" s="204">
        <v>4</v>
      </c>
    </row>
    <row r="13316" spans="1:5" x14ac:dyDescent="0.2">
      <c r="A13316" s="203">
        <v>44539</v>
      </c>
      <c r="B13316" s="204">
        <v>44539</v>
      </c>
      <c r="C13316" s="204" t="s">
        <v>1074</v>
      </c>
      <c r="D13316" s="205">
        <f>VLOOKUP(Pag_Inicio_Corr_mas_casos[[#This Row],[Corregimiento]],Hoja3!$A$2:$D$676,4,0)</f>
        <v>81002</v>
      </c>
      <c r="E13316" s="204">
        <v>4</v>
      </c>
    </row>
    <row r="13317" spans="1:5" x14ac:dyDescent="0.2">
      <c r="A13317" s="203">
        <v>44539</v>
      </c>
      <c r="B13317" s="204">
        <v>44539</v>
      </c>
      <c r="C13317" s="204" t="s">
        <v>1106</v>
      </c>
      <c r="D13317" s="205">
        <f>VLOOKUP(Pag_Inicio_Corr_mas_casos[[#This Row],[Corregimiento]],Hoja3!$A$2:$D$676,4,0)</f>
        <v>80809</v>
      </c>
      <c r="E13317" s="204">
        <v>4</v>
      </c>
    </row>
    <row r="13318" spans="1:5" x14ac:dyDescent="0.2">
      <c r="A13318" s="203">
        <v>44539</v>
      </c>
      <c r="B13318" s="204">
        <v>44539</v>
      </c>
      <c r="C13318" s="204" t="s">
        <v>1544</v>
      </c>
      <c r="D13318" s="205">
        <f>VLOOKUP(Pag_Inicio_Corr_mas_casos[[#This Row],[Corregimiento]],Hoja3!$A$2:$D$676,4,0)</f>
        <v>60605</v>
      </c>
      <c r="E13318" s="204">
        <v>4</v>
      </c>
    </row>
    <row r="13319" spans="1:5" x14ac:dyDescent="0.2">
      <c r="A13319" s="203">
        <v>44539</v>
      </c>
      <c r="B13319" s="204">
        <v>44539</v>
      </c>
      <c r="C13319" s="204" t="s">
        <v>1482</v>
      </c>
      <c r="D13319" s="205">
        <f>VLOOKUP(Pag_Inicio_Corr_mas_casos[[#This Row],[Corregimiento]],Hoja3!$A$2:$D$676,4,0)</f>
        <v>20201</v>
      </c>
      <c r="E13319" s="204">
        <v>4</v>
      </c>
    </row>
    <row r="13320" spans="1:5" x14ac:dyDescent="0.2">
      <c r="A13320" s="203">
        <v>44539</v>
      </c>
      <c r="B13320" s="204">
        <v>44539</v>
      </c>
      <c r="C13320" s="204" t="s">
        <v>918</v>
      </c>
      <c r="D13320" s="205">
        <f>VLOOKUP(Pag_Inicio_Corr_mas_casos[[#This Row],[Corregimiento]],Hoja3!$A$2:$D$676,4,0)</f>
        <v>130310</v>
      </c>
      <c r="E13320" s="204">
        <v>4</v>
      </c>
    </row>
    <row r="13321" spans="1:5" x14ac:dyDescent="0.2">
      <c r="A13321" s="203">
        <v>44539</v>
      </c>
      <c r="B13321" s="204">
        <v>44539</v>
      </c>
      <c r="C13321" s="204" t="s">
        <v>1518</v>
      </c>
      <c r="D13321" s="205">
        <f>VLOOKUP(Pag_Inicio_Corr_mas_casos[[#This Row],[Corregimiento]],Hoja3!$A$2:$D$676,4,0)</f>
        <v>70701</v>
      </c>
      <c r="E13321" s="204">
        <v>4</v>
      </c>
    </row>
    <row r="13322" spans="1:5" x14ac:dyDescent="0.2">
      <c r="A13322" s="203">
        <v>44539</v>
      </c>
      <c r="B13322" s="204">
        <v>44539</v>
      </c>
      <c r="C13322" s="204" t="s">
        <v>1141</v>
      </c>
      <c r="D13322" s="205">
        <f>VLOOKUP(Pag_Inicio_Corr_mas_casos[[#This Row],[Corregimiento]],Hoja3!$A$2:$D$676,4,0)</f>
        <v>80812</v>
      </c>
      <c r="E13322" s="204">
        <v>4</v>
      </c>
    </row>
    <row r="13323" spans="1:5" x14ac:dyDescent="0.2">
      <c r="A13323" s="203">
        <v>44539</v>
      </c>
      <c r="B13323" s="204">
        <v>44539</v>
      </c>
      <c r="C13323" s="204" t="s">
        <v>1015</v>
      </c>
      <c r="D13323" s="205">
        <f>VLOOKUP(Pag_Inicio_Corr_mas_casos[[#This Row],[Corregimiento]],Hoja3!$A$2:$D$676,4,0)</f>
        <v>91008</v>
      </c>
      <c r="E13323" s="204">
        <v>3</v>
      </c>
    </row>
    <row r="13324" spans="1:5" x14ac:dyDescent="0.2">
      <c r="A13324" s="216">
        <v>44540</v>
      </c>
      <c r="B13324" s="217">
        <v>44540</v>
      </c>
      <c r="C13324" s="217" t="s">
        <v>1107</v>
      </c>
      <c r="D13324" s="218">
        <f>VLOOKUP(Pag_Inicio_Corr_mas_casos[[#This Row],[Corregimiento]],Hoja3!$A$2:$D$676,4,0)</f>
        <v>80819</v>
      </c>
      <c r="E13324" s="217">
        <v>7</v>
      </c>
    </row>
    <row r="13325" spans="1:5" x14ac:dyDescent="0.2">
      <c r="A13325" s="216">
        <v>44540</v>
      </c>
      <c r="B13325" s="217">
        <v>44540</v>
      </c>
      <c r="C13325" s="217" t="s">
        <v>1497</v>
      </c>
      <c r="D13325" s="218">
        <f>VLOOKUP(Pag_Inicio_Corr_mas_casos[[#This Row],[Corregimiento]],Hoja3!$A$2:$D$676,4,0)</f>
        <v>70501</v>
      </c>
      <c r="E13325" s="217">
        <v>6</v>
      </c>
    </row>
    <row r="13326" spans="1:5" x14ac:dyDescent="0.2">
      <c r="A13326" s="216">
        <v>44540</v>
      </c>
      <c r="B13326" s="217">
        <v>44540</v>
      </c>
      <c r="C13326" s="217" t="s">
        <v>1041</v>
      </c>
      <c r="D13326" s="218">
        <f>VLOOKUP(Pag_Inicio_Corr_mas_casos[[#This Row],[Corregimiento]],Hoja3!$A$2:$D$676,4,0)</f>
        <v>80814</v>
      </c>
      <c r="E13326" s="217">
        <v>6</v>
      </c>
    </row>
    <row r="13327" spans="1:5" x14ac:dyDescent="0.2">
      <c r="A13327" s="216">
        <v>44540</v>
      </c>
      <c r="B13327" s="217">
        <v>44540</v>
      </c>
      <c r="C13327" s="217" t="s">
        <v>1532</v>
      </c>
      <c r="D13327" s="218">
        <f>VLOOKUP(Pag_Inicio_Corr_mas_casos[[#This Row],[Corregimiento]],Hoja3!$A$2:$D$676,4,0)</f>
        <v>70704</v>
      </c>
      <c r="E13327" s="217">
        <v>6</v>
      </c>
    </row>
    <row r="13328" spans="1:5" x14ac:dyDescent="0.2">
      <c r="A13328" s="216">
        <v>44540</v>
      </c>
      <c r="B13328" s="217">
        <v>44540</v>
      </c>
      <c r="C13328" s="217" t="s">
        <v>1117</v>
      </c>
      <c r="D13328" s="218">
        <f>VLOOKUP(Pag_Inicio_Corr_mas_casos[[#This Row],[Corregimiento]],Hoja3!$A$2:$D$676,4,0)</f>
        <v>91001</v>
      </c>
      <c r="E13328" s="217">
        <v>6</v>
      </c>
    </row>
    <row r="13329" spans="1:5" x14ac:dyDescent="0.2">
      <c r="A13329" s="216">
        <v>44540</v>
      </c>
      <c r="B13329" s="217">
        <v>44540</v>
      </c>
      <c r="C13329" s="217" t="s">
        <v>935</v>
      </c>
      <c r="D13329" s="218">
        <f>VLOOKUP(Pag_Inicio_Corr_mas_casos[[#This Row],[Corregimiento]],Hoja3!$A$2:$D$676,4,0)</f>
        <v>60103</v>
      </c>
      <c r="E13329" s="217">
        <v>5</v>
      </c>
    </row>
    <row r="13330" spans="1:5" x14ac:dyDescent="0.2">
      <c r="A13330" s="216">
        <v>44540</v>
      </c>
      <c r="B13330" s="217">
        <v>44540</v>
      </c>
      <c r="C13330" s="217" t="s">
        <v>868</v>
      </c>
      <c r="D13330" s="218">
        <f>VLOOKUP(Pag_Inicio_Corr_mas_casos[[#This Row],[Corregimiento]],Hoja3!$A$2:$D$676,4,0)</f>
        <v>81009</v>
      </c>
      <c r="E13330" s="217">
        <v>5</v>
      </c>
    </row>
    <row r="13331" spans="1:5" x14ac:dyDescent="0.2">
      <c r="A13331" s="216">
        <v>44540</v>
      </c>
      <c r="B13331" s="217">
        <v>44540</v>
      </c>
      <c r="C13331" s="217" t="s">
        <v>782</v>
      </c>
      <c r="D13331" s="218">
        <f>VLOOKUP(Pag_Inicio_Corr_mas_casos[[#This Row],[Corregimiento]],Hoja3!$A$2:$D$676,4,0)</f>
        <v>80817</v>
      </c>
      <c r="E13331" s="217">
        <v>5</v>
      </c>
    </row>
    <row r="13332" spans="1:5" x14ac:dyDescent="0.2">
      <c r="A13332" s="216">
        <v>44540</v>
      </c>
      <c r="B13332" s="217">
        <v>44540</v>
      </c>
      <c r="C13332" s="217" t="s">
        <v>1163</v>
      </c>
      <c r="D13332" s="218">
        <f>VLOOKUP(Pag_Inicio_Corr_mas_casos[[#This Row],[Corregimiento]],Hoja3!$A$2:$D$676,4,0)</f>
        <v>130101</v>
      </c>
      <c r="E13332" s="217">
        <v>5</v>
      </c>
    </row>
    <row r="13333" spans="1:5" x14ac:dyDescent="0.2">
      <c r="A13333" s="216">
        <v>44540</v>
      </c>
      <c r="B13333" s="217">
        <v>44540</v>
      </c>
      <c r="C13333" s="217" t="s">
        <v>1037</v>
      </c>
      <c r="D13333" s="218">
        <f>VLOOKUP(Pag_Inicio_Corr_mas_casos[[#This Row],[Corregimiento]],Hoja3!$A$2:$D$676,4,0)</f>
        <v>80807</v>
      </c>
      <c r="E13333" s="217">
        <v>5</v>
      </c>
    </row>
    <row r="13334" spans="1:5" x14ac:dyDescent="0.2">
      <c r="A13334" s="216">
        <v>44540</v>
      </c>
      <c r="B13334" s="217">
        <v>44540</v>
      </c>
      <c r="C13334" s="217" t="s">
        <v>1416</v>
      </c>
      <c r="D13334" s="218">
        <f>VLOOKUP(Pag_Inicio_Corr_mas_casos[[#This Row],[Corregimiento]],Hoja3!$A$2:$D$676,4,0)</f>
        <v>80810</v>
      </c>
      <c r="E13334" s="217">
        <v>4</v>
      </c>
    </row>
    <row r="13335" spans="1:5" x14ac:dyDescent="0.2">
      <c r="A13335" s="216">
        <v>44540</v>
      </c>
      <c r="B13335" s="217">
        <v>44540</v>
      </c>
      <c r="C13335" s="217" t="s">
        <v>1276</v>
      </c>
      <c r="D13335" s="218">
        <f>VLOOKUP(Pag_Inicio_Corr_mas_casos[[#This Row],[Corregimiento]],Hoja3!$A$2:$D$676,4,0)</f>
        <v>20207</v>
      </c>
      <c r="E13335" s="217">
        <v>4</v>
      </c>
    </row>
    <row r="13336" spans="1:5" x14ac:dyDescent="0.2">
      <c r="A13336" s="216">
        <v>44540</v>
      </c>
      <c r="B13336" s="217">
        <v>44540</v>
      </c>
      <c r="C13336" s="217" t="s">
        <v>1074</v>
      </c>
      <c r="D13336" s="218">
        <f>VLOOKUP(Pag_Inicio_Corr_mas_casos[[#This Row],[Corregimiento]],Hoja3!$A$2:$D$676,4,0)</f>
        <v>81002</v>
      </c>
      <c r="E13336" s="217">
        <v>4</v>
      </c>
    </row>
    <row r="13337" spans="1:5" x14ac:dyDescent="0.2">
      <c r="A13337" s="216">
        <v>44540</v>
      </c>
      <c r="B13337" s="217">
        <v>44540</v>
      </c>
      <c r="C13337" s="217" t="s">
        <v>1106</v>
      </c>
      <c r="D13337" s="218">
        <f>VLOOKUP(Pag_Inicio_Corr_mas_casos[[#This Row],[Corregimiento]],Hoja3!$A$2:$D$676,4,0)</f>
        <v>80809</v>
      </c>
      <c r="E13337" s="217">
        <v>4</v>
      </c>
    </row>
    <row r="13338" spans="1:5" x14ac:dyDescent="0.2">
      <c r="A13338" s="216">
        <v>44540</v>
      </c>
      <c r="B13338" s="217">
        <v>44540</v>
      </c>
      <c r="C13338" s="217" t="s">
        <v>1544</v>
      </c>
      <c r="D13338" s="218">
        <f>VLOOKUP(Pag_Inicio_Corr_mas_casos[[#This Row],[Corregimiento]],Hoja3!$A$2:$D$676,4,0)</f>
        <v>60605</v>
      </c>
      <c r="E13338" s="217">
        <v>4</v>
      </c>
    </row>
    <row r="13339" spans="1:5" x14ac:dyDescent="0.2">
      <c r="A13339" s="216">
        <v>44540</v>
      </c>
      <c r="B13339" s="217">
        <v>44540</v>
      </c>
      <c r="C13339" s="217" t="s">
        <v>1482</v>
      </c>
      <c r="D13339" s="218">
        <f>VLOOKUP(Pag_Inicio_Corr_mas_casos[[#This Row],[Corregimiento]],Hoja3!$A$2:$D$676,4,0)</f>
        <v>20201</v>
      </c>
      <c r="E13339" s="217">
        <v>4</v>
      </c>
    </row>
    <row r="13340" spans="1:5" x14ac:dyDescent="0.2">
      <c r="A13340" s="216">
        <v>44540</v>
      </c>
      <c r="B13340" s="217">
        <v>44540</v>
      </c>
      <c r="C13340" s="217" t="s">
        <v>918</v>
      </c>
      <c r="D13340" s="218">
        <f>VLOOKUP(Pag_Inicio_Corr_mas_casos[[#This Row],[Corregimiento]],Hoja3!$A$2:$D$676,4,0)</f>
        <v>130310</v>
      </c>
      <c r="E13340" s="217">
        <v>4</v>
      </c>
    </row>
    <row r="13341" spans="1:5" x14ac:dyDescent="0.2">
      <c r="A13341" s="216">
        <v>44540</v>
      </c>
      <c r="B13341" s="217">
        <v>44540</v>
      </c>
      <c r="C13341" s="217" t="s">
        <v>1518</v>
      </c>
      <c r="D13341" s="218">
        <f>VLOOKUP(Pag_Inicio_Corr_mas_casos[[#This Row],[Corregimiento]],Hoja3!$A$2:$D$676,4,0)</f>
        <v>70701</v>
      </c>
      <c r="E13341" s="217">
        <v>4</v>
      </c>
    </row>
    <row r="13342" spans="1:5" x14ac:dyDescent="0.2">
      <c r="A13342" s="216">
        <v>44540</v>
      </c>
      <c r="B13342" s="217">
        <v>44540</v>
      </c>
      <c r="C13342" s="217" t="s">
        <v>1141</v>
      </c>
      <c r="D13342" s="218">
        <f>VLOOKUP(Pag_Inicio_Corr_mas_casos[[#This Row],[Corregimiento]],Hoja3!$A$2:$D$676,4,0)</f>
        <v>80812</v>
      </c>
      <c r="E13342" s="217">
        <v>4</v>
      </c>
    </row>
    <row r="13343" spans="1:5" x14ac:dyDescent="0.2">
      <c r="A13343" s="216">
        <v>44540</v>
      </c>
      <c r="B13343" s="217">
        <v>44540</v>
      </c>
      <c r="C13343" s="217" t="s">
        <v>1015</v>
      </c>
      <c r="D13343" s="218">
        <f>VLOOKUP(Pag_Inicio_Corr_mas_casos[[#This Row],[Corregimiento]],Hoja3!$A$2:$D$676,4,0)</f>
        <v>91008</v>
      </c>
      <c r="E13343" s="217">
        <v>3</v>
      </c>
    </row>
    <row r="13344" spans="1:5" x14ac:dyDescent="0.2">
      <c r="A13344" s="206">
        <v>44541</v>
      </c>
      <c r="B13344" s="207">
        <v>44541</v>
      </c>
      <c r="C13344" s="207" t="s">
        <v>1107</v>
      </c>
      <c r="D13344" s="208">
        <f>VLOOKUP(Pag_Inicio_Corr_mas_casos[[#This Row],[Corregimiento]],Hoja3!$A$2:$D$676,4,0)</f>
        <v>80819</v>
      </c>
      <c r="E13344" s="207">
        <v>17</v>
      </c>
    </row>
    <row r="13345" spans="1:5" x14ac:dyDescent="0.2">
      <c r="A13345" s="206">
        <v>44541</v>
      </c>
      <c r="B13345" s="207">
        <v>44541</v>
      </c>
      <c r="C13345" s="207" t="s">
        <v>1106</v>
      </c>
      <c r="D13345" s="208">
        <f>VLOOKUP(Pag_Inicio_Corr_mas_casos[[#This Row],[Corregimiento]],Hoja3!$A$2:$D$676,4,0)</f>
        <v>80809</v>
      </c>
      <c r="E13345" s="207">
        <v>12</v>
      </c>
    </row>
    <row r="13346" spans="1:5" x14ac:dyDescent="0.2">
      <c r="A13346" s="206">
        <v>44541</v>
      </c>
      <c r="B13346" s="207">
        <v>44541</v>
      </c>
      <c r="C13346" s="207" t="s">
        <v>1037</v>
      </c>
      <c r="D13346" s="208">
        <f>VLOOKUP(Pag_Inicio_Corr_mas_casos[[#This Row],[Corregimiento]],Hoja3!$A$2:$D$676,4,0)</f>
        <v>80807</v>
      </c>
      <c r="E13346" s="207">
        <v>10</v>
      </c>
    </row>
    <row r="13347" spans="1:5" x14ac:dyDescent="0.2">
      <c r="A13347" s="206">
        <v>44541</v>
      </c>
      <c r="B13347" s="207">
        <v>44541</v>
      </c>
      <c r="C13347" s="207" t="s">
        <v>799</v>
      </c>
      <c r="D13347" s="208">
        <f>VLOOKUP(Pag_Inicio_Corr_mas_casos[[#This Row],[Corregimiento]],Hoja3!$A$2:$D$676,4,0)</f>
        <v>80813</v>
      </c>
      <c r="E13347" s="207">
        <v>10</v>
      </c>
    </row>
    <row r="13348" spans="1:5" x14ac:dyDescent="0.2">
      <c r="A13348" s="206">
        <v>44541</v>
      </c>
      <c r="B13348" s="207">
        <v>44541</v>
      </c>
      <c r="C13348" s="207" t="s">
        <v>1191</v>
      </c>
      <c r="D13348" s="208">
        <f>VLOOKUP(Pag_Inicio_Corr_mas_casos[[#This Row],[Corregimiento]],Hoja3!$A$2:$D$676,4,0)</f>
        <v>130106</v>
      </c>
      <c r="E13348" s="207">
        <v>10</v>
      </c>
    </row>
    <row r="13349" spans="1:5" x14ac:dyDescent="0.2">
      <c r="A13349" s="206">
        <v>44541</v>
      </c>
      <c r="B13349" s="207">
        <v>44541</v>
      </c>
      <c r="C13349" s="207" t="s">
        <v>1141</v>
      </c>
      <c r="D13349" s="208">
        <f>VLOOKUP(Pag_Inicio_Corr_mas_casos[[#This Row],[Corregimiento]],Hoja3!$A$2:$D$676,4,0)</f>
        <v>80812</v>
      </c>
      <c r="E13349" s="207">
        <v>9</v>
      </c>
    </row>
    <row r="13350" spans="1:5" x14ac:dyDescent="0.2">
      <c r="A13350" s="206">
        <v>44541</v>
      </c>
      <c r="B13350" s="207">
        <v>44541</v>
      </c>
      <c r="C13350" s="207" t="s">
        <v>1101</v>
      </c>
      <c r="D13350" s="208">
        <f>VLOOKUP(Pag_Inicio_Corr_mas_casos[[#This Row],[Corregimiento]],Hoja3!$A$2:$D$676,4,0)</f>
        <v>60101</v>
      </c>
      <c r="E13350" s="207">
        <v>9</v>
      </c>
    </row>
    <row r="13351" spans="1:5" x14ac:dyDescent="0.2">
      <c r="A13351" s="206">
        <v>44541</v>
      </c>
      <c r="B13351" s="207">
        <v>44541</v>
      </c>
      <c r="C13351" s="207" t="s">
        <v>1110</v>
      </c>
      <c r="D13351" s="208">
        <f>VLOOKUP(Pag_Inicio_Corr_mas_casos[[#This Row],[Corregimiento]],Hoja3!$A$2:$D$676,4,0)</f>
        <v>130702</v>
      </c>
      <c r="E13351" s="207">
        <v>8</v>
      </c>
    </row>
    <row r="13352" spans="1:5" x14ac:dyDescent="0.2">
      <c r="A13352" s="206">
        <v>44541</v>
      </c>
      <c r="B13352" s="207">
        <v>44541</v>
      </c>
      <c r="C13352" s="207" t="s">
        <v>1545</v>
      </c>
      <c r="D13352" s="208">
        <f>VLOOKUP(Pag_Inicio_Corr_mas_casos[[#This Row],[Corregimiento]],Hoja3!$A$2:$D$676,4,0)</f>
        <v>70705</v>
      </c>
      <c r="E13352" s="207">
        <v>8</v>
      </c>
    </row>
    <row r="13353" spans="1:5" x14ac:dyDescent="0.2">
      <c r="A13353" s="206">
        <v>44541</v>
      </c>
      <c r="B13353" s="207">
        <v>44541</v>
      </c>
      <c r="C13353" s="207" t="s">
        <v>1035</v>
      </c>
      <c r="D13353" s="208">
        <f>VLOOKUP(Pag_Inicio_Corr_mas_casos[[#This Row],[Corregimiento]],Hoja3!$A$2:$D$676,4,0)</f>
        <v>80806</v>
      </c>
      <c r="E13353" s="207">
        <v>7</v>
      </c>
    </row>
    <row r="13354" spans="1:5" x14ac:dyDescent="0.2">
      <c r="A13354" s="206">
        <v>44541</v>
      </c>
      <c r="B13354" s="207">
        <v>44541</v>
      </c>
      <c r="C13354" s="207" t="s">
        <v>1117</v>
      </c>
      <c r="D13354" s="208">
        <f>VLOOKUP(Pag_Inicio_Corr_mas_casos[[#This Row],[Corregimiento]],Hoja3!$A$2:$D$676,4,0)</f>
        <v>91001</v>
      </c>
      <c r="E13354" s="207">
        <v>7</v>
      </c>
    </row>
    <row r="13355" spans="1:5" x14ac:dyDescent="0.2">
      <c r="A13355" s="206">
        <v>44541</v>
      </c>
      <c r="B13355" s="207">
        <v>44541</v>
      </c>
      <c r="C13355" s="207" t="s">
        <v>867</v>
      </c>
      <c r="D13355" s="208">
        <f>VLOOKUP(Pag_Inicio_Corr_mas_casos[[#This Row],[Corregimiento]],Hoja3!$A$2:$D$676,4,0)</f>
        <v>80821</v>
      </c>
      <c r="E13355" s="207">
        <v>7</v>
      </c>
    </row>
    <row r="13356" spans="1:5" x14ac:dyDescent="0.2">
      <c r="A13356" s="206">
        <v>44541</v>
      </c>
      <c r="B13356" s="207">
        <v>44541</v>
      </c>
      <c r="C13356" s="207" t="s">
        <v>1008</v>
      </c>
      <c r="D13356" s="208">
        <f>VLOOKUP(Pag_Inicio_Corr_mas_casos[[#This Row],[Corregimiento]],Hoja3!$A$2:$D$676,4,0)</f>
        <v>80816</v>
      </c>
      <c r="E13356" s="207">
        <v>6</v>
      </c>
    </row>
    <row r="13357" spans="1:5" x14ac:dyDescent="0.2">
      <c r="A13357" s="206">
        <v>44541</v>
      </c>
      <c r="B13357" s="207">
        <v>44541</v>
      </c>
      <c r="C13357" s="207" t="s">
        <v>1248</v>
      </c>
      <c r="D13357" s="208">
        <f>VLOOKUP(Pag_Inicio_Corr_mas_casos[[#This Row],[Corregimiento]],Hoja3!$A$2:$D$676,4,0)</f>
        <v>20601</v>
      </c>
      <c r="E13357" s="207">
        <v>6</v>
      </c>
    </row>
    <row r="13358" spans="1:5" x14ac:dyDescent="0.2">
      <c r="A13358" s="206">
        <v>44541</v>
      </c>
      <c r="B13358" s="207">
        <v>44541</v>
      </c>
      <c r="C13358" s="207" t="s">
        <v>1031</v>
      </c>
      <c r="D13358" s="208">
        <f>VLOOKUP(Pag_Inicio_Corr_mas_casos[[#This Row],[Corregimiento]],Hoja3!$A$2:$D$676,4,0)</f>
        <v>81001</v>
      </c>
      <c r="E13358" s="207">
        <v>6</v>
      </c>
    </row>
    <row r="13359" spans="1:5" x14ac:dyDescent="0.2">
      <c r="A13359" s="206">
        <v>44541</v>
      </c>
      <c r="B13359" s="207">
        <v>44541</v>
      </c>
      <c r="C13359" s="207" t="s">
        <v>1273</v>
      </c>
      <c r="D13359" s="208">
        <f>VLOOKUP(Pag_Inicio_Corr_mas_casos[[#This Row],[Corregimiento]],Hoja3!$A$2:$D$676,4,0)</f>
        <v>130102</v>
      </c>
      <c r="E13359" s="207">
        <v>6</v>
      </c>
    </row>
    <row r="13360" spans="1:5" x14ac:dyDescent="0.2">
      <c r="A13360" s="206">
        <v>44541</v>
      </c>
      <c r="B13360" s="207">
        <v>44541</v>
      </c>
      <c r="C13360" s="207" t="s">
        <v>1501</v>
      </c>
      <c r="D13360" s="208">
        <f>VLOOKUP(Pag_Inicio_Corr_mas_casos[[#This Row],[Corregimiento]],Hoja3!$A$2:$D$676,4,0)</f>
        <v>70301</v>
      </c>
      <c r="E13360" s="207">
        <v>6</v>
      </c>
    </row>
    <row r="13361" spans="1:5" x14ac:dyDescent="0.2">
      <c r="A13361" s="206">
        <v>44541</v>
      </c>
      <c r="B13361" s="207">
        <v>44541</v>
      </c>
      <c r="C13361" s="207" t="s">
        <v>1389</v>
      </c>
      <c r="D13361" s="208">
        <f>VLOOKUP(Pag_Inicio_Corr_mas_casos[[#This Row],[Corregimiento]],Hoja3!$A$2:$D$676,4,0)</f>
        <v>90101</v>
      </c>
      <c r="E13361" s="207">
        <v>6</v>
      </c>
    </row>
    <row r="13362" spans="1:5" x14ac:dyDescent="0.2">
      <c r="A13362" s="206">
        <v>44541</v>
      </c>
      <c r="B13362" s="207">
        <v>44541</v>
      </c>
      <c r="C13362" s="207" t="s">
        <v>935</v>
      </c>
      <c r="D13362" s="208">
        <f>VLOOKUP(Pag_Inicio_Corr_mas_casos[[#This Row],[Corregimiento]],Hoja3!$A$2:$D$676,4,0)</f>
        <v>60103</v>
      </c>
      <c r="E13362" s="207">
        <v>5</v>
      </c>
    </row>
    <row r="13363" spans="1:5" x14ac:dyDescent="0.2">
      <c r="A13363" s="206">
        <v>44541</v>
      </c>
      <c r="B13363" s="207">
        <v>44541</v>
      </c>
      <c r="C13363" s="207" t="s">
        <v>1034</v>
      </c>
      <c r="D13363" s="208">
        <f>VLOOKUP(Pag_Inicio_Corr_mas_casos[[#This Row],[Corregimiento]],Hoja3!$A$2:$D$676,4,0)</f>
        <v>81009</v>
      </c>
      <c r="E13363" s="207">
        <v>5</v>
      </c>
    </row>
    <row r="13364" spans="1:5" x14ac:dyDescent="0.2">
      <c r="A13364" s="203">
        <v>44542</v>
      </c>
      <c r="B13364" s="204">
        <v>44542</v>
      </c>
      <c r="C13364" s="204" t="s">
        <v>1141</v>
      </c>
      <c r="D13364" s="205">
        <f>VLOOKUP(Pag_Inicio_Corr_mas_casos[[#This Row],[Corregimiento]],Hoja3!$A$2:$D$676,4,0)</f>
        <v>80812</v>
      </c>
      <c r="E13364" s="204">
        <v>11</v>
      </c>
    </row>
    <row r="13365" spans="1:5" x14ac:dyDescent="0.2">
      <c r="A13365" s="203">
        <v>44542</v>
      </c>
      <c r="B13365" s="204">
        <v>44542</v>
      </c>
      <c r="C13365" s="204" t="s">
        <v>935</v>
      </c>
      <c r="D13365" s="205">
        <f>VLOOKUP(Pag_Inicio_Corr_mas_casos[[#This Row],[Corregimiento]],Hoja3!$A$2:$D$676,4,0)</f>
        <v>60103</v>
      </c>
      <c r="E13365" s="204">
        <v>9</v>
      </c>
    </row>
    <row r="13366" spans="1:5" x14ac:dyDescent="0.2">
      <c r="A13366" s="203">
        <v>44542</v>
      </c>
      <c r="B13366" s="204">
        <v>44542</v>
      </c>
      <c r="C13366" s="204" t="s">
        <v>1502</v>
      </c>
      <c r="D13366" s="205">
        <f>VLOOKUP(Pag_Inicio_Corr_mas_casos[[#This Row],[Corregimiento]],Hoja3!$A$2:$D$676,4,0)</f>
        <v>60104</v>
      </c>
      <c r="E13366" s="204">
        <v>6</v>
      </c>
    </row>
    <row r="13367" spans="1:5" x14ac:dyDescent="0.2">
      <c r="A13367" s="203">
        <v>44542</v>
      </c>
      <c r="B13367" s="204">
        <v>44542</v>
      </c>
      <c r="C13367" s="204" t="s">
        <v>1531</v>
      </c>
      <c r="D13367" s="205">
        <f>VLOOKUP(Pag_Inicio_Corr_mas_casos[[#This Row],[Corregimiento]],Hoja3!$A$2:$D$676,4,0)</f>
        <v>40611</v>
      </c>
      <c r="E13367" s="204">
        <v>5</v>
      </c>
    </row>
    <row r="13368" spans="1:5" x14ac:dyDescent="0.2">
      <c r="A13368" s="203">
        <v>44542</v>
      </c>
      <c r="B13368" s="204">
        <v>44542</v>
      </c>
      <c r="C13368" s="204" t="s">
        <v>1041</v>
      </c>
      <c r="D13368" s="205">
        <f>VLOOKUP(Pag_Inicio_Corr_mas_casos[[#This Row],[Corregimiento]],Hoja3!$A$2:$D$676,4,0)</f>
        <v>80814</v>
      </c>
      <c r="E13368" s="204">
        <v>5</v>
      </c>
    </row>
    <row r="13369" spans="1:5" x14ac:dyDescent="0.2">
      <c r="A13369" s="203">
        <v>44542</v>
      </c>
      <c r="B13369" s="204">
        <v>44542</v>
      </c>
      <c r="C13369" s="204" t="s">
        <v>1517</v>
      </c>
      <c r="D13369" s="205">
        <f>VLOOKUP(Pag_Inicio_Corr_mas_casos[[#This Row],[Corregimiento]],Hoja3!$A$2:$D$676,4,0)</f>
        <v>130701</v>
      </c>
      <c r="E13369" s="204">
        <v>5</v>
      </c>
    </row>
    <row r="13370" spans="1:5" x14ac:dyDescent="0.2">
      <c r="A13370" s="203">
        <v>44542</v>
      </c>
      <c r="B13370" s="204">
        <v>44542</v>
      </c>
      <c r="C13370" s="204" t="s">
        <v>1248</v>
      </c>
      <c r="D13370" s="205">
        <f>VLOOKUP(Pag_Inicio_Corr_mas_casos[[#This Row],[Corregimiento]],Hoja3!$A$2:$D$676,4,0)</f>
        <v>20601</v>
      </c>
      <c r="E13370" s="204">
        <v>5</v>
      </c>
    </row>
    <row r="13371" spans="1:5" x14ac:dyDescent="0.2">
      <c r="A13371" s="203">
        <v>44542</v>
      </c>
      <c r="B13371" s="204">
        <v>44542</v>
      </c>
      <c r="C13371" s="204" t="s">
        <v>1107</v>
      </c>
      <c r="D13371" s="205">
        <f>VLOOKUP(Pag_Inicio_Corr_mas_casos[[#This Row],[Corregimiento]],Hoja3!$A$2:$D$676,4,0)</f>
        <v>80819</v>
      </c>
      <c r="E13371" s="204">
        <v>5</v>
      </c>
    </row>
    <row r="13372" spans="1:5" x14ac:dyDescent="0.2">
      <c r="A13372" s="203">
        <v>44542</v>
      </c>
      <c r="B13372" s="204">
        <v>44542</v>
      </c>
      <c r="C13372" s="204" t="s">
        <v>1501</v>
      </c>
      <c r="D13372" s="205">
        <f>VLOOKUP(Pag_Inicio_Corr_mas_casos[[#This Row],[Corregimiento]],Hoja3!$A$2:$D$676,4,0)</f>
        <v>70301</v>
      </c>
      <c r="E13372" s="204">
        <v>4</v>
      </c>
    </row>
    <row r="13373" spans="1:5" x14ac:dyDescent="0.2">
      <c r="A13373" s="203">
        <v>44542</v>
      </c>
      <c r="B13373" s="204">
        <v>44542</v>
      </c>
      <c r="C13373" s="204" t="s">
        <v>1035</v>
      </c>
      <c r="D13373" s="205">
        <f>VLOOKUP(Pag_Inicio_Corr_mas_casos[[#This Row],[Corregimiento]],Hoja3!$A$2:$D$676,4,0)</f>
        <v>80806</v>
      </c>
      <c r="E13373" s="204">
        <v>4</v>
      </c>
    </row>
    <row r="13374" spans="1:5" x14ac:dyDescent="0.2">
      <c r="A13374" s="203">
        <v>44542</v>
      </c>
      <c r="B13374" s="204">
        <v>44542</v>
      </c>
      <c r="C13374" s="204" t="s">
        <v>1101</v>
      </c>
      <c r="D13374" s="205">
        <f>VLOOKUP(Pag_Inicio_Corr_mas_casos[[#This Row],[Corregimiento]],Hoja3!$A$2:$D$676,4,0)</f>
        <v>60101</v>
      </c>
      <c r="E13374" s="204">
        <v>4</v>
      </c>
    </row>
    <row r="13375" spans="1:5" x14ac:dyDescent="0.2">
      <c r="A13375" s="203">
        <v>44542</v>
      </c>
      <c r="B13375" s="204">
        <v>44542</v>
      </c>
      <c r="C13375" s="204" t="s">
        <v>1416</v>
      </c>
      <c r="D13375" s="205">
        <f>VLOOKUP(Pag_Inicio_Corr_mas_casos[[#This Row],[Corregimiento]],Hoja3!$A$2:$D$676,4,0)</f>
        <v>80810</v>
      </c>
      <c r="E13375" s="204">
        <v>3</v>
      </c>
    </row>
    <row r="13376" spans="1:5" x14ac:dyDescent="0.2">
      <c r="A13376" s="203">
        <v>44542</v>
      </c>
      <c r="B13376" s="204">
        <v>44542</v>
      </c>
      <c r="C13376" s="204" t="s">
        <v>1074</v>
      </c>
      <c r="D13376" s="205">
        <f>VLOOKUP(Pag_Inicio_Corr_mas_casos[[#This Row],[Corregimiento]],Hoja3!$A$2:$D$676,4,0)</f>
        <v>81002</v>
      </c>
      <c r="E13376" s="204">
        <v>3</v>
      </c>
    </row>
    <row r="13377" spans="1:5" x14ac:dyDescent="0.2">
      <c r="A13377" s="203">
        <v>44542</v>
      </c>
      <c r="B13377" s="204">
        <v>44542</v>
      </c>
      <c r="C13377" s="204" t="s">
        <v>1273</v>
      </c>
      <c r="D13377" s="205">
        <f>VLOOKUP(Pag_Inicio_Corr_mas_casos[[#This Row],[Corregimiento]],Hoja3!$A$2:$D$676,4,0)</f>
        <v>130102</v>
      </c>
      <c r="E13377" s="204">
        <v>3</v>
      </c>
    </row>
    <row r="13378" spans="1:5" x14ac:dyDescent="0.2">
      <c r="A13378" s="203">
        <v>44542</v>
      </c>
      <c r="B13378" s="204">
        <v>44542</v>
      </c>
      <c r="C13378" s="204" t="s">
        <v>820</v>
      </c>
      <c r="D13378" s="205">
        <f>VLOOKUP(Pag_Inicio_Corr_mas_casos[[#This Row],[Corregimiento]],Hoja3!$A$2:$D$676,4,0)</f>
        <v>30104</v>
      </c>
      <c r="E13378" s="204">
        <v>3</v>
      </c>
    </row>
    <row r="13379" spans="1:5" x14ac:dyDescent="0.2">
      <c r="A13379" s="203">
        <v>44542</v>
      </c>
      <c r="B13379" s="204">
        <v>44542</v>
      </c>
      <c r="C13379" s="204" t="s">
        <v>1037</v>
      </c>
      <c r="D13379" s="205">
        <f>VLOOKUP(Pag_Inicio_Corr_mas_casos[[#This Row],[Corregimiento]],Hoja3!$A$2:$D$676,4,0)</f>
        <v>80807</v>
      </c>
      <c r="E13379" s="204">
        <v>3</v>
      </c>
    </row>
    <row r="13380" spans="1:5" x14ac:dyDescent="0.2">
      <c r="A13380" s="203">
        <v>44542</v>
      </c>
      <c r="B13380" s="204">
        <v>44542</v>
      </c>
      <c r="C13380" s="204" t="s">
        <v>1447</v>
      </c>
      <c r="D13380" s="205">
        <f>VLOOKUP(Pag_Inicio_Corr_mas_casos[[#This Row],[Corregimiento]],Hoja3!$A$2:$D$676,4,0)</f>
        <v>130717</v>
      </c>
      <c r="E13380" s="204">
        <v>3</v>
      </c>
    </row>
    <row r="13381" spans="1:5" x14ac:dyDescent="0.2">
      <c r="A13381" s="203">
        <v>44542</v>
      </c>
      <c r="B13381" s="204">
        <v>44542</v>
      </c>
      <c r="C13381" s="204" t="s">
        <v>1490</v>
      </c>
      <c r="D13381" s="205">
        <f>VLOOKUP(Pag_Inicio_Corr_mas_casos[[#This Row],[Corregimiento]],Hoja3!$A$2:$D$676,4,0)</f>
        <v>130301</v>
      </c>
      <c r="E13381" s="204">
        <v>3</v>
      </c>
    </row>
    <row r="13382" spans="1:5" x14ac:dyDescent="0.2">
      <c r="A13382" s="203">
        <v>44542</v>
      </c>
      <c r="B13382" s="204">
        <v>44542</v>
      </c>
      <c r="C13382" s="204" t="s">
        <v>1487</v>
      </c>
      <c r="D13382" s="205">
        <f>VLOOKUP(Pag_Inicio_Corr_mas_casos[[#This Row],[Corregimiento]],Hoja3!$A$2:$D$676,4,0)</f>
        <v>60608</v>
      </c>
      <c r="E13382" s="204">
        <v>3</v>
      </c>
    </row>
    <row r="13383" spans="1:5" x14ac:dyDescent="0.2">
      <c r="A13383" s="203">
        <v>44542</v>
      </c>
      <c r="B13383" s="204">
        <v>44542</v>
      </c>
      <c r="C13383" s="204" t="s">
        <v>1480</v>
      </c>
      <c r="D13383" s="205">
        <f>VLOOKUP(Pag_Inicio_Corr_mas_casos[[#This Row],[Corregimiento]],Hoja3!$A$2:$D$676,4,0)</f>
        <v>40404</v>
      </c>
      <c r="E13383" s="204">
        <v>3</v>
      </c>
    </row>
    <row r="13384" spans="1:5" x14ac:dyDescent="0.2">
      <c r="A13384" s="209">
        <v>44543</v>
      </c>
      <c r="B13384" s="210">
        <v>44543</v>
      </c>
      <c r="C13384" s="210" t="s">
        <v>1163</v>
      </c>
      <c r="D13384" s="211">
        <f>VLOOKUP(Pag_Inicio_Corr_mas_casos[[#This Row],[Corregimiento]],Hoja3!$A$2:$D$676,4,0)</f>
        <v>130101</v>
      </c>
      <c r="E13384" s="210">
        <v>12</v>
      </c>
    </row>
    <row r="13385" spans="1:5" x14ac:dyDescent="0.2">
      <c r="A13385" s="209">
        <v>44543</v>
      </c>
      <c r="B13385" s="210">
        <v>44543</v>
      </c>
      <c r="C13385" s="210" t="s">
        <v>1035</v>
      </c>
      <c r="D13385" s="211">
        <f>VLOOKUP(Pag_Inicio_Corr_mas_casos[[#This Row],[Corregimiento]],Hoja3!$A$2:$D$676,4,0)</f>
        <v>80806</v>
      </c>
      <c r="E13385" s="210">
        <v>11</v>
      </c>
    </row>
    <row r="13386" spans="1:5" x14ac:dyDescent="0.2">
      <c r="A13386" s="209">
        <v>44543</v>
      </c>
      <c r="B13386" s="210">
        <v>44543</v>
      </c>
      <c r="C13386" s="210" t="s">
        <v>988</v>
      </c>
      <c r="D13386" s="211">
        <f>VLOOKUP(Pag_Inicio_Corr_mas_casos[[#This Row],[Corregimiento]],Hoja3!$A$2:$D$676,4,0)</f>
        <v>91001</v>
      </c>
      <c r="E13386" s="210">
        <v>10</v>
      </c>
    </row>
    <row r="13387" spans="1:5" x14ac:dyDescent="0.2">
      <c r="A13387" s="209">
        <v>44543</v>
      </c>
      <c r="B13387" s="210">
        <v>44543</v>
      </c>
      <c r="C13387" s="210" t="s">
        <v>1141</v>
      </c>
      <c r="D13387" s="211">
        <f>VLOOKUP(Pag_Inicio_Corr_mas_casos[[#This Row],[Corregimiento]],Hoja3!$A$2:$D$676,4,0)</f>
        <v>80812</v>
      </c>
      <c r="E13387" s="210">
        <v>9</v>
      </c>
    </row>
    <row r="13388" spans="1:5" x14ac:dyDescent="0.2">
      <c r="A13388" s="209">
        <v>44543</v>
      </c>
      <c r="B13388" s="210">
        <v>44543</v>
      </c>
      <c r="C13388" s="210" t="s">
        <v>1106</v>
      </c>
      <c r="D13388" s="211">
        <f>VLOOKUP(Pag_Inicio_Corr_mas_casos[[#This Row],[Corregimiento]],Hoja3!$A$2:$D$676,4,0)</f>
        <v>80809</v>
      </c>
      <c r="E13388" s="210">
        <v>9</v>
      </c>
    </row>
    <row r="13389" spans="1:5" x14ac:dyDescent="0.2">
      <c r="A13389" s="209">
        <v>44543</v>
      </c>
      <c r="B13389" s="210">
        <v>44543</v>
      </c>
      <c r="C13389" s="210" t="s">
        <v>1041</v>
      </c>
      <c r="D13389" s="211">
        <f>VLOOKUP(Pag_Inicio_Corr_mas_casos[[#This Row],[Corregimiento]],Hoja3!$A$2:$D$676,4,0)</f>
        <v>80814</v>
      </c>
      <c r="E13389" s="210">
        <v>9</v>
      </c>
    </row>
    <row r="13390" spans="1:5" x14ac:dyDescent="0.2">
      <c r="A13390" s="209">
        <v>44543</v>
      </c>
      <c r="B13390" s="210">
        <v>44543</v>
      </c>
      <c r="C13390" s="210" t="s">
        <v>1101</v>
      </c>
      <c r="D13390" s="211">
        <f>VLOOKUP(Pag_Inicio_Corr_mas_casos[[#This Row],[Corregimiento]],Hoja3!$A$2:$D$676,4,0)</f>
        <v>60101</v>
      </c>
      <c r="E13390" s="210">
        <v>9</v>
      </c>
    </row>
    <row r="13391" spans="1:5" x14ac:dyDescent="0.2">
      <c r="A13391" s="209">
        <v>44543</v>
      </c>
      <c r="B13391" s="210">
        <v>44543</v>
      </c>
      <c r="C13391" s="210" t="s">
        <v>1478</v>
      </c>
      <c r="D13391" s="211">
        <f>VLOOKUP(Pag_Inicio_Corr_mas_casos[[#This Row],[Corregimiento]],Hoja3!$A$2:$D$676,4,0)</f>
        <v>60105</v>
      </c>
      <c r="E13391" s="210">
        <v>8</v>
      </c>
    </row>
    <row r="13392" spans="1:5" x14ac:dyDescent="0.2">
      <c r="A13392" s="209">
        <v>44543</v>
      </c>
      <c r="B13392" s="210">
        <v>44543</v>
      </c>
      <c r="C13392" s="210" t="s">
        <v>1517</v>
      </c>
      <c r="D13392" s="211">
        <f>VLOOKUP(Pag_Inicio_Corr_mas_casos[[#This Row],[Corregimiento]],Hoja3!$A$2:$D$676,4,0)</f>
        <v>130701</v>
      </c>
      <c r="E13392" s="210">
        <v>8</v>
      </c>
    </row>
    <row r="13393" spans="1:5" x14ac:dyDescent="0.2">
      <c r="A13393" s="209">
        <v>44543</v>
      </c>
      <c r="B13393" s="210">
        <v>44543</v>
      </c>
      <c r="C13393" s="210" t="s">
        <v>1248</v>
      </c>
      <c r="D13393" s="211">
        <f>VLOOKUP(Pag_Inicio_Corr_mas_casos[[#This Row],[Corregimiento]],Hoja3!$A$2:$D$676,4,0)</f>
        <v>20601</v>
      </c>
      <c r="E13393" s="210">
        <v>6</v>
      </c>
    </row>
    <row r="13394" spans="1:5" x14ac:dyDescent="0.2">
      <c r="A13394" s="209">
        <v>44543</v>
      </c>
      <c r="B13394" s="210">
        <v>44543</v>
      </c>
      <c r="C13394" s="210" t="s">
        <v>1502</v>
      </c>
      <c r="D13394" s="211">
        <f>VLOOKUP(Pag_Inicio_Corr_mas_casos[[#This Row],[Corregimiento]],Hoja3!$A$2:$D$676,4,0)</f>
        <v>60104</v>
      </c>
      <c r="E13394" s="210">
        <v>6</v>
      </c>
    </row>
    <row r="13395" spans="1:5" x14ac:dyDescent="0.2">
      <c r="A13395" s="209">
        <v>44543</v>
      </c>
      <c r="B13395" s="210">
        <v>44543</v>
      </c>
      <c r="C13395" s="210" t="s">
        <v>935</v>
      </c>
      <c r="D13395" s="211">
        <f>VLOOKUP(Pag_Inicio_Corr_mas_casos[[#This Row],[Corregimiento]],Hoja3!$A$2:$D$676,4,0)</f>
        <v>60103</v>
      </c>
      <c r="E13395" s="210">
        <v>6</v>
      </c>
    </row>
    <row r="13396" spans="1:5" x14ac:dyDescent="0.2">
      <c r="A13396" s="209">
        <v>44543</v>
      </c>
      <c r="B13396" s="210">
        <v>44543</v>
      </c>
      <c r="C13396" s="210" t="s">
        <v>1273</v>
      </c>
      <c r="D13396" s="211">
        <f>VLOOKUP(Pag_Inicio_Corr_mas_casos[[#This Row],[Corregimiento]],Hoja3!$A$2:$D$676,4,0)</f>
        <v>130102</v>
      </c>
      <c r="E13396" s="210">
        <v>6</v>
      </c>
    </row>
    <row r="13397" spans="1:5" x14ac:dyDescent="0.2">
      <c r="A13397" s="209">
        <v>44543</v>
      </c>
      <c r="B13397" s="210">
        <v>44543</v>
      </c>
      <c r="C13397" s="210" t="s">
        <v>1191</v>
      </c>
      <c r="D13397" s="211">
        <f>VLOOKUP(Pag_Inicio_Corr_mas_casos[[#This Row],[Corregimiento]],Hoja3!$A$2:$D$676,4,0)</f>
        <v>130106</v>
      </c>
      <c r="E13397" s="210">
        <v>6</v>
      </c>
    </row>
    <row r="13398" spans="1:5" x14ac:dyDescent="0.2">
      <c r="A13398" s="209">
        <v>44543</v>
      </c>
      <c r="B13398" s="210">
        <v>44543</v>
      </c>
      <c r="C13398" s="210" t="s">
        <v>1415</v>
      </c>
      <c r="D13398" s="211">
        <f>VLOOKUP(Pag_Inicio_Corr_mas_casos[[#This Row],[Corregimiento]],Hoja3!$A$2:$D$676,4,0)</f>
        <v>80808</v>
      </c>
      <c r="E13398" s="210">
        <v>5</v>
      </c>
    </row>
    <row r="13399" spans="1:5" x14ac:dyDescent="0.2">
      <c r="A13399" s="209">
        <v>44543</v>
      </c>
      <c r="B13399" s="210">
        <v>44543</v>
      </c>
      <c r="C13399" s="210" t="s">
        <v>1497</v>
      </c>
      <c r="D13399" s="211">
        <f>VLOOKUP(Pag_Inicio_Corr_mas_casos[[#This Row],[Corregimiento]],Hoja3!$A$2:$D$676,4,0)</f>
        <v>70501</v>
      </c>
      <c r="E13399" s="210">
        <v>5</v>
      </c>
    </row>
    <row r="13400" spans="1:5" x14ac:dyDescent="0.2">
      <c r="A13400" s="209">
        <v>44543</v>
      </c>
      <c r="B13400" s="210">
        <v>44543</v>
      </c>
      <c r="C13400" s="210" t="s">
        <v>1261</v>
      </c>
      <c r="D13400" s="211">
        <f>VLOOKUP(Pag_Inicio_Corr_mas_casos[[#This Row],[Corregimiento]],Hoja3!$A$2:$D$676,4,0)</f>
        <v>40205</v>
      </c>
      <c r="E13400" s="210">
        <v>5</v>
      </c>
    </row>
    <row r="13401" spans="1:5" x14ac:dyDescent="0.2">
      <c r="A13401" s="209">
        <v>44543</v>
      </c>
      <c r="B13401" s="210">
        <v>44543</v>
      </c>
      <c r="C13401" s="210" t="s">
        <v>1037</v>
      </c>
      <c r="D13401" s="211">
        <f>VLOOKUP(Pag_Inicio_Corr_mas_casos[[#This Row],[Corregimiento]],Hoja3!$A$2:$D$676,4,0)</f>
        <v>80807</v>
      </c>
      <c r="E13401" s="210">
        <v>4</v>
      </c>
    </row>
    <row r="13402" spans="1:5" x14ac:dyDescent="0.2">
      <c r="A13402" s="209">
        <v>44543</v>
      </c>
      <c r="B13402" s="210">
        <v>44543</v>
      </c>
      <c r="C13402" s="210" t="s">
        <v>1257</v>
      </c>
      <c r="D13402" s="211">
        <f>VLOOKUP(Pag_Inicio_Corr_mas_casos[[#This Row],[Corregimiento]],Hoja3!$A$2:$D$676,4,0)</f>
        <v>40601</v>
      </c>
      <c r="E13402" s="210">
        <v>4</v>
      </c>
    </row>
    <row r="13403" spans="1:5" x14ac:dyDescent="0.2">
      <c r="A13403" s="209">
        <v>44543</v>
      </c>
      <c r="B13403" s="210">
        <v>44543</v>
      </c>
      <c r="C13403" s="210" t="s">
        <v>1416</v>
      </c>
      <c r="D13403" s="211">
        <f>VLOOKUP(Pag_Inicio_Corr_mas_casos[[#This Row],[Corregimiento]],Hoja3!$A$2:$D$676,4,0)</f>
        <v>80810</v>
      </c>
      <c r="E13403" s="210">
        <v>4</v>
      </c>
    </row>
    <row r="13404" spans="1:5" x14ac:dyDescent="0.2">
      <c r="A13404" s="216">
        <v>44544</v>
      </c>
      <c r="B13404" s="217">
        <v>44544</v>
      </c>
      <c r="C13404" s="217" t="s">
        <v>1106</v>
      </c>
      <c r="D13404" s="218">
        <f>VLOOKUP(Pag_Inicio_Corr_mas_casos[[#This Row],[Corregimiento]],Hoja3!$A$2:$D$676,4,0)</f>
        <v>80809</v>
      </c>
      <c r="E13404" s="217">
        <v>15</v>
      </c>
    </row>
    <row r="13405" spans="1:5" x14ac:dyDescent="0.2">
      <c r="A13405" s="216">
        <v>44544</v>
      </c>
      <c r="B13405" s="217">
        <v>44544</v>
      </c>
      <c r="C13405" s="217" t="s">
        <v>1141</v>
      </c>
      <c r="D13405" s="218">
        <f>VLOOKUP(Pag_Inicio_Corr_mas_casos[[#This Row],[Corregimiento]],Hoja3!$A$2:$D$676,4,0)</f>
        <v>80812</v>
      </c>
      <c r="E13405" s="217">
        <v>13</v>
      </c>
    </row>
    <row r="13406" spans="1:5" x14ac:dyDescent="0.2">
      <c r="A13406" s="216">
        <v>44544</v>
      </c>
      <c r="B13406" s="217">
        <v>44544</v>
      </c>
      <c r="C13406" s="217" t="s">
        <v>868</v>
      </c>
      <c r="D13406" s="218">
        <f>VLOOKUP(Pag_Inicio_Corr_mas_casos[[#This Row],[Corregimiento]],Hoja3!$A$2:$D$676,4,0)</f>
        <v>81009</v>
      </c>
      <c r="E13406" s="217">
        <v>12</v>
      </c>
    </row>
    <row r="13407" spans="1:5" x14ac:dyDescent="0.2">
      <c r="A13407" s="216">
        <v>44544</v>
      </c>
      <c r="B13407" s="217">
        <v>44544</v>
      </c>
      <c r="C13407" s="217" t="s">
        <v>799</v>
      </c>
      <c r="D13407" s="218">
        <f>VLOOKUP(Pag_Inicio_Corr_mas_casos[[#This Row],[Corregimiento]],Hoja3!$A$2:$D$676,4,0)</f>
        <v>80813</v>
      </c>
      <c r="E13407" s="217">
        <v>12</v>
      </c>
    </row>
    <row r="13408" spans="1:5" x14ac:dyDescent="0.2">
      <c r="A13408" s="216">
        <v>44544</v>
      </c>
      <c r="B13408" s="217">
        <v>44544</v>
      </c>
      <c r="C13408" s="217" t="s">
        <v>1117</v>
      </c>
      <c r="D13408" s="218">
        <f>VLOOKUP(Pag_Inicio_Corr_mas_casos[[#This Row],[Corregimiento]],Hoja3!$A$2:$D$676,4,0)</f>
        <v>91001</v>
      </c>
      <c r="E13408" s="217">
        <v>11</v>
      </c>
    </row>
    <row r="13409" spans="1:5" x14ac:dyDescent="0.2">
      <c r="A13409" s="216">
        <v>44544</v>
      </c>
      <c r="B13409" s="217">
        <v>44544</v>
      </c>
      <c r="C13409" s="217" t="s">
        <v>1107</v>
      </c>
      <c r="D13409" s="218">
        <f>VLOOKUP(Pag_Inicio_Corr_mas_casos[[#This Row],[Corregimiento]],Hoja3!$A$2:$D$676,4,0)</f>
        <v>80819</v>
      </c>
      <c r="E13409" s="217">
        <v>11</v>
      </c>
    </row>
    <row r="13410" spans="1:5" x14ac:dyDescent="0.2">
      <c r="A13410" s="216">
        <v>44544</v>
      </c>
      <c r="B13410" s="217">
        <v>44544</v>
      </c>
      <c r="C13410" s="217" t="s">
        <v>1517</v>
      </c>
      <c r="D13410" s="218">
        <f>VLOOKUP(Pag_Inicio_Corr_mas_casos[[#This Row],[Corregimiento]],Hoja3!$A$2:$D$676,4,0)</f>
        <v>130701</v>
      </c>
      <c r="E13410" s="217">
        <v>10</v>
      </c>
    </row>
    <row r="13411" spans="1:5" x14ac:dyDescent="0.2">
      <c r="A13411" s="216">
        <v>44544</v>
      </c>
      <c r="B13411" s="217">
        <v>44544</v>
      </c>
      <c r="C13411" s="217" t="s">
        <v>1080</v>
      </c>
      <c r="D13411" s="218">
        <f>VLOOKUP(Pag_Inicio_Corr_mas_casos[[#This Row],[Corregimiento]],Hoja3!$A$2:$D$676,4,0)</f>
        <v>80822</v>
      </c>
      <c r="E13411" s="217">
        <v>10</v>
      </c>
    </row>
    <row r="13412" spans="1:5" x14ac:dyDescent="0.2">
      <c r="A13412" s="216">
        <v>44544</v>
      </c>
      <c r="B13412" s="217">
        <v>44544</v>
      </c>
      <c r="C13412" s="217" t="s">
        <v>1037</v>
      </c>
      <c r="D13412" s="218">
        <f>VLOOKUP(Pag_Inicio_Corr_mas_casos[[#This Row],[Corregimiento]],Hoja3!$A$2:$D$676,4,0)</f>
        <v>80807</v>
      </c>
      <c r="E13412" s="217">
        <v>9</v>
      </c>
    </row>
    <row r="13413" spans="1:5" x14ac:dyDescent="0.2">
      <c r="A13413" s="216">
        <v>44544</v>
      </c>
      <c r="B13413" s="217">
        <v>44544</v>
      </c>
      <c r="C13413" s="217" t="s">
        <v>1101</v>
      </c>
      <c r="D13413" s="218">
        <f>VLOOKUP(Pag_Inicio_Corr_mas_casos[[#This Row],[Corregimiento]],Hoja3!$A$2:$D$676,4,0)</f>
        <v>60101</v>
      </c>
      <c r="E13413" s="217">
        <v>8</v>
      </c>
    </row>
    <row r="13414" spans="1:5" x14ac:dyDescent="0.2">
      <c r="A13414" s="216">
        <v>44544</v>
      </c>
      <c r="B13414" s="217">
        <v>44544</v>
      </c>
      <c r="C13414" s="217" t="s">
        <v>935</v>
      </c>
      <c r="D13414" s="218">
        <f>VLOOKUP(Pag_Inicio_Corr_mas_casos[[#This Row],[Corregimiento]],Hoja3!$A$2:$D$676,4,0)</f>
        <v>60103</v>
      </c>
      <c r="E13414" s="217">
        <v>7</v>
      </c>
    </row>
    <row r="13415" spans="1:5" x14ac:dyDescent="0.2">
      <c r="A13415" s="216">
        <v>44544</v>
      </c>
      <c r="B13415" s="217">
        <v>44544</v>
      </c>
      <c r="C13415" s="217" t="s">
        <v>1389</v>
      </c>
      <c r="D13415" s="218">
        <f>VLOOKUP(Pag_Inicio_Corr_mas_casos[[#This Row],[Corregimiento]],Hoja3!$A$2:$D$676,4,0)</f>
        <v>90101</v>
      </c>
      <c r="E13415" s="217">
        <v>7</v>
      </c>
    </row>
    <row r="13416" spans="1:5" x14ac:dyDescent="0.2">
      <c r="A13416" s="216">
        <v>44544</v>
      </c>
      <c r="B13416" s="217">
        <v>44544</v>
      </c>
      <c r="C13416" s="217" t="s">
        <v>1334</v>
      </c>
      <c r="D13416" s="218">
        <f>VLOOKUP(Pag_Inicio_Corr_mas_casos[[#This Row],[Corregimiento]],Hoja3!$A$2:$D$676,4,0)</f>
        <v>10207</v>
      </c>
      <c r="E13416" s="217">
        <v>6</v>
      </c>
    </row>
    <row r="13417" spans="1:5" x14ac:dyDescent="0.2">
      <c r="A13417" s="216">
        <v>44544</v>
      </c>
      <c r="B13417" s="217">
        <v>44544</v>
      </c>
      <c r="C13417" s="217" t="s">
        <v>1257</v>
      </c>
      <c r="D13417" s="218">
        <f>VLOOKUP(Pag_Inicio_Corr_mas_casos[[#This Row],[Corregimiento]],Hoja3!$A$2:$D$676,4,0)</f>
        <v>40601</v>
      </c>
      <c r="E13417" s="217">
        <v>6</v>
      </c>
    </row>
    <row r="13418" spans="1:5" x14ac:dyDescent="0.2">
      <c r="A13418" s="216">
        <v>44544</v>
      </c>
      <c r="B13418" s="217">
        <v>44544</v>
      </c>
      <c r="C13418" s="217" t="s">
        <v>1530</v>
      </c>
      <c r="D13418" s="218">
        <f>VLOOKUP(Pag_Inicio_Corr_mas_casos[[#This Row],[Corregimiento]],Hoja3!$A$2:$D$676,4,0)</f>
        <v>41001</v>
      </c>
      <c r="E13418" s="217">
        <v>5</v>
      </c>
    </row>
    <row r="13419" spans="1:5" x14ac:dyDescent="0.2">
      <c r="A13419" s="216">
        <v>44544</v>
      </c>
      <c r="B13419" s="217">
        <v>44544</v>
      </c>
      <c r="C13419" s="217" t="s">
        <v>1082</v>
      </c>
      <c r="D13419" s="218">
        <f>VLOOKUP(Pag_Inicio_Corr_mas_casos[[#This Row],[Corregimiento]],Hoja3!$A$2:$D$676,4,0)</f>
        <v>80826</v>
      </c>
      <c r="E13419" s="217">
        <v>5</v>
      </c>
    </row>
    <row r="13420" spans="1:5" x14ac:dyDescent="0.2">
      <c r="A13420" s="216">
        <v>44544</v>
      </c>
      <c r="B13420" s="217">
        <v>44544</v>
      </c>
      <c r="C13420" s="217" t="s">
        <v>1502</v>
      </c>
      <c r="D13420" s="218">
        <f>VLOOKUP(Pag_Inicio_Corr_mas_casos[[#This Row],[Corregimiento]],Hoja3!$A$2:$D$676,4,0)</f>
        <v>60104</v>
      </c>
      <c r="E13420" s="217">
        <v>5</v>
      </c>
    </row>
    <row r="13421" spans="1:5" x14ac:dyDescent="0.2">
      <c r="A13421" s="216">
        <v>44544</v>
      </c>
      <c r="B13421" s="217">
        <v>44544</v>
      </c>
      <c r="C13421" s="217" t="s">
        <v>1492</v>
      </c>
      <c r="D13421" s="218">
        <f>VLOOKUP(Pag_Inicio_Corr_mas_casos[[#This Row],[Corregimiento]],Hoja3!$A$2:$D$676,4,0)</f>
        <v>91007</v>
      </c>
      <c r="E13421" s="217">
        <v>5</v>
      </c>
    </row>
    <row r="13422" spans="1:5" x14ac:dyDescent="0.2">
      <c r="A13422" s="216">
        <v>44544</v>
      </c>
      <c r="B13422" s="217">
        <v>44544</v>
      </c>
      <c r="C13422" s="217" t="s">
        <v>782</v>
      </c>
      <c r="D13422" s="218">
        <f>VLOOKUP(Pag_Inicio_Corr_mas_casos[[#This Row],[Corregimiento]],Hoja3!$A$2:$D$676,4,0)</f>
        <v>80817</v>
      </c>
      <c r="E13422" s="217">
        <v>5</v>
      </c>
    </row>
    <row r="13423" spans="1:5" x14ac:dyDescent="0.2">
      <c r="A13423" s="216">
        <v>44544</v>
      </c>
      <c r="B13423" s="217">
        <v>44544</v>
      </c>
      <c r="C13423" s="217" t="s">
        <v>1008</v>
      </c>
      <c r="D13423" s="218">
        <f>VLOOKUP(Pag_Inicio_Corr_mas_casos[[#This Row],[Corregimiento]],Hoja3!$A$2:$D$676,4,0)</f>
        <v>80816</v>
      </c>
      <c r="E13423" s="217">
        <v>5</v>
      </c>
    </row>
    <row r="13424" spans="1:5" x14ac:dyDescent="0.2">
      <c r="A13424" s="206">
        <v>44545</v>
      </c>
      <c r="B13424" s="207">
        <v>44545</v>
      </c>
      <c r="C13424" s="207" t="s">
        <v>1106</v>
      </c>
      <c r="D13424" s="208">
        <f>VLOOKUP(Pag_Inicio_Corr_mas_casos[[#This Row],[Corregimiento]],Hoja3!$A$2:$D$676,4,0)</f>
        <v>80809</v>
      </c>
      <c r="E13424" s="207">
        <v>18</v>
      </c>
    </row>
    <row r="13425" spans="1:5" x14ac:dyDescent="0.2">
      <c r="A13425" s="206">
        <v>44545</v>
      </c>
      <c r="B13425" s="207">
        <v>44545</v>
      </c>
      <c r="C13425" s="207" t="s">
        <v>1101</v>
      </c>
      <c r="D13425" s="208">
        <f>VLOOKUP(Pag_Inicio_Corr_mas_casos[[#This Row],[Corregimiento]],Hoja3!$A$2:$D$676,4,0)</f>
        <v>60101</v>
      </c>
      <c r="E13425" s="207">
        <v>17</v>
      </c>
    </row>
    <row r="13426" spans="1:5" x14ac:dyDescent="0.2">
      <c r="A13426" s="206">
        <v>44545</v>
      </c>
      <c r="B13426" s="207">
        <v>44545</v>
      </c>
      <c r="C13426" s="207" t="s">
        <v>1117</v>
      </c>
      <c r="D13426" s="208">
        <f>VLOOKUP(Pag_Inicio_Corr_mas_casos[[#This Row],[Corregimiento]],Hoja3!$A$2:$D$676,4,0)</f>
        <v>91001</v>
      </c>
      <c r="E13426" s="207">
        <v>13</v>
      </c>
    </row>
    <row r="13427" spans="1:5" x14ac:dyDescent="0.2">
      <c r="A13427" s="206">
        <v>44545</v>
      </c>
      <c r="B13427" s="207">
        <v>44545</v>
      </c>
      <c r="C13427" s="207" t="s">
        <v>1080</v>
      </c>
      <c r="D13427" s="208">
        <f>VLOOKUP(Pag_Inicio_Corr_mas_casos[[#This Row],[Corregimiento]],Hoja3!$A$2:$D$676,4,0)</f>
        <v>80822</v>
      </c>
      <c r="E13427" s="207">
        <v>12</v>
      </c>
    </row>
    <row r="13428" spans="1:5" x14ac:dyDescent="0.2">
      <c r="A13428" s="206">
        <v>44545</v>
      </c>
      <c r="B13428" s="207">
        <v>44545</v>
      </c>
      <c r="C13428" s="207" t="s">
        <v>935</v>
      </c>
      <c r="D13428" s="208">
        <f>VLOOKUP(Pag_Inicio_Corr_mas_casos[[#This Row],[Corregimiento]],Hoja3!$A$2:$D$676,4,0)</f>
        <v>60103</v>
      </c>
      <c r="E13428" s="207">
        <v>11</v>
      </c>
    </row>
    <row r="13429" spans="1:5" x14ac:dyDescent="0.2">
      <c r="A13429" s="206">
        <v>44545</v>
      </c>
      <c r="B13429" s="207">
        <v>44545</v>
      </c>
      <c r="C13429" s="207" t="s">
        <v>1037</v>
      </c>
      <c r="D13429" s="208">
        <f>VLOOKUP(Pag_Inicio_Corr_mas_casos[[#This Row],[Corregimiento]],Hoja3!$A$2:$D$676,4,0)</f>
        <v>80807</v>
      </c>
      <c r="E13429" s="207">
        <v>10</v>
      </c>
    </row>
    <row r="13430" spans="1:5" x14ac:dyDescent="0.2">
      <c r="A13430" s="206">
        <v>44545</v>
      </c>
      <c r="B13430" s="207">
        <v>44545</v>
      </c>
      <c r="C13430" s="207" t="s">
        <v>808</v>
      </c>
      <c r="D13430" s="208">
        <f>VLOOKUP(Pag_Inicio_Corr_mas_casos[[#This Row],[Corregimiento]],Hoja3!$A$2:$D$676,4,0)</f>
        <v>130708</v>
      </c>
      <c r="E13430" s="207">
        <v>10</v>
      </c>
    </row>
    <row r="13431" spans="1:5" x14ac:dyDescent="0.2">
      <c r="A13431" s="206">
        <v>44545</v>
      </c>
      <c r="B13431" s="207">
        <v>44545</v>
      </c>
      <c r="C13431" s="207" t="s">
        <v>782</v>
      </c>
      <c r="D13431" s="208">
        <f>VLOOKUP(Pag_Inicio_Corr_mas_casos[[#This Row],[Corregimiento]],Hoja3!$A$2:$D$676,4,0)</f>
        <v>80817</v>
      </c>
      <c r="E13431" s="207">
        <v>9</v>
      </c>
    </row>
    <row r="13432" spans="1:5" x14ac:dyDescent="0.2">
      <c r="A13432" s="206">
        <v>44545</v>
      </c>
      <c r="B13432" s="207">
        <v>44545</v>
      </c>
      <c r="C13432" s="207" t="s">
        <v>1273</v>
      </c>
      <c r="D13432" s="208">
        <f>VLOOKUP(Pag_Inicio_Corr_mas_casos[[#This Row],[Corregimiento]],Hoja3!$A$2:$D$676,4,0)</f>
        <v>130102</v>
      </c>
      <c r="E13432" s="207">
        <v>9</v>
      </c>
    </row>
    <row r="13433" spans="1:5" x14ac:dyDescent="0.2">
      <c r="A13433" s="206">
        <v>44545</v>
      </c>
      <c r="B13433" s="207">
        <v>44545</v>
      </c>
      <c r="C13433" s="207" t="s">
        <v>1191</v>
      </c>
      <c r="D13433" s="208">
        <f>VLOOKUP(Pag_Inicio_Corr_mas_casos[[#This Row],[Corregimiento]],Hoja3!$A$2:$D$676,4,0)</f>
        <v>130106</v>
      </c>
      <c r="E13433" s="207">
        <v>8</v>
      </c>
    </row>
    <row r="13434" spans="1:5" x14ac:dyDescent="0.2">
      <c r="A13434" s="206">
        <v>44545</v>
      </c>
      <c r="B13434" s="207">
        <v>44545</v>
      </c>
      <c r="C13434" s="207" t="s">
        <v>1034</v>
      </c>
      <c r="D13434" s="208">
        <f>VLOOKUP(Pag_Inicio_Corr_mas_casos[[#This Row],[Corregimiento]],Hoja3!$A$2:$D$676,4,0)</f>
        <v>81009</v>
      </c>
      <c r="E13434" s="207">
        <v>8</v>
      </c>
    </row>
    <row r="13435" spans="1:5" x14ac:dyDescent="0.2">
      <c r="A13435" s="206">
        <v>44545</v>
      </c>
      <c r="B13435" s="207">
        <v>44545</v>
      </c>
      <c r="C13435" s="207" t="s">
        <v>1248</v>
      </c>
      <c r="D13435" s="208">
        <f>VLOOKUP(Pag_Inicio_Corr_mas_casos[[#This Row],[Corregimiento]],Hoja3!$A$2:$D$676,4,0)</f>
        <v>20601</v>
      </c>
      <c r="E13435" s="207">
        <v>8</v>
      </c>
    </row>
    <row r="13436" spans="1:5" x14ac:dyDescent="0.2">
      <c r="A13436" s="206">
        <v>44545</v>
      </c>
      <c r="B13436" s="207">
        <v>44545</v>
      </c>
      <c r="C13436" s="207" t="s">
        <v>1447</v>
      </c>
      <c r="D13436" s="208">
        <f>VLOOKUP(Pag_Inicio_Corr_mas_casos[[#This Row],[Corregimiento]],Hoja3!$A$2:$D$676,4,0)</f>
        <v>130717</v>
      </c>
      <c r="E13436" s="207">
        <v>8</v>
      </c>
    </row>
    <row r="13437" spans="1:5" x14ac:dyDescent="0.2">
      <c r="A13437" s="206">
        <v>44545</v>
      </c>
      <c r="B13437" s="207">
        <v>44545</v>
      </c>
      <c r="C13437" s="207" t="s">
        <v>1413</v>
      </c>
      <c r="D13437" s="208">
        <f>VLOOKUP(Pag_Inicio_Corr_mas_casos[[#This Row],[Corregimiento]],Hoja3!$A$2:$D$676,4,0)</f>
        <v>81003</v>
      </c>
      <c r="E13437" s="207">
        <v>7</v>
      </c>
    </row>
    <row r="13438" spans="1:5" x14ac:dyDescent="0.2">
      <c r="A13438" s="206">
        <v>44545</v>
      </c>
      <c r="B13438" s="207">
        <v>44545</v>
      </c>
      <c r="C13438" s="207" t="s">
        <v>1035</v>
      </c>
      <c r="D13438" s="208">
        <f>VLOOKUP(Pag_Inicio_Corr_mas_casos[[#This Row],[Corregimiento]],Hoja3!$A$2:$D$676,4,0)</f>
        <v>80806</v>
      </c>
      <c r="E13438" s="207">
        <v>7</v>
      </c>
    </row>
    <row r="13439" spans="1:5" x14ac:dyDescent="0.2">
      <c r="A13439" s="206">
        <v>44545</v>
      </c>
      <c r="B13439" s="207">
        <v>44545</v>
      </c>
      <c r="C13439" s="207" t="s">
        <v>1107</v>
      </c>
      <c r="D13439" s="208">
        <f>VLOOKUP(Pag_Inicio_Corr_mas_casos[[#This Row],[Corregimiento]],Hoja3!$A$2:$D$676,4,0)</f>
        <v>80819</v>
      </c>
      <c r="E13439" s="207">
        <v>7</v>
      </c>
    </row>
    <row r="13440" spans="1:5" x14ac:dyDescent="0.2">
      <c r="A13440" s="206">
        <v>44545</v>
      </c>
      <c r="B13440" s="207">
        <v>44545</v>
      </c>
      <c r="C13440" s="207" t="s">
        <v>1141</v>
      </c>
      <c r="D13440" s="208">
        <f>VLOOKUP(Pag_Inicio_Corr_mas_casos[[#This Row],[Corregimiento]],Hoja3!$A$2:$D$676,4,0)</f>
        <v>80812</v>
      </c>
      <c r="E13440" s="207">
        <v>7</v>
      </c>
    </row>
    <row r="13441" spans="1:5" x14ac:dyDescent="0.2">
      <c r="A13441" s="206">
        <v>44545</v>
      </c>
      <c r="B13441" s="207">
        <v>44545</v>
      </c>
      <c r="C13441" s="207" t="s">
        <v>1041</v>
      </c>
      <c r="D13441" s="208">
        <f>VLOOKUP(Pag_Inicio_Corr_mas_casos[[#This Row],[Corregimiento]],Hoja3!$A$2:$D$676,4,0)</f>
        <v>80814</v>
      </c>
      <c r="E13441" s="207">
        <v>6</v>
      </c>
    </row>
    <row r="13442" spans="1:5" x14ac:dyDescent="0.2">
      <c r="A13442" s="206">
        <v>44545</v>
      </c>
      <c r="B13442" s="207">
        <v>44545</v>
      </c>
      <c r="C13442" s="207" t="s">
        <v>1501</v>
      </c>
      <c r="D13442" s="208">
        <f>VLOOKUP(Pag_Inicio_Corr_mas_casos[[#This Row],[Corregimiento]],Hoja3!$A$2:$D$676,4,0)</f>
        <v>70301</v>
      </c>
      <c r="E13442" s="207">
        <v>6</v>
      </c>
    </row>
    <row r="13443" spans="1:5" x14ac:dyDescent="0.2">
      <c r="A13443" s="206">
        <v>44545</v>
      </c>
      <c r="B13443" s="207">
        <v>44545</v>
      </c>
      <c r="C13443" s="207" t="s">
        <v>1282</v>
      </c>
      <c r="D13443" s="208">
        <f>VLOOKUP(Pag_Inicio_Corr_mas_casos[[#This Row],[Corregimiento]],Hoja3!$A$2:$D$676,4,0)</f>
        <v>80823</v>
      </c>
      <c r="E13443" s="207">
        <v>6</v>
      </c>
    </row>
    <row r="13444" spans="1:5" x14ac:dyDescent="0.2">
      <c r="A13444" s="209">
        <v>44546</v>
      </c>
      <c r="B13444" s="210">
        <v>44546</v>
      </c>
      <c r="C13444" s="210" t="s">
        <v>1107</v>
      </c>
      <c r="D13444" s="211">
        <f>VLOOKUP(Pag_Inicio_Corr_mas_casos[[#This Row],[Corregimiento]],Hoja3!$A$2:$D$676,4,0)</f>
        <v>80819</v>
      </c>
      <c r="E13444" s="210">
        <v>15</v>
      </c>
    </row>
    <row r="13445" spans="1:5" x14ac:dyDescent="0.2">
      <c r="A13445" s="209">
        <v>44546</v>
      </c>
      <c r="B13445" s="210">
        <v>44546</v>
      </c>
      <c r="C13445" s="210" t="s">
        <v>1273</v>
      </c>
      <c r="D13445" s="211">
        <f>VLOOKUP(Pag_Inicio_Corr_mas_casos[[#This Row],[Corregimiento]],Hoja3!$A$2:$D$676,4,0)</f>
        <v>130102</v>
      </c>
      <c r="E13445" s="210">
        <v>14</v>
      </c>
    </row>
    <row r="13446" spans="1:5" x14ac:dyDescent="0.2">
      <c r="A13446" s="209">
        <v>44546</v>
      </c>
      <c r="B13446" s="210">
        <v>44546</v>
      </c>
      <c r="C13446" s="210" t="s">
        <v>1106</v>
      </c>
      <c r="D13446" s="211">
        <f>VLOOKUP(Pag_Inicio_Corr_mas_casos[[#This Row],[Corregimiento]],Hoja3!$A$2:$D$676,4,0)</f>
        <v>80809</v>
      </c>
      <c r="E13446" s="210">
        <v>12</v>
      </c>
    </row>
    <row r="13447" spans="1:5" x14ac:dyDescent="0.2">
      <c r="A13447" s="209">
        <v>44546</v>
      </c>
      <c r="B13447" s="210">
        <v>44546</v>
      </c>
      <c r="C13447" s="210" t="s">
        <v>1415</v>
      </c>
      <c r="D13447" s="211">
        <f>VLOOKUP(Pag_Inicio_Corr_mas_casos[[#This Row],[Corregimiento]],Hoja3!$A$2:$D$676,4,0)</f>
        <v>80808</v>
      </c>
      <c r="E13447" s="210">
        <v>11</v>
      </c>
    </row>
    <row r="13448" spans="1:5" x14ac:dyDescent="0.2">
      <c r="A13448" s="209">
        <v>44546</v>
      </c>
      <c r="B13448" s="210">
        <v>44546</v>
      </c>
      <c r="C13448" s="210" t="s">
        <v>935</v>
      </c>
      <c r="D13448" s="211">
        <f>VLOOKUP(Pag_Inicio_Corr_mas_casos[[#This Row],[Corregimiento]],Hoja3!$A$2:$D$676,4,0)</f>
        <v>60103</v>
      </c>
      <c r="E13448" s="210">
        <v>11</v>
      </c>
    </row>
    <row r="13449" spans="1:5" x14ac:dyDescent="0.2">
      <c r="A13449" s="209">
        <v>44546</v>
      </c>
      <c r="B13449" s="210">
        <v>44546</v>
      </c>
      <c r="C13449" s="210" t="s">
        <v>1034</v>
      </c>
      <c r="D13449" s="211">
        <f>VLOOKUP(Pag_Inicio_Corr_mas_casos[[#This Row],[Corregimiento]],Hoja3!$A$2:$D$676,4,0)</f>
        <v>81009</v>
      </c>
      <c r="E13449" s="210">
        <v>10</v>
      </c>
    </row>
    <row r="13450" spans="1:5" x14ac:dyDescent="0.2">
      <c r="A13450" s="209">
        <v>44546</v>
      </c>
      <c r="B13450" s="210">
        <v>44546</v>
      </c>
      <c r="C13450" s="210" t="s">
        <v>1101</v>
      </c>
      <c r="D13450" s="211">
        <f>VLOOKUP(Pag_Inicio_Corr_mas_casos[[#This Row],[Corregimiento]],Hoja3!$A$2:$D$676,4,0)</f>
        <v>60101</v>
      </c>
      <c r="E13450" s="210">
        <v>9</v>
      </c>
    </row>
    <row r="13451" spans="1:5" x14ac:dyDescent="0.2">
      <c r="A13451" s="209">
        <v>44546</v>
      </c>
      <c r="B13451" s="210">
        <v>44546</v>
      </c>
      <c r="C13451" s="210" t="s">
        <v>1478</v>
      </c>
      <c r="D13451" s="211">
        <f>VLOOKUP(Pag_Inicio_Corr_mas_casos[[#This Row],[Corregimiento]],Hoja3!$A$2:$D$676,4,0)</f>
        <v>60105</v>
      </c>
      <c r="E13451" s="210">
        <v>9</v>
      </c>
    </row>
    <row r="13452" spans="1:5" x14ac:dyDescent="0.2">
      <c r="A13452" s="209">
        <v>44546</v>
      </c>
      <c r="B13452" s="210">
        <v>44546</v>
      </c>
      <c r="C13452" s="210" t="s">
        <v>1334</v>
      </c>
      <c r="D13452" s="211">
        <f>VLOOKUP(Pag_Inicio_Corr_mas_casos[[#This Row],[Corregimiento]],Hoja3!$A$2:$D$676,4,0)</f>
        <v>10207</v>
      </c>
      <c r="E13452" s="210">
        <v>9</v>
      </c>
    </row>
    <row r="13453" spans="1:5" x14ac:dyDescent="0.2">
      <c r="A13453" s="209">
        <v>44546</v>
      </c>
      <c r="B13453" s="210">
        <v>44546</v>
      </c>
      <c r="C13453" s="210" t="s">
        <v>1037</v>
      </c>
      <c r="D13453" s="211">
        <f>VLOOKUP(Pag_Inicio_Corr_mas_casos[[#This Row],[Corregimiento]],Hoja3!$A$2:$D$676,4,0)</f>
        <v>80807</v>
      </c>
      <c r="E13453" s="210">
        <v>9</v>
      </c>
    </row>
    <row r="13454" spans="1:5" x14ac:dyDescent="0.2">
      <c r="A13454" s="209">
        <v>44546</v>
      </c>
      <c r="B13454" s="210">
        <v>44546</v>
      </c>
      <c r="C13454" s="210" t="s">
        <v>988</v>
      </c>
      <c r="D13454" s="211">
        <f>VLOOKUP(Pag_Inicio_Corr_mas_casos[[#This Row],[Corregimiento]],Hoja3!$A$2:$D$676,4,0)</f>
        <v>91001</v>
      </c>
      <c r="E13454" s="210">
        <v>9</v>
      </c>
    </row>
    <row r="13455" spans="1:5" x14ac:dyDescent="0.2">
      <c r="A13455" s="209">
        <v>44546</v>
      </c>
      <c r="B13455" s="210">
        <v>44546</v>
      </c>
      <c r="C13455" s="210" t="s">
        <v>1191</v>
      </c>
      <c r="D13455" s="211">
        <f>VLOOKUP(Pag_Inicio_Corr_mas_casos[[#This Row],[Corregimiento]],Hoja3!$A$2:$D$676,4,0)</f>
        <v>130106</v>
      </c>
      <c r="E13455" s="210">
        <v>9</v>
      </c>
    </row>
    <row r="13456" spans="1:5" x14ac:dyDescent="0.2">
      <c r="A13456" s="209">
        <v>44546</v>
      </c>
      <c r="B13456" s="210">
        <v>44546</v>
      </c>
      <c r="C13456" s="210" t="s">
        <v>1248</v>
      </c>
      <c r="D13456" s="211">
        <f>VLOOKUP(Pag_Inicio_Corr_mas_casos[[#This Row],[Corregimiento]],Hoja3!$A$2:$D$676,4,0)</f>
        <v>20601</v>
      </c>
      <c r="E13456" s="210">
        <v>8</v>
      </c>
    </row>
    <row r="13457" spans="1:5" x14ac:dyDescent="0.2">
      <c r="A13457" s="209">
        <v>44546</v>
      </c>
      <c r="B13457" s="210">
        <v>44546</v>
      </c>
      <c r="C13457" s="210" t="s">
        <v>1082</v>
      </c>
      <c r="D13457" s="211">
        <f>VLOOKUP(Pag_Inicio_Corr_mas_casos[[#This Row],[Corregimiento]],Hoja3!$A$2:$D$676,4,0)</f>
        <v>80826</v>
      </c>
      <c r="E13457" s="210">
        <v>8</v>
      </c>
    </row>
    <row r="13458" spans="1:5" x14ac:dyDescent="0.2">
      <c r="A13458" s="209">
        <v>44546</v>
      </c>
      <c r="B13458" s="210">
        <v>44546</v>
      </c>
      <c r="C13458" s="210" t="s">
        <v>1035</v>
      </c>
      <c r="D13458" s="211">
        <f>VLOOKUP(Pag_Inicio_Corr_mas_casos[[#This Row],[Corregimiento]],Hoja3!$A$2:$D$676,4,0)</f>
        <v>80806</v>
      </c>
      <c r="E13458" s="210">
        <v>8</v>
      </c>
    </row>
    <row r="13459" spans="1:5" x14ac:dyDescent="0.2">
      <c r="A13459" s="209">
        <v>44546</v>
      </c>
      <c r="B13459" s="210">
        <v>44546</v>
      </c>
      <c r="C13459" s="210" t="s">
        <v>1502</v>
      </c>
      <c r="D13459" s="211">
        <f>VLOOKUP(Pag_Inicio_Corr_mas_casos[[#This Row],[Corregimiento]],Hoja3!$A$2:$D$676,4,0)</f>
        <v>60104</v>
      </c>
      <c r="E13459" s="210">
        <v>8</v>
      </c>
    </row>
    <row r="13460" spans="1:5" x14ac:dyDescent="0.2">
      <c r="A13460" s="209">
        <v>44546</v>
      </c>
      <c r="B13460" s="210">
        <v>44546</v>
      </c>
      <c r="C13460" s="210" t="s">
        <v>804</v>
      </c>
      <c r="D13460" s="211">
        <f>VLOOKUP(Pag_Inicio_Corr_mas_casos[[#This Row],[Corregimiento]],Hoja3!$A$2:$D$676,4,0)</f>
        <v>80815</v>
      </c>
      <c r="E13460" s="210">
        <v>7</v>
      </c>
    </row>
    <row r="13461" spans="1:5" x14ac:dyDescent="0.2">
      <c r="A13461" s="209">
        <v>44546</v>
      </c>
      <c r="B13461" s="210">
        <v>44546</v>
      </c>
      <c r="C13461" s="210" t="s">
        <v>799</v>
      </c>
      <c r="D13461" s="211">
        <f>VLOOKUP(Pag_Inicio_Corr_mas_casos[[#This Row],[Corregimiento]],Hoja3!$A$2:$D$676,4,0)</f>
        <v>80813</v>
      </c>
      <c r="E13461" s="210">
        <v>7</v>
      </c>
    </row>
    <row r="13462" spans="1:5" x14ac:dyDescent="0.2">
      <c r="A13462" s="209">
        <v>44546</v>
      </c>
      <c r="B13462" s="210">
        <v>44546</v>
      </c>
      <c r="C13462" s="210" t="s">
        <v>867</v>
      </c>
      <c r="D13462" s="211">
        <f>VLOOKUP(Pag_Inicio_Corr_mas_casos[[#This Row],[Corregimiento]],Hoja3!$A$2:$D$676,4,0)</f>
        <v>80821</v>
      </c>
      <c r="E13462" s="210">
        <v>7</v>
      </c>
    </row>
    <row r="13463" spans="1:5" x14ac:dyDescent="0.2">
      <c r="A13463" s="209">
        <v>44546</v>
      </c>
      <c r="B13463" s="210">
        <v>44546</v>
      </c>
      <c r="C13463" s="210" t="s">
        <v>1447</v>
      </c>
      <c r="D13463" s="211">
        <f>VLOOKUP(Pag_Inicio_Corr_mas_casos[[#This Row],[Corregimiento]],Hoja3!$A$2:$D$676,4,0)</f>
        <v>130717</v>
      </c>
      <c r="E13463" s="210">
        <v>6</v>
      </c>
    </row>
    <row r="13464" spans="1:5" x14ac:dyDescent="0.2">
      <c r="A13464" s="216">
        <v>44547</v>
      </c>
      <c r="B13464" s="217">
        <v>44547</v>
      </c>
      <c r="C13464" s="217" t="s">
        <v>1106</v>
      </c>
      <c r="D13464" s="218">
        <f>VLOOKUP(Pag_Inicio_Corr_mas_casos[[#This Row],[Corregimiento]],Hoja3!$A$2:$D$676,4,0)</f>
        <v>80809</v>
      </c>
      <c r="E13464" s="217">
        <v>20</v>
      </c>
    </row>
    <row r="13465" spans="1:5" x14ac:dyDescent="0.2">
      <c r="A13465" s="216">
        <v>44547</v>
      </c>
      <c r="B13465" s="217">
        <v>44547</v>
      </c>
      <c r="C13465" s="217" t="s">
        <v>935</v>
      </c>
      <c r="D13465" s="218">
        <f>VLOOKUP(Pag_Inicio_Corr_mas_casos[[#This Row],[Corregimiento]],Hoja3!$A$2:$D$676,4,0)</f>
        <v>60103</v>
      </c>
      <c r="E13465" s="217">
        <v>17</v>
      </c>
    </row>
    <row r="13466" spans="1:5" x14ac:dyDescent="0.2">
      <c r="A13466" s="216">
        <v>44547</v>
      </c>
      <c r="B13466" s="217">
        <v>44547</v>
      </c>
      <c r="C13466" s="217" t="s">
        <v>1257</v>
      </c>
      <c r="D13466" s="218">
        <f>VLOOKUP(Pag_Inicio_Corr_mas_casos[[#This Row],[Corregimiento]],Hoja3!$A$2:$D$676,4,0)</f>
        <v>40601</v>
      </c>
      <c r="E13466" s="217">
        <v>14</v>
      </c>
    </row>
    <row r="13467" spans="1:5" x14ac:dyDescent="0.2">
      <c r="A13467" s="216">
        <v>44547</v>
      </c>
      <c r="B13467" s="217">
        <v>44547</v>
      </c>
      <c r="C13467" s="217" t="s">
        <v>1101</v>
      </c>
      <c r="D13467" s="218">
        <f>VLOOKUP(Pag_Inicio_Corr_mas_casos[[#This Row],[Corregimiento]],Hoja3!$A$2:$D$676,4,0)</f>
        <v>60101</v>
      </c>
      <c r="E13467" s="217">
        <v>11</v>
      </c>
    </row>
    <row r="13468" spans="1:5" x14ac:dyDescent="0.2">
      <c r="A13468" s="216">
        <v>44547</v>
      </c>
      <c r="B13468" s="217">
        <v>44547</v>
      </c>
      <c r="C13468" s="217" t="s">
        <v>1141</v>
      </c>
      <c r="D13468" s="218">
        <f>VLOOKUP(Pag_Inicio_Corr_mas_casos[[#This Row],[Corregimiento]],Hoja3!$A$2:$D$676,4,0)</f>
        <v>80812</v>
      </c>
      <c r="E13468" s="217">
        <v>11</v>
      </c>
    </row>
    <row r="13469" spans="1:5" x14ac:dyDescent="0.2">
      <c r="A13469" s="216">
        <v>44547</v>
      </c>
      <c r="B13469" s="217">
        <v>44547</v>
      </c>
      <c r="C13469" s="217" t="s">
        <v>988</v>
      </c>
      <c r="D13469" s="218">
        <f>VLOOKUP(Pag_Inicio_Corr_mas_casos[[#This Row],[Corregimiento]],Hoja3!$A$2:$D$676,4,0)</f>
        <v>91001</v>
      </c>
      <c r="E13469" s="217">
        <v>11</v>
      </c>
    </row>
    <row r="13470" spans="1:5" x14ac:dyDescent="0.2">
      <c r="A13470" s="216">
        <v>44547</v>
      </c>
      <c r="B13470" s="217">
        <v>44547</v>
      </c>
      <c r="C13470" s="217" t="s">
        <v>1546</v>
      </c>
      <c r="D13470" s="218">
        <f>VLOOKUP(Pag_Inicio_Corr_mas_casos[[#This Row],[Corregimiento]],Hoja3!$A$2:$D$676,4,0)</f>
        <v>91011</v>
      </c>
      <c r="E13470" s="217">
        <v>10</v>
      </c>
    </row>
    <row r="13471" spans="1:5" x14ac:dyDescent="0.2">
      <c r="A13471" s="216">
        <v>44547</v>
      </c>
      <c r="B13471" s="217">
        <v>44547</v>
      </c>
      <c r="C13471" s="217" t="s">
        <v>1041</v>
      </c>
      <c r="D13471" s="218">
        <f>VLOOKUP(Pag_Inicio_Corr_mas_casos[[#This Row],[Corregimiento]],Hoja3!$A$2:$D$676,4,0)</f>
        <v>80814</v>
      </c>
      <c r="E13471" s="217">
        <v>10</v>
      </c>
    </row>
    <row r="13472" spans="1:5" x14ac:dyDescent="0.2">
      <c r="A13472" s="216">
        <v>44547</v>
      </c>
      <c r="B13472" s="217">
        <v>44547</v>
      </c>
      <c r="C13472" s="217" t="s">
        <v>1416</v>
      </c>
      <c r="D13472" s="218">
        <f>VLOOKUP(Pag_Inicio_Corr_mas_casos[[#This Row],[Corregimiento]],Hoja3!$A$2:$D$676,4,0)</f>
        <v>80810</v>
      </c>
      <c r="E13472" s="217">
        <v>10</v>
      </c>
    </row>
    <row r="13473" spans="1:5" x14ac:dyDescent="0.2">
      <c r="A13473" s="216">
        <v>44547</v>
      </c>
      <c r="B13473" s="217">
        <v>44547</v>
      </c>
      <c r="C13473" s="217" t="s">
        <v>1107</v>
      </c>
      <c r="D13473" s="218">
        <f>VLOOKUP(Pag_Inicio_Corr_mas_casos[[#This Row],[Corregimiento]],Hoja3!$A$2:$D$676,4,0)</f>
        <v>80819</v>
      </c>
      <c r="E13473" s="217">
        <v>10</v>
      </c>
    </row>
    <row r="13474" spans="1:5" x14ac:dyDescent="0.2">
      <c r="A13474" s="216">
        <v>44547</v>
      </c>
      <c r="B13474" s="217">
        <v>44547</v>
      </c>
      <c r="C13474" s="217" t="s">
        <v>1492</v>
      </c>
      <c r="D13474" s="218">
        <f>VLOOKUP(Pag_Inicio_Corr_mas_casos[[#This Row],[Corregimiento]],Hoja3!$A$2:$D$676,4,0)</f>
        <v>91007</v>
      </c>
      <c r="E13474" s="217">
        <v>9</v>
      </c>
    </row>
    <row r="13475" spans="1:5" x14ac:dyDescent="0.2">
      <c r="A13475" s="216">
        <v>44547</v>
      </c>
      <c r="B13475" s="217">
        <v>44547</v>
      </c>
      <c r="C13475" s="217" t="s">
        <v>1478</v>
      </c>
      <c r="D13475" s="218">
        <f>VLOOKUP(Pag_Inicio_Corr_mas_casos[[#This Row],[Corregimiento]],Hoja3!$A$2:$D$676,4,0)</f>
        <v>60105</v>
      </c>
      <c r="E13475" s="217">
        <v>9</v>
      </c>
    </row>
    <row r="13476" spans="1:5" x14ac:dyDescent="0.2">
      <c r="A13476" s="216">
        <v>44547</v>
      </c>
      <c r="B13476" s="217">
        <v>44547</v>
      </c>
      <c r="C13476" s="217" t="s">
        <v>1035</v>
      </c>
      <c r="D13476" s="218">
        <f>VLOOKUP(Pag_Inicio_Corr_mas_casos[[#This Row],[Corregimiento]],Hoja3!$A$2:$D$676,4,0)</f>
        <v>80806</v>
      </c>
      <c r="E13476" s="217">
        <v>9</v>
      </c>
    </row>
    <row r="13477" spans="1:5" x14ac:dyDescent="0.2">
      <c r="A13477" s="216">
        <v>44547</v>
      </c>
      <c r="B13477" s="217">
        <v>44547</v>
      </c>
      <c r="C13477" s="217" t="s">
        <v>868</v>
      </c>
      <c r="D13477" s="218">
        <f>VLOOKUP(Pag_Inicio_Corr_mas_casos[[#This Row],[Corregimiento]],Hoja3!$A$2:$D$676,4,0)</f>
        <v>81009</v>
      </c>
      <c r="E13477" s="217">
        <v>9</v>
      </c>
    </row>
    <row r="13478" spans="1:5" x14ac:dyDescent="0.2">
      <c r="A13478" s="216">
        <v>44547</v>
      </c>
      <c r="B13478" s="217">
        <v>44547</v>
      </c>
      <c r="C13478" s="217" t="s">
        <v>1163</v>
      </c>
      <c r="D13478" s="218">
        <f>VLOOKUP(Pag_Inicio_Corr_mas_casos[[#This Row],[Corregimiento]],Hoja3!$A$2:$D$676,4,0)</f>
        <v>130101</v>
      </c>
      <c r="E13478" s="217">
        <v>8</v>
      </c>
    </row>
    <row r="13479" spans="1:5" x14ac:dyDescent="0.2">
      <c r="A13479" s="216">
        <v>44547</v>
      </c>
      <c r="B13479" s="217">
        <v>44547</v>
      </c>
      <c r="C13479" s="217" t="s">
        <v>1502</v>
      </c>
      <c r="D13479" s="218">
        <f>VLOOKUP(Pag_Inicio_Corr_mas_casos[[#This Row],[Corregimiento]],Hoja3!$A$2:$D$676,4,0)</f>
        <v>60104</v>
      </c>
      <c r="E13479" s="217">
        <v>8</v>
      </c>
    </row>
    <row r="13480" spans="1:5" x14ac:dyDescent="0.2">
      <c r="A13480" s="216">
        <v>44547</v>
      </c>
      <c r="B13480" s="217">
        <v>44547</v>
      </c>
      <c r="C13480" s="217" t="s">
        <v>1037</v>
      </c>
      <c r="D13480" s="218">
        <f>VLOOKUP(Pag_Inicio_Corr_mas_casos[[#This Row],[Corregimiento]],Hoja3!$A$2:$D$676,4,0)</f>
        <v>80807</v>
      </c>
      <c r="E13480" s="217">
        <v>8</v>
      </c>
    </row>
    <row r="13481" spans="1:5" x14ac:dyDescent="0.2">
      <c r="A13481" s="216">
        <v>44547</v>
      </c>
      <c r="B13481" s="217">
        <v>44547</v>
      </c>
      <c r="C13481" s="217" t="s">
        <v>1273</v>
      </c>
      <c r="D13481" s="218">
        <f>VLOOKUP(Pag_Inicio_Corr_mas_casos[[#This Row],[Corregimiento]],Hoja3!$A$2:$D$676,4,0)</f>
        <v>130102</v>
      </c>
      <c r="E13481" s="217">
        <v>8</v>
      </c>
    </row>
    <row r="13482" spans="1:5" x14ac:dyDescent="0.2">
      <c r="A13482" s="216">
        <v>44547</v>
      </c>
      <c r="B13482" s="217">
        <v>44547</v>
      </c>
      <c r="C13482" s="217" t="s">
        <v>1191</v>
      </c>
      <c r="D13482" s="218">
        <f>VLOOKUP(Pag_Inicio_Corr_mas_casos[[#This Row],[Corregimiento]],Hoja3!$A$2:$D$676,4,0)</f>
        <v>130106</v>
      </c>
      <c r="E13482" s="217">
        <v>7</v>
      </c>
    </row>
    <row r="13483" spans="1:5" x14ac:dyDescent="0.2">
      <c r="A13483" s="216">
        <v>44547</v>
      </c>
      <c r="B13483" s="217">
        <v>44547</v>
      </c>
      <c r="C13483" s="217" t="s">
        <v>1499</v>
      </c>
      <c r="D13483" s="218">
        <f>VLOOKUP(Pag_Inicio_Corr_mas_casos[[#This Row],[Corregimiento]],Hoja3!$A$2:$D$676,4,0)</f>
        <v>70101</v>
      </c>
      <c r="E13483" s="217">
        <v>6</v>
      </c>
    </row>
    <row r="13484" spans="1:5" x14ac:dyDescent="0.2">
      <c r="A13484" s="209">
        <v>44548</v>
      </c>
      <c r="B13484" s="210">
        <v>44548</v>
      </c>
      <c r="C13484" s="210" t="s">
        <v>1117</v>
      </c>
      <c r="D13484" s="211">
        <f>VLOOKUP(Pag_Inicio_Corr_mas_casos[[#This Row],[Corregimiento]],Hoja3!$A$2:$D$676,4,0)</f>
        <v>91001</v>
      </c>
      <c r="E13484" s="210">
        <v>17</v>
      </c>
    </row>
    <row r="13485" spans="1:5" x14ac:dyDescent="0.2">
      <c r="A13485" s="209">
        <v>44548</v>
      </c>
      <c r="B13485" s="210">
        <v>44548</v>
      </c>
      <c r="C13485" s="210" t="s">
        <v>1037</v>
      </c>
      <c r="D13485" s="211">
        <f>VLOOKUP(Pag_Inicio_Corr_mas_casos[[#This Row],[Corregimiento]],Hoja3!$A$2:$D$676,4,0)</f>
        <v>80807</v>
      </c>
      <c r="E13485" s="210">
        <v>16</v>
      </c>
    </row>
    <row r="13486" spans="1:5" x14ac:dyDescent="0.2">
      <c r="A13486" s="209">
        <v>44548</v>
      </c>
      <c r="B13486" s="210">
        <v>44548</v>
      </c>
      <c r="C13486" s="210" t="s">
        <v>1546</v>
      </c>
      <c r="D13486" s="211">
        <f>VLOOKUP(Pag_Inicio_Corr_mas_casos[[#This Row],[Corregimiento]],Hoja3!$A$2:$D$676,4,0)</f>
        <v>91011</v>
      </c>
      <c r="E13486" s="210">
        <v>14</v>
      </c>
    </row>
    <row r="13487" spans="1:5" x14ac:dyDescent="0.2">
      <c r="A13487" s="209">
        <v>44548</v>
      </c>
      <c r="B13487" s="210">
        <v>44548</v>
      </c>
      <c r="C13487" s="210" t="s">
        <v>1101</v>
      </c>
      <c r="D13487" s="211">
        <f>VLOOKUP(Pag_Inicio_Corr_mas_casos[[#This Row],[Corregimiento]],Hoja3!$A$2:$D$676,4,0)</f>
        <v>60101</v>
      </c>
      <c r="E13487" s="210">
        <v>13</v>
      </c>
    </row>
    <row r="13488" spans="1:5" x14ac:dyDescent="0.2">
      <c r="A13488" s="209">
        <v>44548</v>
      </c>
      <c r="B13488" s="210">
        <v>44548</v>
      </c>
      <c r="C13488" s="210" t="s">
        <v>1106</v>
      </c>
      <c r="D13488" s="211">
        <f>VLOOKUP(Pag_Inicio_Corr_mas_casos[[#This Row],[Corregimiento]],Hoja3!$A$2:$D$676,4,0)</f>
        <v>80809</v>
      </c>
      <c r="E13488" s="210">
        <v>12</v>
      </c>
    </row>
    <row r="13489" spans="1:5" x14ac:dyDescent="0.2">
      <c r="A13489" s="209">
        <v>44548</v>
      </c>
      <c r="B13489" s="210">
        <v>44548</v>
      </c>
      <c r="C13489" s="210" t="s">
        <v>1035</v>
      </c>
      <c r="D13489" s="211">
        <f>VLOOKUP(Pag_Inicio_Corr_mas_casos[[#This Row],[Corregimiento]],Hoja3!$A$2:$D$676,4,0)</f>
        <v>80806</v>
      </c>
      <c r="E13489" s="210">
        <v>11</v>
      </c>
    </row>
    <row r="13490" spans="1:5" x14ac:dyDescent="0.2">
      <c r="A13490" s="209">
        <v>44548</v>
      </c>
      <c r="B13490" s="210">
        <v>44548</v>
      </c>
      <c r="C13490" s="210" t="s">
        <v>1141</v>
      </c>
      <c r="D13490" s="211">
        <f>VLOOKUP(Pag_Inicio_Corr_mas_casos[[#This Row],[Corregimiento]],Hoja3!$A$2:$D$676,4,0)</f>
        <v>80812</v>
      </c>
      <c r="E13490" s="210">
        <v>11</v>
      </c>
    </row>
    <row r="13491" spans="1:5" x14ac:dyDescent="0.2">
      <c r="A13491" s="209">
        <v>44548</v>
      </c>
      <c r="B13491" s="210">
        <v>44548</v>
      </c>
      <c r="C13491" s="210" t="s">
        <v>1163</v>
      </c>
      <c r="D13491" s="211">
        <f>VLOOKUP(Pag_Inicio_Corr_mas_casos[[#This Row],[Corregimiento]],Hoja3!$A$2:$D$676,4,0)</f>
        <v>130101</v>
      </c>
      <c r="E13491" s="210">
        <v>10</v>
      </c>
    </row>
    <row r="13492" spans="1:5" x14ac:dyDescent="0.2">
      <c r="A13492" s="209">
        <v>44548</v>
      </c>
      <c r="B13492" s="210">
        <v>44548</v>
      </c>
      <c r="C13492" s="210" t="s">
        <v>1248</v>
      </c>
      <c r="D13492" s="211">
        <f>VLOOKUP(Pag_Inicio_Corr_mas_casos[[#This Row],[Corregimiento]],Hoja3!$A$2:$D$676,4,0)</f>
        <v>20601</v>
      </c>
      <c r="E13492" s="210">
        <v>10</v>
      </c>
    </row>
    <row r="13493" spans="1:5" x14ac:dyDescent="0.2">
      <c r="A13493" s="209">
        <v>44548</v>
      </c>
      <c r="B13493" s="210">
        <v>44548</v>
      </c>
      <c r="C13493" s="210" t="s">
        <v>1334</v>
      </c>
      <c r="D13493" s="211">
        <f>VLOOKUP(Pag_Inicio_Corr_mas_casos[[#This Row],[Corregimiento]],Hoja3!$A$2:$D$676,4,0)</f>
        <v>10207</v>
      </c>
      <c r="E13493" s="210">
        <v>9</v>
      </c>
    </row>
    <row r="13494" spans="1:5" x14ac:dyDescent="0.2">
      <c r="A13494" s="209">
        <v>44548</v>
      </c>
      <c r="B13494" s="210">
        <v>44548</v>
      </c>
      <c r="C13494" s="210" t="s">
        <v>1107</v>
      </c>
      <c r="D13494" s="211">
        <f>VLOOKUP(Pag_Inicio_Corr_mas_casos[[#This Row],[Corregimiento]],Hoja3!$A$2:$D$676,4,0)</f>
        <v>80819</v>
      </c>
      <c r="E13494" s="210">
        <v>8</v>
      </c>
    </row>
    <row r="13495" spans="1:5" x14ac:dyDescent="0.2">
      <c r="A13495" s="209">
        <v>44548</v>
      </c>
      <c r="B13495" s="210">
        <v>44548</v>
      </c>
      <c r="C13495" s="210" t="s">
        <v>935</v>
      </c>
      <c r="D13495" s="211">
        <f>VLOOKUP(Pag_Inicio_Corr_mas_casos[[#This Row],[Corregimiento]],Hoja3!$A$2:$D$676,4,0)</f>
        <v>60103</v>
      </c>
      <c r="E13495" s="210">
        <v>8</v>
      </c>
    </row>
    <row r="13496" spans="1:5" x14ac:dyDescent="0.2">
      <c r="A13496" s="209">
        <v>44548</v>
      </c>
      <c r="B13496" s="210">
        <v>44548</v>
      </c>
      <c r="C13496" s="210" t="s">
        <v>1282</v>
      </c>
      <c r="D13496" s="211">
        <f>VLOOKUP(Pag_Inicio_Corr_mas_casos[[#This Row],[Corregimiento]],Hoja3!$A$2:$D$676,4,0)</f>
        <v>80823</v>
      </c>
      <c r="E13496" s="210">
        <v>7</v>
      </c>
    </row>
    <row r="13497" spans="1:5" x14ac:dyDescent="0.2">
      <c r="A13497" s="209">
        <v>44548</v>
      </c>
      <c r="B13497" s="210">
        <v>44548</v>
      </c>
      <c r="C13497" s="210" t="s">
        <v>1502</v>
      </c>
      <c r="D13497" s="211">
        <f>VLOOKUP(Pag_Inicio_Corr_mas_casos[[#This Row],[Corregimiento]],Hoja3!$A$2:$D$676,4,0)</f>
        <v>60104</v>
      </c>
      <c r="E13497" s="210">
        <v>7</v>
      </c>
    </row>
    <row r="13498" spans="1:5" x14ac:dyDescent="0.2">
      <c r="A13498" s="209">
        <v>44548</v>
      </c>
      <c r="B13498" s="210">
        <v>44548</v>
      </c>
      <c r="C13498" s="210" t="s">
        <v>804</v>
      </c>
      <c r="D13498" s="211">
        <f>VLOOKUP(Pag_Inicio_Corr_mas_casos[[#This Row],[Corregimiento]],Hoja3!$A$2:$D$676,4,0)</f>
        <v>80815</v>
      </c>
      <c r="E13498" s="210">
        <v>6</v>
      </c>
    </row>
    <row r="13499" spans="1:5" x14ac:dyDescent="0.2">
      <c r="A13499" s="209">
        <v>44548</v>
      </c>
      <c r="B13499" s="210">
        <v>44548</v>
      </c>
      <c r="C13499" s="210" t="s">
        <v>799</v>
      </c>
      <c r="D13499" s="211">
        <f>VLOOKUP(Pag_Inicio_Corr_mas_casos[[#This Row],[Corregimiento]],Hoja3!$A$2:$D$676,4,0)</f>
        <v>80813</v>
      </c>
      <c r="E13499" s="210">
        <v>6</v>
      </c>
    </row>
    <row r="13500" spans="1:5" x14ac:dyDescent="0.2">
      <c r="A13500" s="209">
        <v>44548</v>
      </c>
      <c r="B13500" s="210">
        <v>44548</v>
      </c>
      <c r="C13500" s="210" t="s">
        <v>1082</v>
      </c>
      <c r="D13500" s="211">
        <f>VLOOKUP(Pag_Inicio_Corr_mas_casos[[#This Row],[Corregimiento]],Hoja3!$A$2:$D$676,4,0)</f>
        <v>80826</v>
      </c>
      <c r="E13500" s="210">
        <v>5</v>
      </c>
    </row>
    <row r="13501" spans="1:5" x14ac:dyDescent="0.2">
      <c r="A13501" s="209">
        <v>44548</v>
      </c>
      <c r="B13501" s="210">
        <v>44548</v>
      </c>
      <c r="C13501" s="210" t="s">
        <v>1547</v>
      </c>
      <c r="D13501" s="211">
        <f>VLOOKUP(Pag_Inicio_Corr_mas_casos[[#This Row],[Corregimiento]],Hoja3!$A$2:$D$676,4,0)</f>
        <v>30601</v>
      </c>
      <c r="E13501" s="210">
        <v>5</v>
      </c>
    </row>
    <row r="13502" spans="1:5" x14ac:dyDescent="0.2">
      <c r="A13502" s="209">
        <v>44548</v>
      </c>
      <c r="B13502" s="210">
        <v>44548</v>
      </c>
      <c r="C13502" s="210" t="s">
        <v>1078</v>
      </c>
      <c r="D13502" s="211">
        <f>VLOOKUP(Pag_Inicio_Corr_mas_casos[[#This Row],[Corregimiento]],Hoja3!$A$2:$D$676,4,0)</f>
        <v>130716</v>
      </c>
      <c r="E13502" s="210">
        <v>5</v>
      </c>
    </row>
    <row r="13503" spans="1:5" x14ac:dyDescent="0.2">
      <c r="A13503" s="209">
        <v>44548</v>
      </c>
      <c r="B13503" s="210">
        <v>44548</v>
      </c>
      <c r="C13503" s="210" t="s">
        <v>1548</v>
      </c>
      <c r="D13503" s="211">
        <f>VLOOKUP(Pag_Inicio_Corr_mas_casos[[#This Row],[Corregimiento]],Hoja3!$A$2:$D$676,4,0)</f>
        <v>130103</v>
      </c>
      <c r="E13503" s="210">
        <v>5</v>
      </c>
    </row>
    <row r="13504" spans="1:5" x14ac:dyDescent="0.2">
      <c r="A13504" s="203">
        <v>44549</v>
      </c>
      <c r="B13504" s="204">
        <v>44549</v>
      </c>
      <c r="C13504" s="204" t="s">
        <v>1141</v>
      </c>
      <c r="D13504" s="205">
        <f>VLOOKUP(Pag_Inicio_Corr_mas_casos[[#This Row],[Corregimiento]],Hoja3!$A$2:$D$676,4,0)</f>
        <v>80812</v>
      </c>
      <c r="E13504" s="204">
        <v>17</v>
      </c>
    </row>
    <row r="13505" spans="1:5" x14ac:dyDescent="0.2">
      <c r="A13505" s="203">
        <v>44549</v>
      </c>
      <c r="B13505" s="204">
        <v>44549</v>
      </c>
      <c r="C13505" s="204" t="s">
        <v>1101</v>
      </c>
      <c r="D13505" s="205">
        <f>VLOOKUP(Pag_Inicio_Corr_mas_casos[[#This Row],[Corregimiento]],Hoja3!$A$2:$D$676,4,0)</f>
        <v>60101</v>
      </c>
      <c r="E13505" s="204">
        <v>16</v>
      </c>
    </row>
    <row r="13506" spans="1:5" x14ac:dyDescent="0.2">
      <c r="A13506" s="203">
        <v>44549</v>
      </c>
      <c r="B13506" s="204">
        <v>44549</v>
      </c>
      <c r="C13506" s="204" t="s">
        <v>1282</v>
      </c>
      <c r="D13506" s="205">
        <f>VLOOKUP(Pag_Inicio_Corr_mas_casos[[#This Row],[Corregimiento]],Hoja3!$A$2:$D$676,4,0)</f>
        <v>80823</v>
      </c>
      <c r="E13506" s="204">
        <v>14</v>
      </c>
    </row>
    <row r="13507" spans="1:5" x14ac:dyDescent="0.2">
      <c r="A13507" s="203">
        <v>44549</v>
      </c>
      <c r="B13507" s="204">
        <v>44549</v>
      </c>
      <c r="C13507" s="204" t="s">
        <v>1163</v>
      </c>
      <c r="D13507" s="205">
        <f>VLOOKUP(Pag_Inicio_Corr_mas_casos[[#This Row],[Corregimiento]],Hoja3!$A$2:$D$676,4,0)</f>
        <v>130101</v>
      </c>
      <c r="E13507" s="204">
        <v>13</v>
      </c>
    </row>
    <row r="13508" spans="1:5" x14ac:dyDescent="0.2">
      <c r="A13508" s="203">
        <v>44549</v>
      </c>
      <c r="B13508" s="204">
        <v>44549</v>
      </c>
      <c r="C13508" s="204" t="s">
        <v>1248</v>
      </c>
      <c r="D13508" s="205">
        <f>VLOOKUP(Pag_Inicio_Corr_mas_casos[[#This Row],[Corregimiento]],Hoja3!$A$2:$D$676,4,0)</f>
        <v>20601</v>
      </c>
      <c r="E13508" s="204">
        <v>12</v>
      </c>
    </row>
    <row r="13509" spans="1:5" x14ac:dyDescent="0.2">
      <c r="A13509" s="203">
        <v>44549</v>
      </c>
      <c r="B13509" s="204">
        <v>44549</v>
      </c>
      <c r="C13509" s="204" t="s">
        <v>1416</v>
      </c>
      <c r="D13509" s="205">
        <f>VLOOKUP(Pag_Inicio_Corr_mas_casos[[#This Row],[Corregimiento]],Hoja3!$A$2:$D$676,4,0)</f>
        <v>80810</v>
      </c>
      <c r="E13509" s="204">
        <v>11</v>
      </c>
    </row>
    <row r="13510" spans="1:5" x14ac:dyDescent="0.2">
      <c r="A13510" s="203">
        <v>44549</v>
      </c>
      <c r="B13510" s="204">
        <v>44549</v>
      </c>
      <c r="C13510" s="204" t="s">
        <v>1037</v>
      </c>
      <c r="D13510" s="205">
        <f>VLOOKUP(Pag_Inicio_Corr_mas_casos[[#This Row],[Corregimiento]],Hoja3!$A$2:$D$676,4,0)</f>
        <v>80807</v>
      </c>
      <c r="E13510" s="204">
        <v>11</v>
      </c>
    </row>
    <row r="13511" spans="1:5" x14ac:dyDescent="0.2">
      <c r="A13511" s="203">
        <v>44549</v>
      </c>
      <c r="B13511" s="204">
        <v>44549</v>
      </c>
      <c r="C13511" s="204" t="s">
        <v>1540</v>
      </c>
      <c r="D13511" s="205">
        <f>VLOOKUP(Pag_Inicio_Corr_mas_casos[[#This Row],[Corregimiento]],Hoja3!$A$2:$D$676,4,0)</f>
        <v>60601</v>
      </c>
      <c r="E13511" s="204">
        <v>10</v>
      </c>
    </row>
    <row r="13512" spans="1:5" x14ac:dyDescent="0.2">
      <c r="A13512" s="203">
        <v>44549</v>
      </c>
      <c r="B13512" s="204">
        <v>44549</v>
      </c>
      <c r="C13512" s="204" t="s">
        <v>1035</v>
      </c>
      <c r="D13512" s="205">
        <f>VLOOKUP(Pag_Inicio_Corr_mas_casos[[#This Row],[Corregimiento]],Hoja3!$A$2:$D$676,4,0)</f>
        <v>80806</v>
      </c>
      <c r="E13512" s="204">
        <v>10</v>
      </c>
    </row>
    <row r="13513" spans="1:5" x14ac:dyDescent="0.2">
      <c r="A13513" s="203">
        <v>44549</v>
      </c>
      <c r="B13513" s="204">
        <v>44549</v>
      </c>
      <c r="C13513" s="204" t="s">
        <v>1082</v>
      </c>
      <c r="D13513" s="205">
        <f>VLOOKUP(Pag_Inicio_Corr_mas_casos[[#This Row],[Corregimiento]],Hoja3!$A$2:$D$676,4,0)</f>
        <v>80826</v>
      </c>
      <c r="E13513" s="204">
        <v>9</v>
      </c>
    </row>
    <row r="13514" spans="1:5" x14ac:dyDescent="0.2">
      <c r="A13514" s="203">
        <v>44549</v>
      </c>
      <c r="B13514" s="204">
        <v>44549</v>
      </c>
      <c r="C13514" s="204" t="s">
        <v>1273</v>
      </c>
      <c r="D13514" s="205">
        <f>VLOOKUP(Pag_Inicio_Corr_mas_casos[[#This Row],[Corregimiento]],Hoja3!$A$2:$D$676,4,0)</f>
        <v>130102</v>
      </c>
      <c r="E13514" s="204">
        <v>8</v>
      </c>
    </row>
    <row r="13515" spans="1:5" x14ac:dyDescent="0.2">
      <c r="A13515" s="203">
        <v>44549</v>
      </c>
      <c r="B13515" s="204">
        <v>44549</v>
      </c>
      <c r="C13515" s="204" t="s">
        <v>935</v>
      </c>
      <c r="D13515" s="205">
        <f>VLOOKUP(Pag_Inicio_Corr_mas_casos[[#This Row],[Corregimiento]],Hoja3!$A$2:$D$676,4,0)</f>
        <v>60103</v>
      </c>
      <c r="E13515" s="204">
        <v>8</v>
      </c>
    </row>
    <row r="13516" spans="1:5" x14ac:dyDescent="0.2">
      <c r="A13516" s="203">
        <v>44549</v>
      </c>
      <c r="B13516" s="204">
        <v>44549</v>
      </c>
      <c r="C13516" s="204" t="s">
        <v>1478</v>
      </c>
      <c r="D13516" s="205">
        <f>VLOOKUP(Pag_Inicio_Corr_mas_casos[[#This Row],[Corregimiento]],Hoja3!$A$2:$D$676,4,0)</f>
        <v>60105</v>
      </c>
      <c r="E13516" s="204">
        <v>7</v>
      </c>
    </row>
    <row r="13517" spans="1:5" x14ac:dyDescent="0.2">
      <c r="A13517" s="203">
        <v>44549</v>
      </c>
      <c r="B13517" s="204">
        <v>44549</v>
      </c>
      <c r="C13517" s="204" t="s">
        <v>1482</v>
      </c>
      <c r="D13517" s="205">
        <f>VLOOKUP(Pag_Inicio_Corr_mas_casos[[#This Row],[Corregimiento]],Hoja3!$A$2:$D$676,4,0)</f>
        <v>20201</v>
      </c>
      <c r="E13517" s="204">
        <v>7</v>
      </c>
    </row>
    <row r="13518" spans="1:5" x14ac:dyDescent="0.2">
      <c r="A13518" s="203">
        <v>44549</v>
      </c>
      <c r="B13518" s="204">
        <v>44549</v>
      </c>
      <c r="C13518" s="204" t="s">
        <v>1034</v>
      </c>
      <c r="D13518" s="205">
        <f>VLOOKUP(Pag_Inicio_Corr_mas_casos[[#This Row],[Corregimiento]],Hoja3!$A$2:$D$676,4,0)</f>
        <v>81009</v>
      </c>
      <c r="E13518" s="204">
        <v>6</v>
      </c>
    </row>
    <row r="13519" spans="1:5" x14ac:dyDescent="0.2">
      <c r="A13519" s="203">
        <v>44549</v>
      </c>
      <c r="B13519" s="204">
        <v>44549</v>
      </c>
      <c r="C13519" s="204" t="s">
        <v>1107</v>
      </c>
      <c r="D13519" s="205">
        <f>VLOOKUP(Pag_Inicio_Corr_mas_casos[[#This Row],[Corregimiento]],Hoja3!$A$2:$D$676,4,0)</f>
        <v>80819</v>
      </c>
      <c r="E13519" s="204">
        <v>6</v>
      </c>
    </row>
    <row r="13520" spans="1:5" x14ac:dyDescent="0.2">
      <c r="A13520" s="203">
        <v>44549</v>
      </c>
      <c r="B13520" s="204">
        <v>44549</v>
      </c>
      <c r="C13520" s="204" t="s">
        <v>787</v>
      </c>
      <c r="D13520" s="205">
        <f>VLOOKUP(Pag_Inicio_Corr_mas_casos[[#This Row],[Corregimiento]],Hoja3!$A$2:$D$676,4,0)</f>
        <v>130107</v>
      </c>
      <c r="E13520" s="204">
        <v>5</v>
      </c>
    </row>
    <row r="13521" spans="1:5" x14ac:dyDescent="0.2">
      <c r="A13521" s="203">
        <v>44549</v>
      </c>
      <c r="B13521" s="204">
        <v>44549</v>
      </c>
      <c r="C13521" s="204" t="s">
        <v>1541</v>
      </c>
      <c r="D13521" s="205">
        <f>VLOOKUP(Pag_Inicio_Corr_mas_casos[[#This Row],[Corregimiento]],Hoja3!$A$2:$D$676,4,0)</f>
        <v>70408</v>
      </c>
      <c r="E13521" s="204">
        <v>5</v>
      </c>
    </row>
    <row r="13522" spans="1:5" x14ac:dyDescent="0.2">
      <c r="A13522" s="203">
        <v>44549</v>
      </c>
      <c r="B13522" s="204">
        <v>44549</v>
      </c>
      <c r="C13522" s="204" t="s">
        <v>1257</v>
      </c>
      <c r="D13522" s="205">
        <f>VLOOKUP(Pag_Inicio_Corr_mas_casos[[#This Row],[Corregimiento]],Hoja3!$A$2:$D$676,4,0)</f>
        <v>40601</v>
      </c>
      <c r="E13522" s="204">
        <v>5</v>
      </c>
    </row>
    <row r="13523" spans="1:5" x14ac:dyDescent="0.2">
      <c r="A13523" s="203">
        <v>44549</v>
      </c>
      <c r="B13523" s="204">
        <v>44549</v>
      </c>
      <c r="C13523" s="204" t="s">
        <v>1549</v>
      </c>
      <c r="D13523" s="205">
        <f>VLOOKUP(Pag_Inicio_Corr_mas_casos[[#This Row],[Corregimiento]],Hoja3!$A$2:$D$676,4,0)</f>
        <v>41402</v>
      </c>
      <c r="E13523" s="204">
        <v>5</v>
      </c>
    </row>
    <row r="13524" spans="1:5" x14ac:dyDescent="0.2">
      <c r="A13524" s="206">
        <v>44550</v>
      </c>
      <c r="B13524" s="207">
        <v>44550</v>
      </c>
      <c r="C13524" s="207" t="s">
        <v>1106</v>
      </c>
      <c r="D13524" s="208">
        <f>VLOOKUP(Pag_Inicio_Corr_mas_casos[[#This Row],[Corregimiento]],Hoja3!$A$2:$D$676,4,0)</f>
        <v>80809</v>
      </c>
      <c r="E13524" s="207">
        <v>10</v>
      </c>
    </row>
    <row r="13525" spans="1:5" x14ac:dyDescent="0.2">
      <c r="A13525" s="206">
        <v>44550</v>
      </c>
      <c r="B13525" s="207">
        <v>44550</v>
      </c>
      <c r="C13525" s="207" t="s">
        <v>1550</v>
      </c>
      <c r="D13525" s="208">
        <f>VLOOKUP(Pag_Inicio_Corr_mas_casos[[#This Row],[Corregimiento]],Hoja3!$A$2:$D$676,4,0)</f>
        <v>20208</v>
      </c>
      <c r="E13525" s="207">
        <v>9</v>
      </c>
    </row>
    <row r="13526" spans="1:5" x14ac:dyDescent="0.2">
      <c r="A13526" s="206">
        <v>44550</v>
      </c>
      <c r="B13526" s="207">
        <v>44550</v>
      </c>
      <c r="C13526" s="207" t="s">
        <v>1141</v>
      </c>
      <c r="D13526" s="208">
        <f>VLOOKUP(Pag_Inicio_Corr_mas_casos[[#This Row],[Corregimiento]],Hoja3!$A$2:$D$676,4,0)</f>
        <v>80812</v>
      </c>
      <c r="E13526" s="207">
        <v>9</v>
      </c>
    </row>
    <row r="13527" spans="1:5" x14ac:dyDescent="0.2">
      <c r="A13527" s="206">
        <v>44550</v>
      </c>
      <c r="B13527" s="207">
        <v>44550</v>
      </c>
      <c r="C13527" s="207" t="s">
        <v>1248</v>
      </c>
      <c r="D13527" s="208">
        <f>VLOOKUP(Pag_Inicio_Corr_mas_casos[[#This Row],[Corregimiento]],Hoja3!$A$2:$D$676,4,0)</f>
        <v>20601</v>
      </c>
      <c r="E13527" s="207">
        <v>8</v>
      </c>
    </row>
    <row r="13528" spans="1:5" x14ac:dyDescent="0.2">
      <c r="A13528" s="206">
        <v>44550</v>
      </c>
      <c r="B13528" s="207">
        <v>44550</v>
      </c>
      <c r="C13528" s="207" t="s">
        <v>1163</v>
      </c>
      <c r="D13528" s="208">
        <f>VLOOKUP(Pag_Inicio_Corr_mas_casos[[#This Row],[Corregimiento]],Hoja3!$A$2:$D$676,4,0)</f>
        <v>130101</v>
      </c>
      <c r="E13528" s="207">
        <v>7</v>
      </c>
    </row>
    <row r="13529" spans="1:5" x14ac:dyDescent="0.2">
      <c r="A13529" s="206">
        <v>44550</v>
      </c>
      <c r="B13529" s="207">
        <v>44550</v>
      </c>
      <c r="C13529" s="207" t="s">
        <v>1497</v>
      </c>
      <c r="D13529" s="208">
        <f>VLOOKUP(Pag_Inicio_Corr_mas_casos[[#This Row],[Corregimiento]],Hoja3!$A$2:$D$676,4,0)</f>
        <v>70501</v>
      </c>
      <c r="E13529" s="207">
        <v>7</v>
      </c>
    </row>
    <row r="13530" spans="1:5" x14ac:dyDescent="0.2">
      <c r="A13530" s="206">
        <v>44550</v>
      </c>
      <c r="B13530" s="207">
        <v>44550</v>
      </c>
      <c r="C13530" s="207" t="s">
        <v>1551</v>
      </c>
      <c r="D13530" s="208">
        <f>VLOOKUP(Pag_Inicio_Corr_mas_casos[[#This Row],[Corregimiento]],Hoja3!$A$2:$D$676,4,0)</f>
        <v>60201</v>
      </c>
      <c r="E13530" s="207">
        <v>7</v>
      </c>
    </row>
    <row r="13531" spans="1:5" x14ac:dyDescent="0.2">
      <c r="A13531" s="206">
        <v>44550</v>
      </c>
      <c r="B13531" s="207">
        <v>44550</v>
      </c>
      <c r="C13531" s="207" t="s">
        <v>1037</v>
      </c>
      <c r="D13531" s="208">
        <f>VLOOKUP(Pag_Inicio_Corr_mas_casos[[#This Row],[Corregimiento]],Hoja3!$A$2:$D$676,4,0)</f>
        <v>80807</v>
      </c>
      <c r="E13531" s="207">
        <v>6</v>
      </c>
    </row>
    <row r="13532" spans="1:5" x14ac:dyDescent="0.2">
      <c r="A13532" s="206">
        <v>44550</v>
      </c>
      <c r="B13532" s="207">
        <v>44550</v>
      </c>
      <c r="C13532" s="207" t="s">
        <v>1101</v>
      </c>
      <c r="D13532" s="208">
        <f>VLOOKUP(Pag_Inicio_Corr_mas_casos[[#This Row],[Corregimiento]],Hoja3!$A$2:$D$676,4,0)</f>
        <v>60101</v>
      </c>
      <c r="E13532" s="207">
        <v>6</v>
      </c>
    </row>
    <row r="13533" spans="1:5" x14ac:dyDescent="0.2">
      <c r="A13533" s="206">
        <v>44550</v>
      </c>
      <c r="B13533" s="207">
        <v>44550</v>
      </c>
      <c r="C13533" s="207" t="s">
        <v>1499</v>
      </c>
      <c r="D13533" s="208">
        <f>VLOOKUP(Pag_Inicio_Corr_mas_casos[[#This Row],[Corregimiento]],Hoja3!$A$2:$D$676,4,0)</f>
        <v>70101</v>
      </c>
      <c r="E13533" s="207">
        <v>6</v>
      </c>
    </row>
    <row r="13534" spans="1:5" x14ac:dyDescent="0.2">
      <c r="A13534" s="206">
        <v>44550</v>
      </c>
      <c r="B13534" s="207">
        <v>44550</v>
      </c>
      <c r="C13534" s="207" t="s">
        <v>1034</v>
      </c>
      <c r="D13534" s="208">
        <f>VLOOKUP(Pag_Inicio_Corr_mas_casos[[#This Row],[Corregimiento]],Hoja3!$A$2:$D$676,4,0)</f>
        <v>81009</v>
      </c>
      <c r="E13534" s="207">
        <v>5</v>
      </c>
    </row>
    <row r="13535" spans="1:5" x14ac:dyDescent="0.2">
      <c r="A13535" s="206">
        <v>44550</v>
      </c>
      <c r="B13535" s="207">
        <v>44550</v>
      </c>
      <c r="C13535" s="207" t="s">
        <v>988</v>
      </c>
      <c r="D13535" s="208">
        <f>VLOOKUP(Pag_Inicio_Corr_mas_casos[[#This Row],[Corregimiento]],Hoja3!$A$2:$D$676,4,0)</f>
        <v>91001</v>
      </c>
      <c r="E13535" s="207">
        <v>5</v>
      </c>
    </row>
    <row r="13536" spans="1:5" x14ac:dyDescent="0.2">
      <c r="A13536" s="206">
        <v>44550</v>
      </c>
      <c r="B13536" s="207">
        <v>44550</v>
      </c>
      <c r="C13536" s="207" t="s">
        <v>1416</v>
      </c>
      <c r="D13536" s="208">
        <f>VLOOKUP(Pag_Inicio_Corr_mas_casos[[#This Row],[Corregimiento]],Hoja3!$A$2:$D$676,4,0)</f>
        <v>80810</v>
      </c>
      <c r="E13536" s="207">
        <v>5</v>
      </c>
    </row>
    <row r="13537" spans="1:5" x14ac:dyDescent="0.2">
      <c r="A13537" s="206">
        <v>44550</v>
      </c>
      <c r="B13537" s="207">
        <v>44550</v>
      </c>
      <c r="C13537" s="207" t="s">
        <v>1282</v>
      </c>
      <c r="D13537" s="208">
        <f>VLOOKUP(Pag_Inicio_Corr_mas_casos[[#This Row],[Corregimiento]],Hoja3!$A$2:$D$676,4,0)</f>
        <v>80823</v>
      </c>
      <c r="E13537" s="207">
        <v>4</v>
      </c>
    </row>
    <row r="13538" spans="1:5" x14ac:dyDescent="0.2">
      <c r="A13538" s="206">
        <v>44550</v>
      </c>
      <c r="B13538" s="207">
        <v>44550</v>
      </c>
      <c r="C13538" s="207" t="s">
        <v>804</v>
      </c>
      <c r="D13538" s="208">
        <f>VLOOKUP(Pag_Inicio_Corr_mas_casos[[#This Row],[Corregimiento]],Hoja3!$A$2:$D$676,4,0)</f>
        <v>80815</v>
      </c>
      <c r="E13538" s="207">
        <v>4</v>
      </c>
    </row>
    <row r="13539" spans="1:5" x14ac:dyDescent="0.2">
      <c r="A13539" s="206">
        <v>44550</v>
      </c>
      <c r="B13539" s="207">
        <v>44550</v>
      </c>
      <c r="C13539" s="207" t="s">
        <v>1518</v>
      </c>
      <c r="D13539" s="208">
        <f>VLOOKUP(Pag_Inicio_Corr_mas_casos[[#This Row],[Corregimiento]],Hoja3!$A$2:$D$676,4,0)</f>
        <v>70701</v>
      </c>
      <c r="E13539" s="207">
        <v>4</v>
      </c>
    </row>
    <row r="13540" spans="1:5" x14ac:dyDescent="0.2">
      <c r="A13540" s="206">
        <v>44550</v>
      </c>
      <c r="B13540" s="207">
        <v>44550</v>
      </c>
      <c r="C13540" s="207" t="s">
        <v>1492</v>
      </c>
      <c r="D13540" s="208">
        <f>VLOOKUP(Pag_Inicio_Corr_mas_casos[[#This Row],[Corregimiento]],Hoja3!$A$2:$D$676,4,0)</f>
        <v>91007</v>
      </c>
      <c r="E13540" s="207">
        <v>4</v>
      </c>
    </row>
    <row r="13541" spans="1:5" x14ac:dyDescent="0.2">
      <c r="A13541" s="206">
        <v>44550</v>
      </c>
      <c r="B13541" s="207">
        <v>44550</v>
      </c>
      <c r="C13541" s="207" t="s">
        <v>1334</v>
      </c>
      <c r="D13541" s="208">
        <f>VLOOKUP(Pag_Inicio_Corr_mas_casos[[#This Row],[Corregimiento]],Hoja3!$A$2:$D$676,4,0)</f>
        <v>10207</v>
      </c>
      <c r="E13541" s="207">
        <v>4</v>
      </c>
    </row>
    <row r="13542" spans="1:5" x14ac:dyDescent="0.2">
      <c r="A13542" s="206">
        <v>44550</v>
      </c>
      <c r="B13542" s="207">
        <v>44550</v>
      </c>
      <c r="C13542" s="207" t="s">
        <v>1536</v>
      </c>
      <c r="D13542" s="208">
        <f>VLOOKUP(Pag_Inicio_Corr_mas_casos[[#This Row],[Corregimiento]],Hoja3!$A$2:$D$676,4,0)</f>
        <v>20301</v>
      </c>
      <c r="E13542" s="207">
        <v>4</v>
      </c>
    </row>
    <row r="13543" spans="1:5" x14ac:dyDescent="0.2">
      <c r="A13543" s="206">
        <v>44550</v>
      </c>
      <c r="B13543" s="207">
        <v>44550</v>
      </c>
      <c r="C13543" s="207" t="s">
        <v>1191</v>
      </c>
      <c r="D13543" s="208">
        <f>VLOOKUP(Pag_Inicio_Corr_mas_casos[[#This Row],[Corregimiento]],Hoja3!$A$2:$D$676,4,0)</f>
        <v>130106</v>
      </c>
      <c r="E13543" s="207">
        <v>4</v>
      </c>
    </row>
    <row r="13544" spans="1:5" x14ac:dyDescent="0.2">
      <c r="A13544" s="209">
        <v>44551</v>
      </c>
      <c r="B13544" s="210">
        <v>44551</v>
      </c>
      <c r="C13544" s="210" t="s">
        <v>1106</v>
      </c>
      <c r="D13544" s="211">
        <f>VLOOKUP(Pag_Inicio_Corr_mas_casos[[#This Row],[Corregimiento]],Hoja3!$A$2:$D$676,4,0)</f>
        <v>80809</v>
      </c>
      <c r="E13544" s="210">
        <v>31</v>
      </c>
    </row>
    <row r="13545" spans="1:5" x14ac:dyDescent="0.2">
      <c r="A13545" s="209">
        <v>44551</v>
      </c>
      <c r="B13545" s="210">
        <v>44551</v>
      </c>
      <c r="C13545" s="210" t="s">
        <v>1035</v>
      </c>
      <c r="D13545" s="211">
        <f>VLOOKUP(Pag_Inicio_Corr_mas_casos[[#This Row],[Corregimiento]],Hoja3!$A$2:$D$676,4,0)</f>
        <v>80806</v>
      </c>
      <c r="E13545" s="210">
        <v>21</v>
      </c>
    </row>
    <row r="13546" spans="1:5" x14ac:dyDescent="0.2">
      <c r="A13546" s="209">
        <v>44551</v>
      </c>
      <c r="B13546" s="210">
        <v>44551</v>
      </c>
      <c r="C13546" s="210" t="s">
        <v>1141</v>
      </c>
      <c r="D13546" s="211">
        <f>VLOOKUP(Pag_Inicio_Corr_mas_casos[[#This Row],[Corregimiento]],Hoja3!$A$2:$D$676,4,0)</f>
        <v>80812</v>
      </c>
      <c r="E13546" s="210">
        <v>20</v>
      </c>
    </row>
    <row r="13547" spans="1:5" x14ac:dyDescent="0.2">
      <c r="A13547" s="209">
        <v>44551</v>
      </c>
      <c r="B13547" s="210">
        <v>44551</v>
      </c>
      <c r="C13547" s="210" t="s">
        <v>935</v>
      </c>
      <c r="D13547" s="211">
        <f>VLOOKUP(Pag_Inicio_Corr_mas_casos[[#This Row],[Corregimiento]],Hoja3!$A$2:$D$676,4,0)</f>
        <v>60103</v>
      </c>
      <c r="E13547" s="210">
        <v>19</v>
      </c>
    </row>
    <row r="13548" spans="1:5" x14ac:dyDescent="0.2">
      <c r="A13548" s="209">
        <v>44551</v>
      </c>
      <c r="B13548" s="210">
        <v>44551</v>
      </c>
      <c r="C13548" s="210" t="s">
        <v>988</v>
      </c>
      <c r="D13548" s="211">
        <f>VLOOKUP(Pag_Inicio_Corr_mas_casos[[#This Row],[Corregimiento]],Hoja3!$A$2:$D$676,4,0)</f>
        <v>91001</v>
      </c>
      <c r="E13548" s="210">
        <v>18</v>
      </c>
    </row>
    <row r="13549" spans="1:5" x14ac:dyDescent="0.2">
      <c r="A13549" s="209">
        <v>44551</v>
      </c>
      <c r="B13549" s="210">
        <v>44551</v>
      </c>
      <c r="C13549" s="210" t="s">
        <v>1037</v>
      </c>
      <c r="D13549" s="211">
        <f>VLOOKUP(Pag_Inicio_Corr_mas_casos[[#This Row],[Corregimiento]],Hoja3!$A$2:$D$676,4,0)</f>
        <v>80807</v>
      </c>
      <c r="E13549" s="210">
        <v>17</v>
      </c>
    </row>
    <row r="13550" spans="1:5" x14ac:dyDescent="0.2">
      <c r="A13550" s="209">
        <v>44551</v>
      </c>
      <c r="B13550" s="210">
        <v>44551</v>
      </c>
      <c r="C13550" s="210" t="s">
        <v>868</v>
      </c>
      <c r="D13550" s="211">
        <f>VLOOKUP(Pag_Inicio_Corr_mas_casos[[#This Row],[Corregimiento]],Hoja3!$A$2:$D$676,4,0)</f>
        <v>81009</v>
      </c>
      <c r="E13550" s="210">
        <v>16</v>
      </c>
    </row>
    <row r="13551" spans="1:5" x14ac:dyDescent="0.2">
      <c r="A13551" s="209">
        <v>44551</v>
      </c>
      <c r="B13551" s="210">
        <v>44551</v>
      </c>
      <c r="C13551" s="210" t="s">
        <v>1546</v>
      </c>
      <c r="D13551" s="211">
        <f>VLOOKUP(Pag_Inicio_Corr_mas_casos[[#This Row],[Corregimiento]],Hoja3!$A$2:$D$676,4,0)</f>
        <v>91011</v>
      </c>
      <c r="E13551" s="210">
        <v>13</v>
      </c>
    </row>
    <row r="13552" spans="1:5" x14ac:dyDescent="0.2">
      <c r="A13552" s="209">
        <v>44551</v>
      </c>
      <c r="B13552" s="210">
        <v>44551</v>
      </c>
      <c r="C13552" s="210" t="s">
        <v>1501</v>
      </c>
      <c r="D13552" s="211">
        <f>VLOOKUP(Pag_Inicio_Corr_mas_casos[[#This Row],[Corregimiento]],Hoja3!$A$2:$D$676,4,0)</f>
        <v>70301</v>
      </c>
      <c r="E13552" s="210">
        <v>10</v>
      </c>
    </row>
    <row r="13553" spans="1:5" x14ac:dyDescent="0.2">
      <c r="A13553" s="209">
        <v>44551</v>
      </c>
      <c r="B13553" s="210">
        <v>44551</v>
      </c>
      <c r="C13553" s="210" t="s">
        <v>1163</v>
      </c>
      <c r="D13553" s="211">
        <f>VLOOKUP(Pag_Inicio_Corr_mas_casos[[#This Row],[Corregimiento]],Hoja3!$A$2:$D$676,4,0)</f>
        <v>130101</v>
      </c>
      <c r="E13553" s="210">
        <v>9</v>
      </c>
    </row>
    <row r="13554" spans="1:5" x14ac:dyDescent="0.2">
      <c r="A13554" s="209">
        <v>44551</v>
      </c>
      <c r="B13554" s="210">
        <v>44551</v>
      </c>
      <c r="C13554" s="210" t="s">
        <v>1041</v>
      </c>
      <c r="D13554" s="211">
        <f>VLOOKUP(Pag_Inicio_Corr_mas_casos[[#This Row],[Corregimiento]],Hoja3!$A$2:$D$676,4,0)</f>
        <v>80814</v>
      </c>
      <c r="E13554" s="210">
        <v>8</v>
      </c>
    </row>
    <row r="13555" spans="1:5" x14ac:dyDescent="0.2">
      <c r="A13555" s="209">
        <v>44551</v>
      </c>
      <c r="B13555" s="210">
        <v>44551</v>
      </c>
      <c r="C13555" s="210" t="s">
        <v>1101</v>
      </c>
      <c r="D13555" s="211">
        <f>VLOOKUP(Pag_Inicio_Corr_mas_casos[[#This Row],[Corregimiento]],Hoja3!$A$2:$D$676,4,0)</f>
        <v>60101</v>
      </c>
      <c r="E13555" s="210">
        <v>7</v>
      </c>
    </row>
    <row r="13556" spans="1:5" x14ac:dyDescent="0.2">
      <c r="A13556" s="209">
        <v>44551</v>
      </c>
      <c r="B13556" s="210">
        <v>44551</v>
      </c>
      <c r="C13556" s="210" t="s">
        <v>1273</v>
      </c>
      <c r="D13556" s="211">
        <f>VLOOKUP(Pag_Inicio_Corr_mas_casos[[#This Row],[Corregimiento]],Hoja3!$A$2:$D$676,4,0)</f>
        <v>130102</v>
      </c>
      <c r="E13556" s="210">
        <v>7</v>
      </c>
    </row>
    <row r="13557" spans="1:5" x14ac:dyDescent="0.2">
      <c r="A13557" s="209">
        <v>44551</v>
      </c>
      <c r="B13557" s="210">
        <v>44551</v>
      </c>
      <c r="C13557" s="210" t="s">
        <v>799</v>
      </c>
      <c r="D13557" s="211">
        <f>VLOOKUP(Pag_Inicio_Corr_mas_casos[[#This Row],[Corregimiento]],Hoja3!$A$2:$D$676,4,0)</f>
        <v>80813</v>
      </c>
      <c r="E13557" s="210">
        <v>7</v>
      </c>
    </row>
    <row r="13558" spans="1:5" x14ac:dyDescent="0.2">
      <c r="A13558" s="209">
        <v>44551</v>
      </c>
      <c r="B13558" s="210">
        <v>44551</v>
      </c>
      <c r="C13558" s="210" t="s">
        <v>1141</v>
      </c>
      <c r="D13558" s="211">
        <v>20206</v>
      </c>
      <c r="E13558" s="210">
        <v>7</v>
      </c>
    </row>
    <row r="13559" spans="1:5" x14ac:dyDescent="0.2">
      <c r="A13559" s="209">
        <v>44551</v>
      </c>
      <c r="B13559" s="210">
        <v>44551</v>
      </c>
      <c r="C13559" s="210" t="s">
        <v>1416</v>
      </c>
      <c r="D13559" s="211">
        <f>VLOOKUP(Pag_Inicio_Corr_mas_casos[[#This Row],[Corregimiento]],Hoja3!$A$2:$D$676,4,0)</f>
        <v>80810</v>
      </c>
      <c r="E13559" s="210">
        <v>7</v>
      </c>
    </row>
    <row r="13560" spans="1:5" x14ac:dyDescent="0.2">
      <c r="A13560" s="209">
        <v>44551</v>
      </c>
      <c r="B13560" s="210">
        <v>44551</v>
      </c>
      <c r="C13560" s="210" t="s">
        <v>936</v>
      </c>
      <c r="D13560" s="211">
        <f>VLOOKUP(Pag_Inicio_Corr_mas_casos[[#This Row],[Corregimiento]],Hoja3!$A$2:$D$676,4,0)</f>
        <v>80811</v>
      </c>
      <c r="E13560" s="210">
        <v>6</v>
      </c>
    </row>
    <row r="13561" spans="1:5" x14ac:dyDescent="0.2">
      <c r="A13561" s="209">
        <v>44551</v>
      </c>
      <c r="B13561" s="210">
        <v>44551</v>
      </c>
      <c r="C13561" s="210" t="s">
        <v>1415</v>
      </c>
      <c r="D13561" s="211">
        <f>VLOOKUP(Pag_Inicio_Corr_mas_casos[[#This Row],[Corregimiento]],Hoja3!$A$2:$D$676,4,0)</f>
        <v>80808</v>
      </c>
      <c r="E13561" s="210">
        <v>6</v>
      </c>
    </row>
    <row r="13562" spans="1:5" x14ac:dyDescent="0.2">
      <c r="A13562" s="209">
        <v>44551</v>
      </c>
      <c r="B13562" s="210">
        <v>44551</v>
      </c>
      <c r="C13562" s="210" t="s">
        <v>1413</v>
      </c>
      <c r="D13562" s="211">
        <f>VLOOKUP(Pag_Inicio_Corr_mas_casos[[#This Row],[Corregimiento]],Hoja3!$A$2:$D$676,4,0)</f>
        <v>81003</v>
      </c>
      <c r="E13562" s="210">
        <v>6</v>
      </c>
    </row>
    <row r="13563" spans="1:5" x14ac:dyDescent="0.2">
      <c r="A13563" s="209">
        <v>44551</v>
      </c>
      <c r="B13563" s="210">
        <v>44551</v>
      </c>
      <c r="C13563" s="210" t="s">
        <v>1518</v>
      </c>
      <c r="D13563" s="211">
        <f>VLOOKUP(Pag_Inicio_Corr_mas_casos[[#This Row],[Corregimiento]],Hoja3!$A$2:$D$676,4,0)</f>
        <v>70701</v>
      </c>
      <c r="E13563" s="210">
        <v>6</v>
      </c>
    </row>
    <row r="13564" spans="1:5" x14ac:dyDescent="0.2">
      <c r="A13564" s="203">
        <v>44552</v>
      </c>
      <c r="B13564" s="204">
        <v>44552</v>
      </c>
      <c r="C13564" s="204" t="s">
        <v>1106</v>
      </c>
      <c r="D13564" s="205">
        <f>VLOOKUP(Pag_Inicio_Corr_mas_casos[[#This Row],[Corregimiento]],Hoja3!$A$2:$D$676,4,0)</f>
        <v>80809</v>
      </c>
      <c r="E13564" s="204">
        <v>36</v>
      </c>
    </row>
    <row r="13565" spans="1:5" x14ac:dyDescent="0.2">
      <c r="A13565" s="203">
        <v>44552</v>
      </c>
      <c r="B13565" s="204">
        <v>44552</v>
      </c>
      <c r="C13565" s="204" t="s">
        <v>1141</v>
      </c>
      <c r="D13565" s="205">
        <f>VLOOKUP(Pag_Inicio_Corr_mas_casos[[#This Row],[Corregimiento]],Hoja3!$A$2:$D$676,4,0)</f>
        <v>80812</v>
      </c>
      <c r="E13565" s="204">
        <v>32</v>
      </c>
    </row>
    <row r="13566" spans="1:5" x14ac:dyDescent="0.2">
      <c r="A13566" s="203">
        <v>44552</v>
      </c>
      <c r="B13566" s="204">
        <v>44552</v>
      </c>
      <c r="C13566" s="204" t="s">
        <v>1037</v>
      </c>
      <c r="D13566" s="205">
        <f>VLOOKUP(Pag_Inicio_Corr_mas_casos[[#This Row],[Corregimiento]],Hoja3!$A$2:$D$676,4,0)</f>
        <v>80807</v>
      </c>
      <c r="E13566" s="204">
        <v>31</v>
      </c>
    </row>
    <row r="13567" spans="1:5" x14ac:dyDescent="0.2">
      <c r="A13567" s="203">
        <v>44552</v>
      </c>
      <c r="B13567" s="204">
        <v>44552</v>
      </c>
      <c r="C13567" s="204" t="s">
        <v>1041</v>
      </c>
      <c r="D13567" s="205">
        <f>VLOOKUP(Pag_Inicio_Corr_mas_casos[[#This Row],[Corregimiento]],Hoja3!$A$2:$D$676,4,0)</f>
        <v>80814</v>
      </c>
      <c r="E13567" s="204">
        <v>20</v>
      </c>
    </row>
    <row r="13568" spans="1:5" x14ac:dyDescent="0.2">
      <c r="A13568" s="203">
        <v>44552</v>
      </c>
      <c r="B13568" s="204">
        <v>44552</v>
      </c>
      <c r="C13568" s="204" t="s">
        <v>1117</v>
      </c>
      <c r="D13568" s="205">
        <f>VLOOKUP(Pag_Inicio_Corr_mas_casos[[#This Row],[Corregimiento]],Hoja3!$A$2:$D$676,4,0)</f>
        <v>91001</v>
      </c>
      <c r="E13568" s="204">
        <v>20</v>
      </c>
    </row>
    <row r="13569" spans="1:5" x14ac:dyDescent="0.2">
      <c r="A13569" s="203">
        <v>44552</v>
      </c>
      <c r="B13569" s="204">
        <v>44552</v>
      </c>
      <c r="C13569" s="204" t="s">
        <v>935</v>
      </c>
      <c r="D13569" s="205">
        <f>VLOOKUP(Pag_Inicio_Corr_mas_casos[[#This Row],[Corregimiento]],Hoja3!$A$2:$D$676,4,0)</f>
        <v>60103</v>
      </c>
      <c r="E13569" s="204">
        <v>17</v>
      </c>
    </row>
    <row r="13570" spans="1:5" x14ac:dyDescent="0.2">
      <c r="A13570" s="203">
        <v>44552</v>
      </c>
      <c r="B13570" s="204">
        <v>44552</v>
      </c>
      <c r="C13570" s="204" t="s">
        <v>1389</v>
      </c>
      <c r="D13570" s="205">
        <f>VLOOKUP(Pag_Inicio_Corr_mas_casos[[#This Row],[Corregimiento]],Hoja3!$A$2:$D$676,4,0)</f>
        <v>90101</v>
      </c>
      <c r="E13570" s="204">
        <v>16</v>
      </c>
    </row>
    <row r="13571" spans="1:5" x14ac:dyDescent="0.2">
      <c r="A13571" s="203">
        <v>44552</v>
      </c>
      <c r="B13571" s="204">
        <v>44552</v>
      </c>
      <c r="C13571" s="204" t="s">
        <v>1163</v>
      </c>
      <c r="D13571" s="205">
        <f>VLOOKUP(Pag_Inicio_Corr_mas_casos[[#This Row],[Corregimiento]],Hoja3!$A$2:$D$676,4,0)</f>
        <v>130101</v>
      </c>
      <c r="E13571" s="204">
        <v>15</v>
      </c>
    </row>
    <row r="13572" spans="1:5" x14ac:dyDescent="0.2">
      <c r="A13572" s="203">
        <v>44552</v>
      </c>
      <c r="B13572" s="204">
        <v>44552</v>
      </c>
      <c r="C13572" s="204" t="s">
        <v>1415</v>
      </c>
      <c r="D13572" s="205">
        <f>VLOOKUP(Pag_Inicio_Corr_mas_casos[[#This Row],[Corregimiento]],Hoja3!$A$2:$D$676,4,0)</f>
        <v>80808</v>
      </c>
      <c r="E13572" s="204">
        <v>14</v>
      </c>
    </row>
    <row r="13573" spans="1:5" x14ac:dyDescent="0.2">
      <c r="A13573" s="203">
        <v>44552</v>
      </c>
      <c r="B13573" s="204">
        <v>44552</v>
      </c>
      <c r="C13573" s="204" t="s">
        <v>1034</v>
      </c>
      <c r="D13573" s="205">
        <f>VLOOKUP(Pag_Inicio_Corr_mas_casos[[#This Row],[Corregimiento]],Hoja3!$A$2:$D$676,4,0)</f>
        <v>81009</v>
      </c>
      <c r="E13573" s="204">
        <v>13</v>
      </c>
    </row>
    <row r="13574" spans="1:5" x14ac:dyDescent="0.2">
      <c r="A13574" s="203">
        <v>44552</v>
      </c>
      <c r="B13574" s="204">
        <v>44552</v>
      </c>
      <c r="C13574" s="204" t="s">
        <v>1413</v>
      </c>
      <c r="D13574" s="205">
        <f>VLOOKUP(Pag_Inicio_Corr_mas_casos[[#This Row],[Corregimiento]],Hoja3!$A$2:$D$676,4,0)</f>
        <v>81003</v>
      </c>
      <c r="E13574" s="204">
        <v>13</v>
      </c>
    </row>
    <row r="13575" spans="1:5" x14ac:dyDescent="0.2">
      <c r="A13575" s="203">
        <v>44552</v>
      </c>
      <c r="B13575" s="204">
        <v>44552</v>
      </c>
      <c r="C13575" s="204" t="s">
        <v>1031</v>
      </c>
      <c r="D13575" s="205">
        <f>VLOOKUP(Pag_Inicio_Corr_mas_casos[[#This Row],[Corregimiento]],Hoja3!$A$2:$D$676,4,0)</f>
        <v>81001</v>
      </c>
      <c r="E13575" s="204">
        <v>12</v>
      </c>
    </row>
    <row r="13576" spans="1:5" x14ac:dyDescent="0.2">
      <c r="A13576" s="203">
        <v>44552</v>
      </c>
      <c r="B13576" s="204">
        <v>44552</v>
      </c>
      <c r="C13576" s="204" t="s">
        <v>1101</v>
      </c>
      <c r="D13576" s="205">
        <f>VLOOKUP(Pag_Inicio_Corr_mas_casos[[#This Row],[Corregimiento]],Hoja3!$A$2:$D$676,4,0)</f>
        <v>60101</v>
      </c>
      <c r="E13576" s="204">
        <v>12</v>
      </c>
    </row>
    <row r="13577" spans="1:5" x14ac:dyDescent="0.2">
      <c r="A13577" s="203">
        <v>44552</v>
      </c>
      <c r="B13577" s="204">
        <v>44552</v>
      </c>
      <c r="C13577" s="204" t="s">
        <v>1501</v>
      </c>
      <c r="D13577" s="205">
        <f>VLOOKUP(Pag_Inicio_Corr_mas_casos[[#This Row],[Corregimiento]],Hoja3!$A$2:$D$676,4,0)</f>
        <v>70301</v>
      </c>
      <c r="E13577" s="204">
        <v>12</v>
      </c>
    </row>
    <row r="13578" spans="1:5" x14ac:dyDescent="0.2">
      <c r="A13578" s="203">
        <v>44552</v>
      </c>
      <c r="B13578" s="204">
        <v>44552</v>
      </c>
      <c r="C13578" s="204" t="s">
        <v>1107</v>
      </c>
      <c r="D13578" s="205">
        <f>VLOOKUP(Pag_Inicio_Corr_mas_casos[[#This Row],[Corregimiento]],Hoja3!$A$2:$D$676,4,0)</f>
        <v>80819</v>
      </c>
      <c r="E13578" s="204">
        <v>11</v>
      </c>
    </row>
    <row r="13579" spans="1:5" x14ac:dyDescent="0.2">
      <c r="A13579" s="203">
        <v>44552</v>
      </c>
      <c r="B13579" s="204">
        <v>44552</v>
      </c>
      <c r="C13579" s="204" t="s">
        <v>1082</v>
      </c>
      <c r="D13579" s="205">
        <f>VLOOKUP(Pag_Inicio_Corr_mas_casos[[#This Row],[Corregimiento]],Hoja3!$A$2:$D$676,4,0)</f>
        <v>80826</v>
      </c>
      <c r="E13579" s="204">
        <v>11</v>
      </c>
    </row>
    <row r="13580" spans="1:5" x14ac:dyDescent="0.2">
      <c r="A13580" s="203">
        <v>44552</v>
      </c>
      <c r="B13580" s="204">
        <v>44552</v>
      </c>
      <c r="C13580" s="204" t="s">
        <v>1502</v>
      </c>
      <c r="D13580" s="205">
        <f>VLOOKUP(Pag_Inicio_Corr_mas_casos[[#This Row],[Corregimiento]],Hoja3!$A$2:$D$676,4,0)</f>
        <v>60104</v>
      </c>
      <c r="E13580" s="204">
        <v>10</v>
      </c>
    </row>
    <row r="13581" spans="1:5" x14ac:dyDescent="0.2">
      <c r="A13581" s="203">
        <v>44552</v>
      </c>
      <c r="B13581" s="204">
        <v>44552</v>
      </c>
      <c r="C13581" s="204" t="s">
        <v>1035</v>
      </c>
      <c r="D13581" s="205">
        <f>VLOOKUP(Pag_Inicio_Corr_mas_casos[[#This Row],[Corregimiento]],Hoja3!$A$2:$D$676,4,0)</f>
        <v>80806</v>
      </c>
      <c r="E13581" s="204">
        <v>10</v>
      </c>
    </row>
    <row r="13582" spans="1:5" x14ac:dyDescent="0.2">
      <c r="A13582" s="203">
        <v>44552</v>
      </c>
      <c r="B13582" s="204">
        <v>44552</v>
      </c>
      <c r="C13582" s="204" t="s">
        <v>1482</v>
      </c>
      <c r="D13582" s="205">
        <f>VLOOKUP(Pag_Inicio_Corr_mas_casos[[#This Row],[Corregimiento]],Hoja3!$A$2:$D$676,4,0)</f>
        <v>20201</v>
      </c>
      <c r="E13582" s="204">
        <v>10</v>
      </c>
    </row>
    <row r="13583" spans="1:5" x14ac:dyDescent="0.2">
      <c r="A13583" s="203">
        <v>44552</v>
      </c>
      <c r="B13583" s="204">
        <v>44552</v>
      </c>
      <c r="C13583" s="204" t="s">
        <v>867</v>
      </c>
      <c r="D13583" s="205">
        <f>VLOOKUP(Pag_Inicio_Corr_mas_casos[[#This Row],[Corregimiento]],Hoja3!$A$2:$D$676,4,0)</f>
        <v>80821</v>
      </c>
      <c r="E13583" s="204">
        <v>10</v>
      </c>
    </row>
    <row r="13584" spans="1:5" x14ac:dyDescent="0.2">
      <c r="A13584" s="216">
        <v>44553</v>
      </c>
      <c r="B13584" s="217">
        <v>44553</v>
      </c>
      <c r="C13584" s="217" t="s">
        <v>1106</v>
      </c>
      <c r="D13584" s="218">
        <f>VLOOKUP(Pag_Inicio_Corr_mas_casos[[#This Row],[Corregimiento]],Hoja3!$A$2:$D$676,4,0)</f>
        <v>80809</v>
      </c>
      <c r="E13584" s="217">
        <v>44</v>
      </c>
    </row>
    <row r="13585" spans="1:5" x14ac:dyDescent="0.2">
      <c r="A13585" s="216">
        <v>44553</v>
      </c>
      <c r="B13585" s="217">
        <v>44553</v>
      </c>
      <c r="C13585" s="217" t="s">
        <v>1034</v>
      </c>
      <c r="D13585" s="218">
        <f>VLOOKUP(Pag_Inicio_Corr_mas_casos[[#This Row],[Corregimiento]],Hoja3!$A$2:$D$676,4,0)</f>
        <v>81009</v>
      </c>
      <c r="E13585" s="217">
        <v>36</v>
      </c>
    </row>
    <row r="13586" spans="1:5" x14ac:dyDescent="0.2">
      <c r="A13586" s="216">
        <v>44553</v>
      </c>
      <c r="B13586" s="217">
        <v>44553</v>
      </c>
      <c r="C13586" s="217" t="s">
        <v>1037</v>
      </c>
      <c r="D13586" s="218">
        <f>VLOOKUP(Pag_Inicio_Corr_mas_casos[[#This Row],[Corregimiento]],Hoja3!$A$2:$D$676,4,0)</f>
        <v>80807</v>
      </c>
      <c r="E13586" s="217">
        <v>34</v>
      </c>
    </row>
    <row r="13587" spans="1:5" x14ac:dyDescent="0.2">
      <c r="A13587" s="216">
        <v>44553</v>
      </c>
      <c r="B13587" s="217">
        <v>44553</v>
      </c>
      <c r="C13587" s="217" t="s">
        <v>1141</v>
      </c>
      <c r="D13587" s="218">
        <f>VLOOKUP(Pag_Inicio_Corr_mas_casos[[#This Row],[Corregimiento]],Hoja3!$A$2:$D$676,4,0)</f>
        <v>80812</v>
      </c>
      <c r="E13587" s="217">
        <v>33</v>
      </c>
    </row>
    <row r="13588" spans="1:5" x14ac:dyDescent="0.2">
      <c r="A13588" s="216">
        <v>44553</v>
      </c>
      <c r="B13588" s="217">
        <v>44553</v>
      </c>
      <c r="C13588" s="217" t="s">
        <v>1101</v>
      </c>
      <c r="D13588" s="218">
        <f>VLOOKUP(Pag_Inicio_Corr_mas_casos[[#This Row],[Corregimiento]],Hoja3!$A$2:$D$676,4,0)</f>
        <v>60101</v>
      </c>
      <c r="E13588" s="217">
        <v>30</v>
      </c>
    </row>
    <row r="13589" spans="1:5" x14ac:dyDescent="0.2">
      <c r="A13589" s="216">
        <v>44553</v>
      </c>
      <c r="B13589" s="217">
        <v>44553</v>
      </c>
      <c r="C13589" s="217" t="s">
        <v>988</v>
      </c>
      <c r="D13589" s="218">
        <f>VLOOKUP(Pag_Inicio_Corr_mas_casos[[#This Row],[Corregimiento]],Hoja3!$A$2:$D$676,4,0)</f>
        <v>91001</v>
      </c>
      <c r="E13589" s="217">
        <v>29</v>
      </c>
    </row>
    <row r="13590" spans="1:5" x14ac:dyDescent="0.2">
      <c r="A13590" s="216">
        <v>44553</v>
      </c>
      <c r="B13590" s="217">
        <v>44553</v>
      </c>
      <c r="C13590" s="217" t="s">
        <v>1035</v>
      </c>
      <c r="D13590" s="218">
        <f>VLOOKUP(Pag_Inicio_Corr_mas_casos[[#This Row],[Corregimiento]],Hoja3!$A$2:$D$676,4,0)</f>
        <v>80806</v>
      </c>
      <c r="E13590" s="217">
        <v>23</v>
      </c>
    </row>
    <row r="13591" spans="1:5" x14ac:dyDescent="0.2">
      <c r="A13591" s="216">
        <v>44553</v>
      </c>
      <c r="B13591" s="217">
        <v>44553</v>
      </c>
      <c r="C13591" s="217" t="s">
        <v>935</v>
      </c>
      <c r="D13591" s="218">
        <f>VLOOKUP(Pag_Inicio_Corr_mas_casos[[#This Row],[Corregimiento]],Hoja3!$A$2:$D$676,4,0)</f>
        <v>60103</v>
      </c>
      <c r="E13591" s="217">
        <v>19</v>
      </c>
    </row>
    <row r="13592" spans="1:5" x14ac:dyDescent="0.2">
      <c r="A13592" s="216">
        <v>44553</v>
      </c>
      <c r="B13592" s="217">
        <v>44553</v>
      </c>
      <c r="C13592" s="217" t="s">
        <v>1041</v>
      </c>
      <c r="D13592" s="218">
        <f>VLOOKUP(Pag_Inicio_Corr_mas_casos[[#This Row],[Corregimiento]],Hoja3!$A$2:$D$676,4,0)</f>
        <v>80814</v>
      </c>
      <c r="E13592" s="217">
        <v>16</v>
      </c>
    </row>
    <row r="13593" spans="1:5" x14ac:dyDescent="0.2">
      <c r="A13593" s="216">
        <v>44553</v>
      </c>
      <c r="B13593" s="217">
        <v>44553</v>
      </c>
      <c r="C13593" s="217" t="s">
        <v>1273</v>
      </c>
      <c r="D13593" s="218">
        <f>VLOOKUP(Pag_Inicio_Corr_mas_casos[[#This Row],[Corregimiento]],Hoja3!$A$2:$D$676,4,0)</f>
        <v>130102</v>
      </c>
      <c r="E13593" s="217">
        <v>15</v>
      </c>
    </row>
    <row r="13594" spans="1:5" x14ac:dyDescent="0.2">
      <c r="A13594" s="216">
        <v>44553</v>
      </c>
      <c r="B13594" s="217">
        <v>44553</v>
      </c>
      <c r="C13594" s="217" t="s">
        <v>1501</v>
      </c>
      <c r="D13594" s="218">
        <f>VLOOKUP(Pag_Inicio_Corr_mas_casos[[#This Row],[Corregimiento]],Hoja3!$A$2:$D$676,4,0)</f>
        <v>70301</v>
      </c>
      <c r="E13594" s="217">
        <v>15</v>
      </c>
    </row>
    <row r="13595" spans="1:5" x14ac:dyDescent="0.2">
      <c r="A13595" s="216">
        <v>44553</v>
      </c>
      <c r="B13595" s="217">
        <v>44553</v>
      </c>
      <c r="C13595" s="217" t="s">
        <v>804</v>
      </c>
      <c r="D13595" s="218">
        <f>VLOOKUP(Pag_Inicio_Corr_mas_casos[[#This Row],[Corregimiento]],Hoja3!$A$2:$D$676,4,0)</f>
        <v>80815</v>
      </c>
      <c r="E13595" s="217">
        <v>13</v>
      </c>
    </row>
    <row r="13596" spans="1:5" x14ac:dyDescent="0.2">
      <c r="A13596" s="216">
        <v>44553</v>
      </c>
      <c r="B13596" s="217">
        <v>44553</v>
      </c>
      <c r="C13596" s="217" t="s">
        <v>1107</v>
      </c>
      <c r="D13596" s="218">
        <f>VLOOKUP(Pag_Inicio_Corr_mas_casos[[#This Row],[Corregimiento]],Hoja3!$A$2:$D$676,4,0)</f>
        <v>80819</v>
      </c>
      <c r="E13596" s="217">
        <v>12</v>
      </c>
    </row>
    <row r="13597" spans="1:5" x14ac:dyDescent="0.2">
      <c r="A13597" s="216">
        <v>44553</v>
      </c>
      <c r="B13597" s="217">
        <v>44553</v>
      </c>
      <c r="C13597" s="217" t="s">
        <v>1416</v>
      </c>
      <c r="D13597" s="218">
        <f>VLOOKUP(Pag_Inicio_Corr_mas_casos[[#This Row],[Corregimiento]],Hoja3!$A$2:$D$676,4,0)</f>
        <v>80810</v>
      </c>
      <c r="E13597" s="217">
        <v>11</v>
      </c>
    </row>
    <row r="13598" spans="1:5" x14ac:dyDescent="0.2">
      <c r="A13598" s="216">
        <v>44553</v>
      </c>
      <c r="B13598" s="217">
        <v>44553</v>
      </c>
      <c r="C13598" s="217" t="s">
        <v>1031</v>
      </c>
      <c r="D13598" s="218">
        <f>VLOOKUP(Pag_Inicio_Corr_mas_casos[[#This Row],[Corregimiento]],Hoja3!$A$2:$D$676,4,0)</f>
        <v>81001</v>
      </c>
      <c r="E13598" s="217">
        <v>11</v>
      </c>
    </row>
    <row r="13599" spans="1:5" x14ac:dyDescent="0.2">
      <c r="A13599" s="216">
        <v>44553</v>
      </c>
      <c r="B13599" s="217">
        <v>44553</v>
      </c>
      <c r="C13599" s="217" t="s">
        <v>1008</v>
      </c>
      <c r="D13599" s="218">
        <f>VLOOKUP(Pag_Inicio_Corr_mas_casos[[#This Row],[Corregimiento]],Hoja3!$A$2:$D$676,4,0)</f>
        <v>80816</v>
      </c>
      <c r="E13599" s="217">
        <v>11</v>
      </c>
    </row>
    <row r="13600" spans="1:5" x14ac:dyDescent="0.2">
      <c r="A13600" s="216">
        <v>44553</v>
      </c>
      <c r="B13600" s="217">
        <v>44553</v>
      </c>
      <c r="C13600" s="217" t="s">
        <v>1191</v>
      </c>
      <c r="D13600" s="218">
        <f>VLOOKUP(Pag_Inicio_Corr_mas_casos[[#This Row],[Corregimiento]],Hoja3!$A$2:$D$676,4,0)</f>
        <v>130106</v>
      </c>
      <c r="E13600" s="217">
        <v>10</v>
      </c>
    </row>
    <row r="13601" spans="1:5" x14ac:dyDescent="0.2">
      <c r="A13601" s="216">
        <v>44553</v>
      </c>
      <c r="B13601" s="217">
        <v>44553</v>
      </c>
      <c r="C13601" s="217" t="s">
        <v>1413</v>
      </c>
      <c r="D13601" s="218">
        <f>VLOOKUP(Pag_Inicio_Corr_mas_casos[[#This Row],[Corregimiento]],Hoja3!$A$2:$D$676,4,0)</f>
        <v>81003</v>
      </c>
      <c r="E13601" s="217">
        <v>9</v>
      </c>
    </row>
    <row r="13602" spans="1:5" x14ac:dyDescent="0.2">
      <c r="A13602" s="216">
        <v>44553</v>
      </c>
      <c r="B13602" s="217">
        <v>44553</v>
      </c>
      <c r="C13602" s="217" t="s">
        <v>1527</v>
      </c>
      <c r="D13602" s="218">
        <f>VLOOKUP(Pag_Inicio_Corr_mas_casos[[#This Row],[Corregimiento]],Hoja3!$A$2:$D$676,4,0)</f>
        <v>60301</v>
      </c>
      <c r="E13602" s="217">
        <v>9</v>
      </c>
    </row>
    <row r="13603" spans="1:5" x14ac:dyDescent="0.2">
      <c r="A13603" s="216">
        <v>44553</v>
      </c>
      <c r="B13603" s="217">
        <v>44553</v>
      </c>
      <c r="C13603" s="217" t="s">
        <v>1525</v>
      </c>
      <c r="D13603" s="218">
        <f>VLOOKUP(Pag_Inicio_Corr_mas_casos[[#This Row],[Corregimiento]],Hoja3!$A$2:$D$676,4,0)</f>
        <v>60501</v>
      </c>
      <c r="E13603" s="217">
        <v>8</v>
      </c>
    </row>
    <row r="13604" spans="1:5" x14ac:dyDescent="0.2">
      <c r="A13604" s="203">
        <v>44919</v>
      </c>
      <c r="B13604" s="204">
        <v>44554</v>
      </c>
      <c r="C13604" s="204" t="s">
        <v>1106</v>
      </c>
      <c r="D13604" s="205">
        <f>VLOOKUP(Pag_Inicio_Corr_mas_casos[[#This Row],[Corregimiento]],Hoja3!$A$2:$D$676,4,0)</f>
        <v>80809</v>
      </c>
      <c r="E13604" s="204">
        <v>81</v>
      </c>
    </row>
    <row r="13605" spans="1:5" x14ac:dyDescent="0.2">
      <c r="A13605" s="203">
        <v>44919</v>
      </c>
      <c r="B13605" s="204">
        <v>44554</v>
      </c>
      <c r="C13605" s="204" t="s">
        <v>1141</v>
      </c>
      <c r="D13605" s="205">
        <f>VLOOKUP(Pag_Inicio_Corr_mas_casos[[#This Row],[Corregimiento]],Hoja3!$A$2:$D$676,4,0)</f>
        <v>80812</v>
      </c>
      <c r="E13605" s="204">
        <v>50</v>
      </c>
    </row>
    <row r="13606" spans="1:5" x14ac:dyDescent="0.2">
      <c r="A13606" s="203">
        <v>44919</v>
      </c>
      <c r="B13606" s="204">
        <v>44554</v>
      </c>
      <c r="C13606" s="204" t="s">
        <v>1037</v>
      </c>
      <c r="D13606" s="205">
        <f>VLOOKUP(Pag_Inicio_Corr_mas_casos[[#This Row],[Corregimiento]],Hoja3!$A$2:$D$676,4,0)</f>
        <v>80807</v>
      </c>
      <c r="E13606" s="204">
        <v>48</v>
      </c>
    </row>
    <row r="13607" spans="1:5" x14ac:dyDescent="0.2">
      <c r="A13607" s="203">
        <v>44919</v>
      </c>
      <c r="B13607" s="204">
        <v>44554</v>
      </c>
      <c r="C13607" s="204" t="s">
        <v>1035</v>
      </c>
      <c r="D13607" s="205">
        <f>VLOOKUP(Pag_Inicio_Corr_mas_casos[[#This Row],[Corregimiento]],Hoja3!$A$2:$D$676,4,0)</f>
        <v>80806</v>
      </c>
      <c r="E13607" s="204">
        <v>43</v>
      </c>
    </row>
    <row r="13608" spans="1:5" x14ac:dyDescent="0.2">
      <c r="A13608" s="203">
        <v>44919</v>
      </c>
      <c r="B13608" s="204">
        <v>44554</v>
      </c>
      <c r="C13608" s="204" t="s">
        <v>1041</v>
      </c>
      <c r="D13608" s="205">
        <f>VLOOKUP(Pag_Inicio_Corr_mas_casos[[#This Row],[Corregimiento]],Hoja3!$A$2:$D$676,4,0)</f>
        <v>80814</v>
      </c>
      <c r="E13608" s="204">
        <v>25</v>
      </c>
    </row>
    <row r="13609" spans="1:5" x14ac:dyDescent="0.2">
      <c r="A13609" s="203">
        <v>44919</v>
      </c>
      <c r="B13609" s="204">
        <v>44554</v>
      </c>
      <c r="C13609" s="204" t="s">
        <v>1034</v>
      </c>
      <c r="D13609" s="205">
        <f>VLOOKUP(Pag_Inicio_Corr_mas_casos[[#This Row],[Corregimiento]],Hoja3!$A$2:$D$676,4,0)</f>
        <v>81009</v>
      </c>
      <c r="E13609" s="204">
        <v>25</v>
      </c>
    </row>
    <row r="13610" spans="1:5" x14ac:dyDescent="0.2">
      <c r="A13610" s="203">
        <v>44919</v>
      </c>
      <c r="B13610" s="204">
        <v>44554</v>
      </c>
      <c r="C13610" s="204" t="s">
        <v>1101</v>
      </c>
      <c r="D13610" s="205">
        <f>VLOOKUP(Pag_Inicio_Corr_mas_casos[[#This Row],[Corregimiento]],Hoja3!$A$2:$D$676,4,0)</f>
        <v>60101</v>
      </c>
      <c r="E13610" s="204">
        <v>23</v>
      </c>
    </row>
    <row r="13611" spans="1:5" x14ac:dyDescent="0.2">
      <c r="A13611" s="203">
        <v>44919</v>
      </c>
      <c r="B13611" s="204">
        <v>44554</v>
      </c>
      <c r="C13611" s="204" t="s">
        <v>1415</v>
      </c>
      <c r="D13611" s="205">
        <f>VLOOKUP(Pag_Inicio_Corr_mas_casos[[#This Row],[Corregimiento]],Hoja3!$A$2:$D$676,4,0)</f>
        <v>80808</v>
      </c>
      <c r="E13611" s="204">
        <v>19</v>
      </c>
    </row>
    <row r="13612" spans="1:5" x14ac:dyDescent="0.2">
      <c r="A13612" s="203">
        <v>44919</v>
      </c>
      <c r="B13612" s="204">
        <v>44554</v>
      </c>
      <c r="C13612" s="204" t="s">
        <v>1276</v>
      </c>
      <c r="D13612" s="205">
        <f>VLOOKUP(Pag_Inicio_Corr_mas_casos[[#This Row],[Corregimiento]],Hoja3!$A$2:$D$676,4,0)</f>
        <v>20207</v>
      </c>
      <c r="E13612" s="204">
        <v>19</v>
      </c>
    </row>
    <row r="13613" spans="1:5" x14ac:dyDescent="0.2">
      <c r="A13613" s="203">
        <v>44919</v>
      </c>
      <c r="B13613" s="204">
        <v>44554</v>
      </c>
      <c r="C13613" s="204" t="s">
        <v>1501</v>
      </c>
      <c r="D13613" s="205">
        <f>VLOOKUP(Pag_Inicio_Corr_mas_casos[[#This Row],[Corregimiento]],Hoja3!$A$2:$D$676,4,0)</f>
        <v>70301</v>
      </c>
      <c r="E13613" s="204">
        <v>18</v>
      </c>
    </row>
    <row r="13614" spans="1:5" x14ac:dyDescent="0.2">
      <c r="A13614" s="203">
        <v>44919</v>
      </c>
      <c r="B13614" s="204">
        <v>44554</v>
      </c>
      <c r="C13614" s="204" t="s">
        <v>1082</v>
      </c>
      <c r="D13614" s="205">
        <f>VLOOKUP(Pag_Inicio_Corr_mas_casos[[#This Row],[Corregimiento]],Hoja3!$A$2:$D$676,4,0)</f>
        <v>80826</v>
      </c>
      <c r="E13614" s="204">
        <v>17</v>
      </c>
    </row>
    <row r="13615" spans="1:5" x14ac:dyDescent="0.2">
      <c r="A13615" s="203">
        <v>44919</v>
      </c>
      <c r="B13615" s="204">
        <v>44554</v>
      </c>
      <c r="C13615" s="204" t="s">
        <v>1416</v>
      </c>
      <c r="D13615" s="205">
        <f>VLOOKUP(Pag_Inicio_Corr_mas_casos[[#This Row],[Corregimiento]],Hoja3!$A$2:$D$676,4,0)</f>
        <v>80810</v>
      </c>
      <c r="E13615" s="204">
        <v>17</v>
      </c>
    </row>
    <row r="13616" spans="1:5" x14ac:dyDescent="0.2">
      <c r="A13616" s="203">
        <v>44919</v>
      </c>
      <c r="B13616" s="204">
        <v>44554</v>
      </c>
      <c r="C13616" s="204" t="s">
        <v>935</v>
      </c>
      <c r="D13616" s="205">
        <f>VLOOKUP(Pag_Inicio_Corr_mas_casos[[#This Row],[Corregimiento]],Hoja3!$A$2:$D$676,4,0)</f>
        <v>60103</v>
      </c>
      <c r="E13616" s="204">
        <v>16</v>
      </c>
    </row>
    <row r="13617" spans="1:5" x14ac:dyDescent="0.2">
      <c r="A13617" s="203">
        <v>44919</v>
      </c>
      <c r="B13617" s="204">
        <v>44554</v>
      </c>
      <c r="C13617" s="204" t="s">
        <v>988</v>
      </c>
      <c r="D13617" s="205">
        <f>VLOOKUP(Pag_Inicio_Corr_mas_casos[[#This Row],[Corregimiento]],Hoja3!$A$2:$D$676,4,0)</f>
        <v>91001</v>
      </c>
      <c r="E13617" s="204">
        <v>16</v>
      </c>
    </row>
    <row r="13618" spans="1:5" x14ac:dyDescent="0.2">
      <c r="A13618" s="203">
        <v>44919</v>
      </c>
      <c r="B13618" s="204">
        <v>44554</v>
      </c>
      <c r="C13618" s="204" t="s">
        <v>1107</v>
      </c>
      <c r="D13618" s="205">
        <f>VLOOKUP(Pag_Inicio_Corr_mas_casos[[#This Row],[Corregimiento]],Hoja3!$A$2:$D$676,4,0)</f>
        <v>80819</v>
      </c>
      <c r="E13618" s="204">
        <v>15</v>
      </c>
    </row>
    <row r="13619" spans="1:5" x14ac:dyDescent="0.2">
      <c r="A13619" s="203">
        <v>44919</v>
      </c>
      <c r="B13619" s="204">
        <v>44554</v>
      </c>
      <c r="C13619" s="204" t="s">
        <v>1257</v>
      </c>
      <c r="D13619" s="205">
        <f>VLOOKUP(Pag_Inicio_Corr_mas_casos[[#This Row],[Corregimiento]],Hoja3!$A$2:$D$676,4,0)</f>
        <v>40601</v>
      </c>
      <c r="E13619" s="204">
        <v>14</v>
      </c>
    </row>
    <row r="13620" spans="1:5" x14ac:dyDescent="0.2">
      <c r="A13620" s="203">
        <v>44919</v>
      </c>
      <c r="B13620" s="204">
        <v>44554</v>
      </c>
      <c r="C13620" s="204" t="s">
        <v>1413</v>
      </c>
      <c r="D13620" s="205">
        <f>VLOOKUP(Pag_Inicio_Corr_mas_casos[[#This Row],[Corregimiento]],Hoja3!$A$2:$D$676,4,0)</f>
        <v>81003</v>
      </c>
      <c r="E13620" s="204">
        <v>13</v>
      </c>
    </row>
    <row r="13621" spans="1:5" x14ac:dyDescent="0.2">
      <c r="A13621" s="203">
        <v>44919</v>
      </c>
      <c r="B13621" s="204">
        <v>44554</v>
      </c>
      <c r="C13621" s="204" t="s">
        <v>1031</v>
      </c>
      <c r="D13621" s="205">
        <f>VLOOKUP(Pag_Inicio_Corr_mas_casos[[#This Row],[Corregimiento]],Hoja3!$A$2:$D$676,4,0)</f>
        <v>81001</v>
      </c>
      <c r="E13621" s="204">
        <v>13</v>
      </c>
    </row>
    <row r="13622" spans="1:5" x14ac:dyDescent="0.2">
      <c r="A13622" s="203">
        <v>44919</v>
      </c>
      <c r="B13622" s="204">
        <v>44554</v>
      </c>
      <c r="C13622" s="204" t="s">
        <v>1273</v>
      </c>
      <c r="D13622" s="205">
        <f>VLOOKUP(Pag_Inicio_Corr_mas_casos[[#This Row],[Corregimiento]],Hoja3!$A$2:$D$676,4,0)</f>
        <v>130102</v>
      </c>
      <c r="E13622" s="204">
        <v>13</v>
      </c>
    </row>
    <row r="13623" spans="1:5" x14ac:dyDescent="0.2">
      <c r="A13623" s="203">
        <v>44919</v>
      </c>
      <c r="B13623" s="204">
        <v>44554</v>
      </c>
      <c r="C13623" s="204" t="s">
        <v>1334</v>
      </c>
      <c r="D13623" s="205">
        <f>VLOOKUP(Pag_Inicio_Corr_mas_casos[[#This Row],[Corregimiento]],Hoja3!$A$2:$D$676,4,0)</f>
        <v>10207</v>
      </c>
      <c r="E13623" s="204">
        <v>11</v>
      </c>
    </row>
    <row r="13624" spans="1:5" x14ac:dyDescent="0.2">
      <c r="A13624" s="206">
        <v>44555</v>
      </c>
      <c r="B13624" s="207">
        <v>44555</v>
      </c>
      <c r="C13624" s="207" t="s">
        <v>1141</v>
      </c>
      <c r="D13624" s="208">
        <f>VLOOKUP(Pag_Inicio_Corr_mas_casos[[#This Row],[Corregimiento]],Hoja3!$A$2:$D$676,4,0)</f>
        <v>80812</v>
      </c>
      <c r="E13624" s="207">
        <v>62</v>
      </c>
    </row>
    <row r="13625" spans="1:5" x14ac:dyDescent="0.2">
      <c r="A13625" s="206">
        <v>44555</v>
      </c>
      <c r="B13625" s="207">
        <v>44555</v>
      </c>
      <c r="C13625" s="207" t="s">
        <v>1106</v>
      </c>
      <c r="D13625" s="208">
        <f>VLOOKUP(Pag_Inicio_Corr_mas_casos[[#This Row],[Corregimiento]],Hoja3!$A$2:$D$676,4,0)</f>
        <v>80809</v>
      </c>
      <c r="E13625" s="207">
        <v>55</v>
      </c>
    </row>
    <row r="13626" spans="1:5" x14ac:dyDescent="0.2">
      <c r="A13626" s="206">
        <v>44555</v>
      </c>
      <c r="B13626" s="207">
        <v>44555</v>
      </c>
      <c r="C13626" s="207" t="s">
        <v>1035</v>
      </c>
      <c r="D13626" s="208">
        <f>VLOOKUP(Pag_Inicio_Corr_mas_casos[[#This Row],[Corregimiento]],Hoja3!$A$2:$D$676,4,0)</f>
        <v>80806</v>
      </c>
      <c r="E13626" s="207">
        <v>40</v>
      </c>
    </row>
    <row r="13627" spans="1:5" x14ac:dyDescent="0.2">
      <c r="A13627" s="206">
        <v>44555</v>
      </c>
      <c r="B13627" s="207">
        <v>44555</v>
      </c>
      <c r="C13627" s="207" t="s">
        <v>1037</v>
      </c>
      <c r="D13627" s="208">
        <f>VLOOKUP(Pag_Inicio_Corr_mas_casos[[#This Row],[Corregimiento]],Hoja3!$A$2:$D$676,4,0)</f>
        <v>80807</v>
      </c>
      <c r="E13627" s="207">
        <v>34</v>
      </c>
    </row>
    <row r="13628" spans="1:5" x14ac:dyDescent="0.2">
      <c r="A13628" s="206">
        <v>44555</v>
      </c>
      <c r="B13628" s="207">
        <v>44555</v>
      </c>
      <c r="C13628" s="207" t="s">
        <v>1101</v>
      </c>
      <c r="D13628" s="208">
        <f>VLOOKUP(Pag_Inicio_Corr_mas_casos[[#This Row],[Corregimiento]],Hoja3!$A$2:$D$676,4,0)</f>
        <v>60101</v>
      </c>
      <c r="E13628" s="207">
        <v>33</v>
      </c>
    </row>
    <row r="13629" spans="1:5" x14ac:dyDescent="0.2">
      <c r="A13629" s="206">
        <v>44555</v>
      </c>
      <c r="B13629" s="207">
        <v>44555</v>
      </c>
      <c r="C13629" s="207" t="s">
        <v>868</v>
      </c>
      <c r="D13629" s="208">
        <f>VLOOKUP(Pag_Inicio_Corr_mas_casos[[#This Row],[Corregimiento]],Hoja3!$A$2:$D$676,4,0)</f>
        <v>81009</v>
      </c>
      <c r="E13629" s="207">
        <v>26</v>
      </c>
    </row>
    <row r="13630" spans="1:5" x14ac:dyDescent="0.2">
      <c r="A13630" s="206">
        <v>44555</v>
      </c>
      <c r="B13630" s="207">
        <v>44555</v>
      </c>
      <c r="C13630" s="207" t="s">
        <v>1041</v>
      </c>
      <c r="D13630" s="208">
        <f>VLOOKUP(Pag_Inicio_Corr_mas_casos[[#This Row],[Corregimiento]],Hoja3!$A$2:$D$676,4,0)</f>
        <v>80814</v>
      </c>
      <c r="E13630" s="207">
        <v>25</v>
      </c>
    </row>
    <row r="13631" spans="1:5" x14ac:dyDescent="0.2">
      <c r="A13631" s="206">
        <v>44555</v>
      </c>
      <c r="B13631" s="207">
        <v>44555</v>
      </c>
      <c r="C13631" s="207" t="s">
        <v>935</v>
      </c>
      <c r="D13631" s="208">
        <f>VLOOKUP(Pag_Inicio_Corr_mas_casos[[#This Row],[Corregimiento]],Hoja3!$A$2:$D$676,4,0)</f>
        <v>60103</v>
      </c>
      <c r="E13631" s="207">
        <v>24</v>
      </c>
    </row>
    <row r="13632" spans="1:5" x14ac:dyDescent="0.2">
      <c r="A13632" s="206">
        <v>44555</v>
      </c>
      <c r="B13632" s="207">
        <v>44555</v>
      </c>
      <c r="C13632" s="207" t="s">
        <v>1416</v>
      </c>
      <c r="D13632" s="208">
        <f>VLOOKUP(Pag_Inicio_Corr_mas_casos[[#This Row],[Corregimiento]],Hoja3!$A$2:$D$676,4,0)</f>
        <v>80810</v>
      </c>
      <c r="E13632" s="207">
        <v>23</v>
      </c>
    </row>
    <row r="13633" spans="1:5" x14ac:dyDescent="0.2">
      <c r="A13633" s="206">
        <v>44555</v>
      </c>
      <c r="B13633" s="207">
        <v>44555</v>
      </c>
      <c r="C13633" s="207" t="s">
        <v>988</v>
      </c>
      <c r="D13633" s="208">
        <f>VLOOKUP(Pag_Inicio_Corr_mas_casos[[#This Row],[Corregimiento]],Hoja3!$A$2:$D$676,4,0)</f>
        <v>91001</v>
      </c>
      <c r="E13633" s="207">
        <v>22</v>
      </c>
    </row>
    <row r="13634" spans="1:5" x14ac:dyDescent="0.2">
      <c r="A13634" s="206">
        <v>44555</v>
      </c>
      <c r="B13634" s="207">
        <v>44555</v>
      </c>
      <c r="C13634" s="207" t="s">
        <v>1163</v>
      </c>
      <c r="D13634" s="208">
        <f>VLOOKUP(Pag_Inicio_Corr_mas_casos[[#This Row],[Corregimiento]],Hoja3!$A$2:$D$676,4,0)</f>
        <v>130101</v>
      </c>
      <c r="E13634" s="207">
        <v>21</v>
      </c>
    </row>
    <row r="13635" spans="1:5" x14ac:dyDescent="0.2">
      <c r="A13635" s="206">
        <v>44555</v>
      </c>
      <c r="B13635" s="207">
        <v>44555</v>
      </c>
      <c r="C13635" s="207" t="s">
        <v>1415</v>
      </c>
      <c r="D13635" s="208">
        <f>VLOOKUP(Pag_Inicio_Corr_mas_casos[[#This Row],[Corregimiento]],Hoja3!$A$2:$D$676,4,0)</f>
        <v>80808</v>
      </c>
      <c r="E13635" s="207">
        <v>19</v>
      </c>
    </row>
    <row r="13636" spans="1:5" x14ac:dyDescent="0.2">
      <c r="A13636" s="206">
        <v>44555</v>
      </c>
      <c r="B13636" s="207">
        <v>44555</v>
      </c>
      <c r="C13636" s="207" t="s">
        <v>1478</v>
      </c>
      <c r="D13636" s="208">
        <f>VLOOKUP(Pag_Inicio_Corr_mas_casos[[#This Row],[Corregimiento]],Hoja3!$A$2:$D$676,4,0)</f>
        <v>60105</v>
      </c>
      <c r="E13636" s="207">
        <v>17</v>
      </c>
    </row>
    <row r="13637" spans="1:5" x14ac:dyDescent="0.2">
      <c r="A13637" s="206">
        <v>44555</v>
      </c>
      <c r="B13637" s="207">
        <v>44555</v>
      </c>
      <c r="C13637" s="207" t="s">
        <v>1082</v>
      </c>
      <c r="D13637" s="208">
        <f>VLOOKUP(Pag_Inicio_Corr_mas_casos[[#This Row],[Corregimiento]],Hoja3!$A$2:$D$676,4,0)</f>
        <v>80826</v>
      </c>
      <c r="E13637" s="207">
        <v>15</v>
      </c>
    </row>
    <row r="13638" spans="1:5" x14ac:dyDescent="0.2">
      <c r="A13638" s="206">
        <v>44555</v>
      </c>
      <c r="B13638" s="207">
        <v>44555</v>
      </c>
      <c r="C13638" s="207" t="s">
        <v>1257</v>
      </c>
      <c r="D13638" s="208">
        <f>VLOOKUP(Pag_Inicio_Corr_mas_casos[[#This Row],[Corregimiento]],Hoja3!$A$2:$D$676,4,0)</f>
        <v>40601</v>
      </c>
      <c r="E13638" s="207">
        <v>14</v>
      </c>
    </row>
    <row r="13639" spans="1:5" x14ac:dyDescent="0.2">
      <c r="A13639" s="206">
        <v>44555</v>
      </c>
      <c r="B13639" s="207">
        <v>44555</v>
      </c>
      <c r="C13639" s="207" t="s">
        <v>1107</v>
      </c>
      <c r="D13639" s="208">
        <f>VLOOKUP(Pag_Inicio_Corr_mas_casos[[#This Row],[Corregimiento]],Hoja3!$A$2:$D$676,4,0)</f>
        <v>80819</v>
      </c>
      <c r="E13639" s="207">
        <v>14</v>
      </c>
    </row>
    <row r="13640" spans="1:5" x14ac:dyDescent="0.2">
      <c r="A13640" s="206">
        <v>44555</v>
      </c>
      <c r="B13640" s="207">
        <v>44555</v>
      </c>
      <c r="C13640" s="207" t="s">
        <v>936</v>
      </c>
      <c r="D13640" s="208">
        <f>VLOOKUP(Pag_Inicio_Corr_mas_casos[[#This Row],[Corregimiento]],Hoja3!$A$2:$D$676,4,0)</f>
        <v>80811</v>
      </c>
      <c r="E13640" s="207">
        <v>13</v>
      </c>
    </row>
    <row r="13641" spans="1:5" x14ac:dyDescent="0.2">
      <c r="A13641" s="206">
        <v>44555</v>
      </c>
      <c r="B13641" s="207">
        <v>44555</v>
      </c>
      <c r="C13641" s="207" t="s">
        <v>1141</v>
      </c>
      <c r="D13641" s="208">
        <v>20206</v>
      </c>
      <c r="E13641" s="207">
        <v>13</v>
      </c>
    </row>
    <row r="13642" spans="1:5" x14ac:dyDescent="0.2">
      <c r="A13642" s="206">
        <v>44555</v>
      </c>
      <c r="B13642" s="207">
        <v>44555</v>
      </c>
      <c r="C13642" s="207" t="s">
        <v>1031</v>
      </c>
      <c r="D13642" s="208">
        <f>VLOOKUP(Pag_Inicio_Corr_mas_casos[[#This Row],[Corregimiento]],Hoja3!$A$2:$D$676,4,0)</f>
        <v>81001</v>
      </c>
      <c r="E13642" s="207">
        <v>12</v>
      </c>
    </row>
    <row r="13643" spans="1:5" x14ac:dyDescent="0.2">
      <c r="A13643" s="206">
        <v>44555</v>
      </c>
      <c r="B13643" s="207">
        <v>44555</v>
      </c>
      <c r="C13643" s="207" t="s">
        <v>1502</v>
      </c>
      <c r="D13643" s="208">
        <f>VLOOKUP(Pag_Inicio_Corr_mas_casos[[#This Row],[Corregimiento]],Hoja3!$A$2:$D$676,4,0)</f>
        <v>60104</v>
      </c>
      <c r="E13643" s="207">
        <v>12</v>
      </c>
    </row>
    <row r="13644" spans="1:5" x14ac:dyDescent="0.2">
      <c r="A13644" s="203">
        <v>44556</v>
      </c>
      <c r="B13644" s="204">
        <v>44556</v>
      </c>
      <c r="C13644" s="204" t="s">
        <v>1106</v>
      </c>
      <c r="D13644" s="205">
        <f>VLOOKUP(Pag_Inicio_Corr_mas_casos[[#This Row],[Corregimiento]],Hoja3!$A$2:$D$676,4,0)</f>
        <v>80809</v>
      </c>
      <c r="E13644" s="204">
        <v>45</v>
      </c>
    </row>
    <row r="13645" spans="1:5" x14ac:dyDescent="0.2">
      <c r="A13645" s="203">
        <v>44556</v>
      </c>
      <c r="B13645" s="204">
        <v>44556</v>
      </c>
      <c r="C13645" s="204" t="s">
        <v>1141</v>
      </c>
      <c r="D13645" s="205">
        <f>VLOOKUP(Pag_Inicio_Corr_mas_casos[[#This Row],[Corregimiento]],Hoja3!$A$2:$D$676,4,0)</f>
        <v>80812</v>
      </c>
      <c r="E13645" s="204">
        <v>44</v>
      </c>
    </row>
    <row r="13646" spans="1:5" x14ac:dyDescent="0.2">
      <c r="A13646" s="203">
        <v>44556</v>
      </c>
      <c r="B13646" s="204">
        <v>44556</v>
      </c>
      <c r="C13646" s="204" t="s">
        <v>1117</v>
      </c>
      <c r="D13646" s="205">
        <f>VLOOKUP(Pag_Inicio_Corr_mas_casos[[#This Row],[Corregimiento]],Hoja3!$A$2:$D$676,4,0)</f>
        <v>91001</v>
      </c>
      <c r="E13646" s="204">
        <v>23</v>
      </c>
    </row>
    <row r="13647" spans="1:5" x14ac:dyDescent="0.2">
      <c r="A13647" s="203">
        <v>44556</v>
      </c>
      <c r="B13647" s="204">
        <v>44556</v>
      </c>
      <c r="C13647" s="204" t="s">
        <v>1037</v>
      </c>
      <c r="D13647" s="205">
        <f>VLOOKUP(Pag_Inicio_Corr_mas_casos[[#This Row],[Corregimiento]],Hoja3!$A$2:$D$676,4,0)</f>
        <v>80807</v>
      </c>
      <c r="E13647" s="204">
        <v>22</v>
      </c>
    </row>
    <row r="13648" spans="1:5" x14ac:dyDescent="0.2">
      <c r="A13648" s="203">
        <v>44556</v>
      </c>
      <c r="B13648" s="204">
        <v>44556</v>
      </c>
      <c r="C13648" s="204" t="s">
        <v>1101</v>
      </c>
      <c r="D13648" s="205">
        <f>VLOOKUP(Pag_Inicio_Corr_mas_casos[[#This Row],[Corregimiento]],Hoja3!$A$2:$D$676,4,0)</f>
        <v>60101</v>
      </c>
      <c r="E13648" s="204">
        <v>21</v>
      </c>
    </row>
    <row r="13649" spans="1:5" x14ac:dyDescent="0.2">
      <c r="A13649" s="203">
        <v>44556</v>
      </c>
      <c r="B13649" s="204">
        <v>44556</v>
      </c>
      <c r="C13649" s="204" t="s">
        <v>1035</v>
      </c>
      <c r="D13649" s="205">
        <f>VLOOKUP(Pag_Inicio_Corr_mas_casos[[#This Row],[Corregimiento]],Hoja3!$A$2:$D$676,4,0)</f>
        <v>80806</v>
      </c>
      <c r="E13649" s="204">
        <v>18</v>
      </c>
    </row>
    <row r="13650" spans="1:5" x14ac:dyDescent="0.2">
      <c r="A13650" s="203">
        <v>44556</v>
      </c>
      <c r="B13650" s="204">
        <v>44556</v>
      </c>
      <c r="C13650" s="204" t="s">
        <v>1041</v>
      </c>
      <c r="D13650" s="205">
        <f>VLOOKUP(Pag_Inicio_Corr_mas_casos[[#This Row],[Corregimiento]],Hoja3!$A$2:$D$676,4,0)</f>
        <v>80814</v>
      </c>
      <c r="E13650" s="204">
        <v>17</v>
      </c>
    </row>
    <row r="13651" spans="1:5" x14ac:dyDescent="0.2">
      <c r="A13651" s="203">
        <v>44556</v>
      </c>
      <c r="B13651" s="204">
        <v>44556</v>
      </c>
      <c r="C13651" s="204" t="s">
        <v>1034</v>
      </c>
      <c r="D13651" s="205">
        <f>VLOOKUP(Pag_Inicio_Corr_mas_casos[[#This Row],[Corregimiento]],Hoja3!$A$2:$D$676,4,0)</f>
        <v>81009</v>
      </c>
      <c r="E13651" s="204">
        <v>14</v>
      </c>
    </row>
    <row r="13652" spans="1:5" x14ac:dyDescent="0.2">
      <c r="A13652" s="203">
        <v>44556</v>
      </c>
      <c r="B13652" s="204">
        <v>44556</v>
      </c>
      <c r="C13652" s="204" t="s">
        <v>1031</v>
      </c>
      <c r="D13652" s="205">
        <f>VLOOKUP(Pag_Inicio_Corr_mas_casos[[#This Row],[Corregimiento]],Hoja3!$A$2:$D$676,4,0)</f>
        <v>81001</v>
      </c>
      <c r="E13652" s="204">
        <v>12</v>
      </c>
    </row>
    <row r="13653" spans="1:5" x14ac:dyDescent="0.2">
      <c r="A13653" s="203">
        <v>44556</v>
      </c>
      <c r="B13653" s="204">
        <v>44556</v>
      </c>
      <c r="C13653" s="204" t="s">
        <v>1501</v>
      </c>
      <c r="D13653" s="205">
        <f>VLOOKUP(Pag_Inicio_Corr_mas_casos[[#This Row],[Corregimiento]],Hoja3!$A$2:$D$676,4,0)</f>
        <v>70301</v>
      </c>
      <c r="E13653" s="204">
        <v>11</v>
      </c>
    </row>
    <row r="13654" spans="1:5" x14ac:dyDescent="0.2">
      <c r="A13654" s="203">
        <v>44556</v>
      </c>
      <c r="B13654" s="204">
        <v>44556</v>
      </c>
      <c r="C13654" s="204" t="s">
        <v>1523</v>
      </c>
      <c r="D13654" s="205">
        <f>VLOOKUP(Pag_Inicio_Corr_mas_casos[[#This Row],[Corregimiento]],Hoja3!$A$2:$D$676,4,0)</f>
        <v>60102</v>
      </c>
      <c r="E13654" s="204">
        <v>10</v>
      </c>
    </row>
    <row r="13655" spans="1:5" x14ac:dyDescent="0.2">
      <c r="A13655" s="203">
        <v>44556</v>
      </c>
      <c r="B13655" s="204">
        <v>44556</v>
      </c>
      <c r="C13655" s="204" t="s">
        <v>1082</v>
      </c>
      <c r="D13655" s="205">
        <f>VLOOKUP(Pag_Inicio_Corr_mas_casos[[#This Row],[Corregimiento]],Hoja3!$A$2:$D$676,4,0)</f>
        <v>80826</v>
      </c>
      <c r="E13655" s="204">
        <v>10</v>
      </c>
    </row>
    <row r="13656" spans="1:5" x14ac:dyDescent="0.2">
      <c r="A13656" s="203">
        <v>44556</v>
      </c>
      <c r="B13656" s="204">
        <v>44556</v>
      </c>
      <c r="C13656" s="204" t="s">
        <v>1257</v>
      </c>
      <c r="D13656" s="205">
        <f>VLOOKUP(Pag_Inicio_Corr_mas_casos[[#This Row],[Corregimiento]],Hoja3!$A$2:$D$676,4,0)</f>
        <v>40601</v>
      </c>
      <c r="E13656" s="204">
        <v>9</v>
      </c>
    </row>
    <row r="13657" spans="1:5" x14ac:dyDescent="0.2">
      <c r="A13657" s="203">
        <v>44556</v>
      </c>
      <c r="B13657" s="204">
        <v>44556</v>
      </c>
      <c r="C13657" s="204" t="s">
        <v>808</v>
      </c>
      <c r="D13657" s="205">
        <f>VLOOKUP(Pag_Inicio_Corr_mas_casos[[#This Row],[Corregimiento]],Hoja3!$A$2:$D$676,4,0)</f>
        <v>130708</v>
      </c>
      <c r="E13657" s="204">
        <v>9</v>
      </c>
    </row>
    <row r="13658" spans="1:5" x14ac:dyDescent="0.2">
      <c r="A13658" s="203">
        <v>44556</v>
      </c>
      <c r="B13658" s="204">
        <v>44556</v>
      </c>
      <c r="C13658" s="204" t="s">
        <v>1282</v>
      </c>
      <c r="D13658" s="205">
        <f>VLOOKUP(Pag_Inicio_Corr_mas_casos[[#This Row],[Corregimiento]],Hoja3!$A$2:$D$676,4,0)</f>
        <v>80823</v>
      </c>
      <c r="E13658" s="204">
        <v>9</v>
      </c>
    </row>
    <row r="13659" spans="1:5" x14ac:dyDescent="0.2">
      <c r="A13659" s="203">
        <v>44556</v>
      </c>
      <c r="B13659" s="204">
        <v>44556</v>
      </c>
      <c r="C13659" s="204" t="s">
        <v>1413</v>
      </c>
      <c r="D13659" s="205">
        <f>VLOOKUP(Pag_Inicio_Corr_mas_casos[[#This Row],[Corregimiento]],Hoja3!$A$2:$D$676,4,0)</f>
        <v>81003</v>
      </c>
      <c r="E13659" s="204">
        <v>7</v>
      </c>
    </row>
    <row r="13660" spans="1:5" x14ac:dyDescent="0.2">
      <c r="A13660" s="203">
        <v>44556</v>
      </c>
      <c r="B13660" s="204">
        <v>44556</v>
      </c>
      <c r="C13660" s="204" t="s">
        <v>935</v>
      </c>
      <c r="D13660" s="205">
        <f>VLOOKUP(Pag_Inicio_Corr_mas_casos[[#This Row],[Corregimiento]],Hoja3!$A$2:$D$676,4,0)</f>
        <v>60103</v>
      </c>
      <c r="E13660" s="204">
        <v>7</v>
      </c>
    </row>
    <row r="13661" spans="1:5" x14ac:dyDescent="0.2">
      <c r="A13661" s="203">
        <v>44556</v>
      </c>
      <c r="B13661" s="204">
        <v>44556</v>
      </c>
      <c r="C13661" s="204" t="s">
        <v>1437</v>
      </c>
      <c r="D13661" s="205">
        <f>VLOOKUP(Pag_Inicio_Corr_mas_casos[[#This Row],[Corregimiento]],Hoja3!$A$2:$D$676,4,0)</f>
        <v>130702</v>
      </c>
      <c r="E13661" s="204">
        <v>7</v>
      </c>
    </row>
    <row r="13662" spans="1:5" x14ac:dyDescent="0.2">
      <c r="A13662" s="203">
        <v>44556</v>
      </c>
      <c r="B13662" s="204">
        <v>44556</v>
      </c>
      <c r="C13662" s="204" t="s">
        <v>1502</v>
      </c>
      <c r="D13662" s="205">
        <f>VLOOKUP(Pag_Inicio_Corr_mas_casos[[#This Row],[Corregimiento]],Hoja3!$A$2:$D$676,4,0)</f>
        <v>60104</v>
      </c>
      <c r="E13662" s="204">
        <v>7</v>
      </c>
    </row>
    <row r="13663" spans="1:5" x14ac:dyDescent="0.2">
      <c r="A13663" s="203">
        <v>44556</v>
      </c>
      <c r="B13663" s="204">
        <v>44556</v>
      </c>
      <c r="C13663" s="204" t="s">
        <v>1545</v>
      </c>
      <c r="D13663" s="205">
        <f>VLOOKUP(Pag_Inicio_Corr_mas_casos[[#This Row],[Corregimiento]],Hoja3!$A$2:$D$676,4,0)</f>
        <v>70705</v>
      </c>
      <c r="E13663" s="204">
        <v>7</v>
      </c>
    </row>
    <row r="13664" spans="1:5" x14ac:dyDescent="0.2">
      <c r="A13664" s="216">
        <v>44557</v>
      </c>
      <c r="B13664" s="217">
        <v>44557</v>
      </c>
      <c r="C13664" s="217" t="s">
        <v>1106</v>
      </c>
      <c r="D13664" s="218">
        <f>VLOOKUP(Pag_Inicio_Corr_mas_casos[[#This Row],[Corregimiento]],Hoja3!$A$2:$D$676,4,0)</f>
        <v>80809</v>
      </c>
      <c r="E13664" s="217">
        <v>50</v>
      </c>
    </row>
    <row r="13665" spans="1:5" x14ac:dyDescent="0.2">
      <c r="A13665" s="216">
        <v>44557</v>
      </c>
      <c r="B13665" s="217">
        <v>44557</v>
      </c>
      <c r="C13665" s="217" t="s">
        <v>1141</v>
      </c>
      <c r="D13665" s="218">
        <f>VLOOKUP(Pag_Inicio_Corr_mas_casos[[#This Row],[Corregimiento]],Hoja3!$A$2:$D$676,4,0)</f>
        <v>80812</v>
      </c>
      <c r="E13665" s="217">
        <v>41</v>
      </c>
    </row>
    <row r="13666" spans="1:5" x14ac:dyDescent="0.2">
      <c r="A13666" s="216">
        <v>44557</v>
      </c>
      <c r="B13666" s="217">
        <v>44557</v>
      </c>
      <c r="C13666" s="217" t="s">
        <v>1037</v>
      </c>
      <c r="D13666" s="218">
        <f>VLOOKUP(Pag_Inicio_Corr_mas_casos[[#This Row],[Corregimiento]],Hoja3!$A$2:$D$676,4,0)</f>
        <v>80807</v>
      </c>
      <c r="E13666" s="217">
        <v>30</v>
      </c>
    </row>
    <row r="13667" spans="1:5" x14ac:dyDescent="0.2">
      <c r="A13667" s="216">
        <v>44557</v>
      </c>
      <c r="B13667" s="217">
        <v>44557</v>
      </c>
      <c r="C13667" s="217" t="s">
        <v>1035</v>
      </c>
      <c r="D13667" s="218">
        <f>VLOOKUP(Pag_Inicio_Corr_mas_casos[[#This Row],[Corregimiento]],Hoja3!$A$2:$D$676,4,0)</f>
        <v>80806</v>
      </c>
      <c r="E13667" s="217">
        <v>26</v>
      </c>
    </row>
    <row r="13668" spans="1:5" x14ac:dyDescent="0.2">
      <c r="A13668" s="216">
        <v>44557</v>
      </c>
      <c r="B13668" s="217">
        <v>44557</v>
      </c>
      <c r="C13668" s="217" t="s">
        <v>988</v>
      </c>
      <c r="D13668" s="218">
        <f>VLOOKUP(Pag_Inicio_Corr_mas_casos[[#This Row],[Corregimiento]],Hoja3!$A$2:$D$676,4,0)</f>
        <v>91001</v>
      </c>
      <c r="E13668" s="217">
        <v>24</v>
      </c>
    </row>
    <row r="13669" spans="1:5" x14ac:dyDescent="0.2">
      <c r="A13669" s="216">
        <v>44557</v>
      </c>
      <c r="B13669" s="217">
        <v>44557</v>
      </c>
      <c r="C13669" s="217" t="s">
        <v>1041</v>
      </c>
      <c r="D13669" s="218">
        <f>VLOOKUP(Pag_Inicio_Corr_mas_casos[[#This Row],[Corregimiento]],Hoja3!$A$2:$D$676,4,0)</f>
        <v>80814</v>
      </c>
      <c r="E13669" s="217">
        <v>21</v>
      </c>
    </row>
    <row r="13670" spans="1:5" x14ac:dyDescent="0.2">
      <c r="A13670" s="216">
        <v>44557</v>
      </c>
      <c r="B13670" s="217">
        <v>44557</v>
      </c>
      <c r="C13670" s="217" t="s">
        <v>1107</v>
      </c>
      <c r="D13670" s="218">
        <f>VLOOKUP(Pag_Inicio_Corr_mas_casos[[#This Row],[Corregimiento]],Hoja3!$A$2:$D$676,4,0)</f>
        <v>80819</v>
      </c>
      <c r="E13670" s="217">
        <v>19</v>
      </c>
    </row>
    <row r="13671" spans="1:5" x14ac:dyDescent="0.2">
      <c r="A13671" s="216">
        <v>44557</v>
      </c>
      <c r="B13671" s="217">
        <v>44557</v>
      </c>
      <c r="C13671" s="217" t="s">
        <v>1034</v>
      </c>
      <c r="D13671" s="218">
        <f>VLOOKUP(Pag_Inicio_Corr_mas_casos[[#This Row],[Corregimiento]],Hoja3!$A$2:$D$676,4,0)</f>
        <v>81009</v>
      </c>
      <c r="E13671" s="217">
        <v>13</v>
      </c>
    </row>
    <row r="13672" spans="1:5" x14ac:dyDescent="0.2">
      <c r="A13672" s="216">
        <v>44557</v>
      </c>
      <c r="B13672" s="217">
        <v>44557</v>
      </c>
      <c r="C13672" s="217" t="s">
        <v>1413</v>
      </c>
      <c r="D13672" s="218">
        <f>VLOOKUP(Pag_Inicio_Corr_mas_casos[[#This Row],[Corregimiento]],Hoja3!$A$2:$D$676,4,0)</f>
        <v>81003</v>
      </c>
      <c r="E13672" s="217">
        <v>12</v>
      </c>
    </row>
    <row r="13673" spans="1:5" x14ac:dyDescent="0.2">
      <c r="A13673" s="216">
        <v>44557</v>
      </c>
      <c r="B13673" s="217">
        <v>44557</v>
      </c>
      <c r="C13673" s="217" t="s">
        <v>1282</v>
      </c>
      <c r="D13673" s="218">
        <f>VLOOKUP(Pag_Inicio_Corr_mas_casos[[#This Row],[Corregimiento]],Hoja3!$A$2:$D$676,4,0)</f>
        <v>80823</v>
      </c>
      <c r="E13673" s="217">
        <v>10</v>
      </c>
    </row>
    <row r="13674" spans="1:5" x14ac:dyDescent="0.2">
      <c r="A13674" s="216">
        <v>44557</v>
      </c>
      <c r="B13674" s="217">
        <v>44557</v>
      </c>
      <c r="C13674" s="217" t="s">
        <v>1415</v>
      </c>
      <c r="D13674" s="218">
        <f>VLOOKUP(Pag_Inicio_Corr_mas_casos[[#This Row],[Corregimiento]],Hoja3!$A$2:$D$676,4,0)</f>
        <v>80808</v>
      </c>
      <c r="E13674" s="217">
        <v>9</v>
      </c>
    </row>
    <row r="13675" spans="1:5" x14ac:dyDescent="0.2">
      <c r="A13675" s="216">
        <v>44557</v>
      </c>
      <c r="B13675" s="217">
        <v>44557</v>
      </c>
      <c r="C13675" s="217" t="s">
        <v>1416</v>
      </c>
      <c r="D13675" s="218">
        <f>VLOOKUP(Pag_Inicio_Corr_mas_casos[[#This Row],[Corregimiento]],Hoja3!$A$2:$D$676,4,0)</f>
        <v>80810</v>
      </c>
      <c r="E13675" s="217">
        <v>9</v>
      </c>
    </row>
    <row r="13676" spans="1:5" x14ac:dyDescent="0.2">
      <c r="A13676" s="216">
        <v>44557</v>
      </c>
      <c r="B13676" s="217">
        <v>44557</v>
      </c>
      <c r="C13676" s="217" t="s">
        <v>1389</v>
      </c>
      <c r="D13676" s="218">
        <f>VLOOKUP(Pag_Inicio_Corr_mas_casos[[#This Row],[Corregimiento]],Hoja3!$A$2:$D$676,4,0)</f>
        <v>90101</v>
      </c>
      <c r="E13676" s="217">
        <v>8</v>
      </c>
    </row>
    <row r="13677" spans="1:5" x14ac:dyDescent="0.2">
      <c r="A13677" s="216">
        <v>44557</v>
      </c>
      <c r="B13677" s="217">
        <v>44557</v>
      </c>
      <c r="C13677" s="217" t="s">
        <v>808</v>
      </c>
      <c r="D13677" s="218">
        <f>VLOOKUP(Pag_Inicio_Corr_mas_casos[[#This Row],[Corregimiento]],Hoja3!$A$2:$D$676,4,0)</f>
        <v>130708</v>
      </c>
      <c r="E13677" s="217">
        <v>8</v>
      </c>
    </row>
    <row r="13678" spans="1:5" x14ac:dyDescent="0.2">
      <c r="A13678" s="216">
        <v>44557</v>
      </c>
      <c r="B13678" s="217">
        <v>44557</v>
      </c>
      <c r="C13678" s="217" t="s">
        <v>1499</v>
      </c>
      <c r="D13678" s="218">
        <f>VLOOKUP(Pag_Inicio_Corr_mas_casos[[#This Row],[Corregimiento]],Hoja3!$A$2:$D$676,4,0)</f>
        <v>70101</v>
      </c>
      <c r="E13678" s="217">
        <v>8</v>
      </c>
    </row>
    <row r="13679" spans="1:5" x14ac:dyDescent="0.2">
      <c r="A13679" s="216">
        <v>44557</v>
      </c>
      <c r="B13679" s="217">
        <v>44557</v>
      </c>
      <c r="C13679" s="217" t="s">
        <v>1501</v>
      </c>
      <c r="D13679" s="218">
        <f>VLOOKUP(Pag_Inicio_Corr_mas_casos[[#This Row],[Corregimiento]],Hoja3!$A$2:$D$676,4,0)</f>
        <v>70301</v>
      </c>
      <c r="E13679" s="217">
        <v>8</v>
      </c>
    </row>
    <row r="13680" spans="1:5" x14ac:dyDescent="0.2">
      <c r="A13680" s="216">
        <v>44557</v>
      </c>
      <c r="B13680" s="217">
        <v>44557</v>
      </c>
      <c r="C13680" s="217" t="s">
        <v>1082</v>
      </c>
      <c r="D13680" s="218">
        <f>VLOOKUP(Pag_Inicio_Corr_mas_casos[[#This Row],[Corregimiento]],Hoja3!$A$2:$D$676,4,0)</f>
        <v>80826</v>
      </c>
      <c r="E13680" s="217">
        <v>7</v>
      </c>
    </row>
    <row r="13681" spans="1:5" x14ac:dyDescent="0.2">
      <c r="A13681" s="216">
        <v>44557</v>
      </c>
      <c r="B13681" s="217">
        <v>44557</v>
      </c>
      <c r="C13681" s="217" t="s">
        <v>935</v>
      </c>
      <c r="D13681" s="218">
        <f>VLOOKUP(Pag_Inicio_Corr_mas_casos[[#This Row],[Corregimiento]],Hoja3!$A$2:$D$676,4,0)</f>
        <v>60103</v>
      </c>
      <c r="E13681" s="217">
        <v>7</v>
      </c>
    </row>
    <row r="13682" spans="1:5" x14ac:dyDescent="0.2">
      <c r="A13682" s="216">
        <v>44557</v>
      </c>
      <c r="B13682" s="217">
        <v>44557</v>
      </c>
      <c r="C13682" s="217" t="s">
        <v>1101</v>
      </c>
      <c r="D13682" s="218">
        <f>VLOOKUP(Pag_Inicio_Corr_mas_casos[[#This Row],[Corregimiento]],Hoja3!$A$2:$D$676,4,0)</f>
        <v>60101</v>
      </c>
      <c r="E13682" s="217">
        <v>7</v>
      </c>
    </row>
    <row r="13683" spans="1:5" x14ac:dyDescent="0.2">
      <c r="A13683" s="216">
        <v>44557</v>
      </c>
      <c r="B13683" s="217">
        <v>44557</v>
      </c>
      <c r="C13683" s="217" t="s">
        <v>765</v>
      </c>
      <c r="D13683" s="218">
        <f>VLOOKUP(Pag_Inicio_Corr_mas_casos[[#This Row],[Corregimiento]],Hoja3!$A$2:$D$676,4,0)</f>
        <v>130709</v>
      </c>
      <c r="E13683" s="217">
        <v>7</v>
      </c>
    </row>
    <row r="13684" spans="1:5" x14ac:dyDescent="0.2">
      <c r="A13684" s="203">
        <v>44558</v>
      </c>
      <c r="B13684" s="204">
        <v>44558</v>
      </c>
      <c r="C13684" s="204" t="s">
        <v>1106</v>
      </c>
      <c r="D13684" s="205">
        <f>VLOOKUP(Pag_Inicio_Corr_mas_casos[[#This Row],[Corregimiento]],Hoja3!$A$2:$D$676,4,0)</f>
        <v>80809</v>
      </c>
      <c r="E13684" s="204">
        <v>111</v>
      </c>
    </row>
    <row r="13685" spans="1:5" x14ac:dyDescent="0.2">
      <c r="A13685" s="203">
        <v>44558</v>
      </c>
      <c r="B13685" s="204">
        <v>44558</v>
      </c>
      <c r="C13685" s="204" t="s">
        <v>1141</v>
      </c>
      <c r="D13685" s="205">
        <f>VLOOKUP(Pag_Inicio_Corr_mas_casos[[#This Row],[Corregimiento]],Hoja3!$A$2:$D$676,4,0)</f>
        <v>80812</v>
      </c>
      <c r="E13685" s="204">
        <v>84</v>
      </c>
    </row>
    <row r="13686" spans="1:5" x14ac:dyDescent="0.2">
      <c r="A13686" s="203">
        <v>44558</v>
      </c>
      <c r="B13686" s="204">
        <v>44558</v>
      </c>
      <c r="C13686" s="204" t="s">
        <v>1035</v>
      </c>
      <c r="D13686" s="205">
        <f>VLOOKUP(Pag_Inicio_Corr_mas_casos[[#This Row],[Corregimiento]],Hoja3!$A$2:$D$676,4,0)</f>
        <v>80806</v>
      </c>
      <c r="E13686" s="204">
        <v>67</v>
      </c>
    </row>
    <row r="13687" spans="1:5" x14ac:dyDescent="0.2">
      <c r="A13687" s="203">
        <v>44558</v>
      </c>
      <c r="B13687" s="204">
        <v>44558</v>
      </c>
      <c r="C13687" s="204" t="s">
        <v>1037</v>
      </c>
      <c r="D13687" s="205">
        <f>VLOOKUP(Pag_Inicio_Corr_mas_casos[[#This Row],[Corregimiento]],Hoja3!$A$2:$D$676,4,0)</f>
        <v>80807</v>
      </c>
      <c r="E13687" s="204">
        <v>56</v>
      </c>
    </row>
    <row r="13688" spans="1:5" x14ac:dyDescent="0.2">
      <c r="A13688" s="203">
        <v>44558</v>
      </c>
      <c r="B13688" s="204">
        <v>44558</v>
      </c>
      <c r="C13688" s="204" t="s">
        <v>1041</v>
      </c>
      <c r="D13688" s="205">
        <f>VLOOKUP(Pag_Inicio_Corr_mas_casos[[#This Row],[Corregimiento]],Hoja3!$A$2:$D$676,4,0)</f>
        <v>80814</v>
      </c>
      <c r="E13688" s="204">
        <v>54</v>
      </c>
    </row>
    <row r="13689" spans="1:5" x14ac:dyDescent="0.2">
      <c r="A13689" s="203">
        <v>44558</v>
      </c>
      <c r="B13689" s="204">
        <v>44558</v>
      </c>
      <c r="C13689" s="204" t="s">
        <v>1034</v>
      </c>
      <c r="D13689" s="205">
        <f>VLOOKUP(Pag_Inicio_Corr_mas_casos[[#This Row],[Corregimiento]],Hoja3!$A$2:$D$676,4,0)</f>
        <v>81009</v>
      </c>
      <c r="E13689" s="204">
        <v>42</v>
      </c>
    </row>
    <row r="13690" spans="1:5" x14ac:dyDescent="0.2">
      <c r="A13690" s="203">
        <v>44558</v>
      </c>
      <c r="B13690" s="204">
        <v>44558</v>
      </c>
      <c r="C13690" s="204" t="s">
        <v>988</v>
      </c>
      <c r="D13690" s="205">
        <f>VLOOKUP(Pag_Inicio_Corr_mas_casos[[#This Row],[Corregimiento]],Hoja3!$A$2:$D$676,4,0)</f>
        <v>91001</v>
      </c>
      <c r="E13690" s="204">
        <v>36</v>
      </c>
    </row>
    <row r="13691" spans="1:5" x14ac:dyDescent="0.2">
      <c r="A13691" s="203">
        <v>44558</v>
      </c>
      <c r="B13691" s="204">
        <v>44558</v>
      </c>
      <c r="C13691" s="204" t="s">
        <v>1416</v>
      </c>
      <c r="D13691" s="205">
        <f>VLOOKUP(Pag_Inicio_Corr_mas_casos[[#This Row],[Corregimiento]],Hoja3!$A$2:$D$676,4,0)</f>
        <v>80810</v>
      </c>
      <c r="E13691" s="204">
        <v>32</v>
      </c>
    </row>
    <row r="13692" spans="1:5" x14ac:dyDescent="0.2">
      <c r="A13692" s="203">
        <v>44558</v>
      </c>
      <c r="B13692" s="204">
        <v>44558</v>
      </c>
      <c r="C13692" s="204" t="s">
        <v>1107</v>
      </c>
      <c r="D13692" s="205">
        <f>VLOOKUP(Pag_Inicio_Corr_mas_casos[[#This Row],[Corregimiento]],Hoja3!$A$2:$D$676,4,0)</f>
        <v>80819</v>
      </c>
      <c r="E13692" s="204">
        <v>31</v>
      </c>
    </row>
    <row r="13693" spans="1:5" x14ac:dyDescent="0.2">
      <c r="A13693" s="203">
        <v>44558</v>
      </c>
      <c r="B13693" s="204">
        <v>44558</v>
      </c>
      <c r="C13693" s="204" t="s">
        <v>1282</v>
      </c>
      <c r="D13693" s="205">
        <f>VLOOKUP(Pag_Inicio_Corr_mas_casos[[#This Row],[Corregimiento]],Hoja3!$A$2:$D$676,4,0)</f>
        <v>80823</v>
      </c>
      <c r="E13693" s="204">
        <v>28</v>
      </c>
    </row>
    <row r="13694" spans="1:5" x14ac:dyDescent="0.2">
      <c r="A13694" s="203">
        <v>44558</v>
      </c>
      <c r="B13694" s="204">
        <v>44558</v>
      </c>
      <c r="C13694" s="204" t="s">
        <v>1413</v>
      </c>
      <c r="D13694" s="205">
        <f>VLOOKUP(Pag_Inicio_Corr_mas_casos[[#This Row],[Corregimiento]],Hoja3!$A$2:$D$676,4,0)</f>
        <v>81003</v>
      </c>
      <c r="E13694" s="204">
        <v>28</v>
      </c>
    </row>
    <row r="13695" spans="1:5" x14ac:dyDescent="0.2">
      <c r="A13695" s="203">
        <v>44558</v>
      </c>
      <c r="B13695" s="204">
        <v>44558</v>
      </c>
      <c r="C13695" s="204" t="s">
        <v>1248</v>
      </c>
      <c r="D13695" s="205">
        <f>VLOOKUP(Pag_Inicio_Corr_mas_casos[[#This Row],[Corregimiento]],Hoja3!$A$2:$D$676,4,0)</f>
        <v>20601</v>
      </c>
      <c r="E13695" s="204">
        <v>26</v>
      </c>
    </row>
    <row r="13696" spans="1:5" x14ac:dyDescent="0.2">
      <c r="A13696" s="203">
        <v>44558</v>
      </c>
      <c r="B13696" s="204">
        <v>44558</v>
      </c>
      <c r="C13696" s="204" t="s">
        <v>1101</v>
      </c>
      <c r="D13696" s="205">
        <f>VLOOKUP(Pag_Inicio_Corr_mas_casos[[#This Row],[Corregimiento]],Hoja3!$A$2:$D$676,4,0)</f>
        <v>60101</v>
      </c>
      <c r="E13696" s="204">
        <v>21</v>
      </c>
    </row>
    <row r="13697" spans="1:5" x14ac:dyDescent="0.2">
      <c r="A13697" s="203">
        <v>44558</v>
      </c>
      <c r="B13697" s="204">
        <v>44558</v>
      </c>
      <c r="C13697" s="204" t="s">
        <v>1447</v>
      </c>
      <c r="D13697" s="205">
        <f>VLOOKUP(Pag_Inicio_Corr_mas_casos[[#This Row],[Corregimiento]],Hoja3!$A$2:$D$676,4,0)</f>
        <v>130717</v>
      </c>
      <c r="E13697" s="204">
        <v>20</v>
      </c>
    </row>
    <row r="13698" spans="1:5" x14ac:dyDescent="0.2">
      <c r="A13698" s="203">
        <v>44558</v>
      </c>
      <c r="B13698" s="204">
        <v>44558</v>
      </c>
      <c r="C13698" s="204" t="s">
        <v>935</v>
      </c>
      <c r="D13698" s="205">
        <f>VLOOKUP(Pag_Inicio_Corr_mas_casos[[#This Row],[Corregimiento]],Hoja3!$A$2:$D$676,4,0)</f>
        <v>60103</v>
      </c>
      <c r="E13698" s="204">
        <v>20</v>
      </c>
    </row>
    <row r="13699" spans="1:5" x14ac:dyDescent="0.2">
      <c r="A13699" s="203">
        <v>44558</v>
      </c>
      <c r="B13699" s="204">
        <v>44558</v>
      </c>
      <c r="C13699" s="204" t="s">
        <v>1031</v>
      </c>
      <c r="D13699" s="205">
        <f>VLOOKUP(Pag_Inicio_Corr_mas_casos[[#This Row],[Corregimiento]],Hoja3!$A$2:$D$676,4,0)</f>
        <v>81001</v>
      </c>
      <c r="E13699" s="204">
        <v>19</v>
      </c>
    </row>
    <row r="13700" spans="1:5" x14ac:dyDescent="0.2">
      <c r="A13700" s="203">
        <v>44558</v>
      </c>
      <c r="B13700" s="204">
        <v>44558</v>
      </c>
      <c r="C13700" s="204" t="s">
        <v>1415</v>
      </c>
      <c r="D13700" s="205">
        <f>VLOOKUP(Pag_Inicio_Corr_mas_casos[[#This Row],[Corregimiento]],Hoja3!$A$2:$D$676,4,0)</f>
        <v>80808</v>
      </c>
      <c r="E13700" s="204">
        <v>18</v>
      </c>
    </row>
    <row r="13701" spans="1:5" x14ac:dyDescent="0.2">
      <c r="A13701" s="203">
        <v>44558</v>
      </c>
      <c r="B13701" s="204">
        <v>44558</v>
      </c>
      <c r="C13701" s="204" t="s">
        <v>1501</v>
      </c>
      <c r="D13701" s="205">
        <f>VLOOKUP(Pag_Inicio_Corr_mas_casos[[#This Row],[Corregimiento]],Hoja3!$A$2:$D$676,4,0)</f>
        <v>70301</v>
      </c>
      <c r="E13701" s="204">
        <v>17</v>
      </c>
    </row>
    <row r="13702" spans="1:5" x14ac:dyDescent="0.2">
      <c r="A13702" s="203">
        <v>44558</v>
      </c>
      <c r="B13702" s="204">
        <v>44558</v>
      </c>
      <c r="C13702" s="204" t="s">
        <v>1141</v>
      </c>
      <c r="D13702" s="205">
        <f>VLOOKUP(Pag_Inicio_Corr_mas_casos[[#This Row],[Corregimiento]],Hoja3!$A$2:$D$676,4,0)</f>
        <v>80812</v>
      </c>
      <c r="E13702" s="204">
        <v>16</v>
      </c>
    </row>
    <row r="13703" spans="1:5" x14ac:dyDescent="0.2">
      <c r="A13703" s="203">
        <v>44558</v>
      </c>
      <c r="B13703" s="204">
        <v>44558</v>
      </c>
      <c r="C13703" s="204" t="s">
        <v>1008</v>
      </c>
      <c r="D13703" s="205">
        <f>VLOOKUP(Pag_Inicio_Corr_mas_casos[[#This Row],[Corregimiento]],Hoja3!$A$2:$D$676,4,0)</f>
        <v>80816</v>
      </c>
      <c r="E13703" s="204">
        <v>16</v>
      </c>
    </row>
    <row r="13704" spans="1:5" x14ac:dyDescent="0.2">
      <c r="A13704" s="209">
        <v>44559</v>
      </c>
      <c r="B13704" s="210">
        <v>44559</v>
      </c>
      <c r="C13704" s="210" t="s">
        <v>1106</v>
      </c>
      <c r="D13704" s="211">
        <f>VLOOKUP(Pag_Inicio_Corr_mas_casos[[#This Row],[Corregimiento]],Hoja3!$A$2:$D$676,4,0)</f>
        <v>80809</v>
      </c>
      <c r="E13704" s="210">
        <v>98</v>
      </c>
    </row>
    <row r="13705" spans="1:5" x14ac:dyDescent="0.2">
      <c r="A13705" s="209">
        <v>44559</v>
      </c>
      <c r="B13705" s="210">
        <v>44559</v>
      </c>
      <c r="C13705" s="210" t="s">
        <v>1141</v>
      </c>
      <c r="D13705" s="211">
        <f>VLOOKUP(Pag_Inicio_Corr_mas_casos[[#This Row],[Corregimiento]],Hoja3!$A$2:$D$676,4,0)</f>
        <v>80812</v>
      </c>
      <c r="E13705" s="210">
        <v>72</v>
      </c>
    </row>
    <row r="13706" spans="1:5" x14ac:dyDescent="0.2">
      <c r="A13706" s="209">
        <v>44559</v>
      </c>
      <c r="B13706" s="210">
        <v>44559</v>
      </c>
      <c r="C13706" s="210" t="s">
        <v>1037</v>
      </c>
      <c r="D13706" s="211">
        <f>VLOOKUP(Pag_Inicio_Corr_mas_casos[[#This Row],[Corregimiento]],Hoja3!$A$2:$D$676,4,0)</f>
        <v>80807</v>
      </c>
      <c r="E13706" s="210">
        <v>54</v>
      </c>
    </row>
    <row r="13707" spans="1:5" x14ac:dyDescent="0.2">
      <c r="A13707" s="209">
        <v>44559</v>
      </c>
      <c r="B13707" s="210">
        <v>44559</v>
      </c>
      <c r="C13707" s="210" t="s">
        <v>868</v>
      </c>
      <c r="D13707" s="211">
        <f>VLOOKUP(Pag_Inicio_Corr_mas_casos[[#This Row],[Corregimiento]],Hoja3!$A$2:$D$676,4,0)</f>
        <v>81009</v>
      </c>
      <c r="E13707" s="210">
        <v>43</v>
      </c>
    </row>
    <row r="13708" spans="1:5" x14ac:dyDescent="0.2">
      <c r="A13708" s="209">
        <v>44559</v>
      </c>
      <c r="B13708" s="210">
        <v>44559</v>
      </c>
      <c r="C13708" s="210" t="s">
        <v>1041</v>
      </c>
      <c r="D13708" s="211">
        <f>VLOOKUP(Pag_Inicio_Corr_mas_casos[[#This Row],[Corregimiento]],Hoja3!$A$2:$D$676,4,0)</f>
        <v>80814</v>
      </c>
      <c r="E13708" s="210">
        <v>41</v>
      </c>
    </row>
    <row r="13709" spans="1:5" x14ac:dyDescent="0.2">
      <c r="A13709" s="209">
        <v>44559</v>
      </c>
      <c r="B13709" s="210">
        <v>44559</v>
      </c>
      <c r="C13709" s="210" t="s">
        <v>1101</v>
      </c>
      <c r="D13709" s="211">
        <f>VLOOKUP(Pag_Inicio_Corr_mas_casos[[#This Row],[Corregimiento]],Hoja3!$A$2:$D$676,4,0)</f>
        <v>60101</v>
      </c>
      <c r="E13709" s="210">
        <v>37</v>
      </c>
    </row>
    <row r="13710" spans="1:5" x14ac:dyDescent="0.2">
      <c r="A13710" s="209">
        <v>44559</v>
      </c>
      <c r="B13710" s="210">
        <v>44559</v>
      </c>
      <c r="C13710" s="210" t="s">
        <v>988</v>
      </c>
      <c r="D13710" s="211">
        <f>VLOOKUP(Pag_Inicio_Corr_mas_casos[[#This Row],[Corregimiento]],Hoja3!$A$2:$D$676,4,0)</f>
        <v>91001</v>
      </c>
      <c r="E13710" s="210">
        <v>34</v>
      </c>
    </row>
    <row r="13711" spans="1:5" x14ac:dyDescent="0.2">
      <c r="A13711" s="209">
        <v>44559</v>
      </c>
      <c r="B13711" s="210">
        <v>44559</v>
      </c>
      <c r="C13711" s="210" t="s">
        <v>1107</v>
      </c>
      <c r="D13711" s="211">
        <f>VLOOKUP(Pag_Inicio_Corr_mas_casos[[#This Row],[Corregimiento]],Hoja3!$A$2:$D$676,4,0)</f>
        <v>80819</v>
      </c>
      <c r="E13711" s="210">
        <v>34</v>
      </c>
    </row>
    <row r="13712" spans="1:5" x14ac:dyDescent="0.2">
      <c r="A13712" s="209">
        <v>44559</v>
      </c>
      <c r="B13712" s="210">
        <v>44559</v>
      </c>
      <c r="C13712" s="210" t="s">
        <v>1035</v>
      </c>
      <c r="D13712" s="211">
        <f>VLOOKUP(Pag_Inicio_Corr_mas_casos[[#This Row],[Corregimiento]],Hoja3!$A$2:$D$676,4,0)</f>
        <v>80806</v>
      </c>
      <c r="E13712" s="210">
        <v>32</v>
      </c>
    </row>
    <row r="13713" spans="1:5" x14ac:dyDescent="0.2">
      <c r="A13713" s="209">
        <v>44559</v>
      </c>
      <c r="B13713" s="210">
        <v>44559</v>
      </c>
      <c r="C13713" s="210" t="s">
        <v>935</v>
      </c>
      <c r="D13713" s="211">
        <f>VLOOKUP(Pag_Inicio_Corr_mas_casos[[#This Row],[Corregimiento]],Hoja3!$A$2:$D$676,4,0)</f>
        <v>60103</v>
      </c>
      <c r="E13713" s="210">
        <v>29</v>
      </c>
    </row>
    <row r="13714" spans="1:5" x14ac:dyDescent="0.2">
      <c r="A13714" s="209">
        <v>44559</v>
      </c>
      <c r="B13714" s="210">
        <v>44559</v>
      </c>
      <c r="C13714" s="210" t="s">
        <v>1416</v>
      </c>
      <c r="D13714" s="211">
        <f>VLOOKUP(Pag_Inicio_Corr_mas_casos[[#This Row],[Corregimiento]],Hoja3!$A$2:$D$676,4,0)</f>
        <v>80810</v>
      </c>
      <c r="E13714" s="210">
        <v>27</v>
      </c>
    </row>
    <row r="13715" spans="1:5" x14ac:dyDescent="0.2">
      <c r="A13715" s="209">
        <v>44559</v>
      </c>
      <c r="B13715" s="210">
        <v>44559</v>
      </c>
      <c r="C13715" s="210" t="s">
        <v>1163</v>
      </c>
      <c r="D13715" s="211">
        <f>VLOOKUP(Pag_Inicio_Corr_mas_casos[[#This Row],[Corregimiento]],Hoja3!$A$2:$D$676,4,0)</f>
        <v>130101</v>
      </c>
      <c r="E13715" s="210">
        <v>26</v>
      </c>
    </row>
    <row r="13716" spans="1:5" x14ac:dyDescent="0.2">
      <c r="A13716" s="209">
        <v>44559</v>
      </c>
      <c r="B13716" s="210">
        <v>44559</v>
      </c>
      <c r="C13716" s="210" t="s">
        <v>1478</v>
      </c>
      <c r="D13716" s="211">
        <f>VLOOKUP(Pag_Inicio_Corr_mas_casos[[#This Row],[Corregimiento]],Hoja3!$A$2:$D$676,4,0)</f>
        <v>60105</v>
      </c>
      <c r="E13716" s="210">
        <v>20</v>
      </c>
    </row>
    <row r="13717" spans="1:5" x14ac:dyDescent="0.2">
      <c r="A13717" s="209">
        <v>44559</v>
      </c>
      <c r="B13717" s="210">
        <v>44559</v>
      </c>
      <c r="C13717" s="210" t="s">
        <v>1502</v>
      </c>
      <c r="D13717" s="211">
        <f>VLOOKUP(Pag_Inicio_Corr_mas_casos[[#This Row],[Corregimiento]],Hoja3!$A$2:$D$676,4,0)</f>
        <v>60104</v>
      </c>
      <c r="E13717" s="210">
        <v>20</v>
      </c>
    </row>
    <row r="13718" spans="1:5" x14ac:dyDescent="0.2">
      <c r="A13718" s="209">
        <v>44559</v>
      </c>
      <c r="B13718" s="210">
        <v>44559</v>
      </c>
      <c r="C13718" s="210" t="s">
        <v>1413</v>
      </c>
      <c r="D13718" s="211">
        <f>VLOOKUP(Pag_Inicio_Corr_mas_casos[[#This Row],[Corregimiento]],Hoja3!$A$2:$D$676,4,0)</f>
        <v>81003</v>
      </c>
      <c r="E13718" s="210">
        <v>19</v>
      </c>
    </row>
    <row r="13719" spans="1:5" x14ac:dyDescent="0.2">
      <c r="A13719" s="209">
        <v>44559</v>
      </c>
      <c r="B13719" s="210">
        <v>44559</v>
      </c>
      <c r="C13719" s="210" t="s">
        <v>1523</v>
      </c>
      <c r="D13719" s="211">
        <f>VLOOKUP(Pag_Inicio_Corr_mas_casos[[#This Row],[Corregimiento]],Hoja3!$A$2:$D$676,4,0)</f>
        <v>60102</v>
      </c>
      <c r="E13719" s="210">
        <v>19</v>
      </c>
    </row>
    <row r="13720" spans="1:5" x14ac:dyDescent="0.2">
      <c r="A13720" s="209">
        <v>44559</v>
      </c>
      <c r="B13720" s="210">
        <v>44559</v>
      </c>
      <c r="C13720" s="210" t="s">
        <v>1501</v>
      </c>
      <c r="D13720" s="211">
        <f>VLOOKUP(Pag_Inicio_Corr_mas_casos[[#This Row],[Corregimiento]],Hoja3!$A$2:$D$676,4,0)</f>
        <v>70301</v>
      </c>
      <c r="E13720" s="210">
        <v>19</v>
      </c>
    </row>
    <row r="13721" spans="1:5" x14ac:dyDescent="0.2">
      <c r="A13721" s="209">
        <v>44559</v>
      </c>
      <c r="B13721" s="210">
        <v>44559</v>
      </c>
      <c r="C13721" s="210" t="s">
        <v>1082</v>
      </c>
      <c r="D13721" s="211">
        <f>VLOOKUP(Pag_Inicio_Corr_mas_casos[[#This Row],[Corregimiento]],Hoja3!$A$2:$D$676,4,0)</f>
        <v>80826</v>
      </c>
      <c r="E13721" s="210">
        <v>18</v>
      </c>
    </row>
    <row r="13722" spans="1:5" x14ac:dyDescent="0.2">
      <c r="A13722" s="209">
        <v>44559</v>
      </c>
      <c r="B13722" s="210">
        <v>44559</v>
      </c>
      <c r="C13722" s="210" t="s">
        <v>1415</v>
      </c>
      <c r="D13722" s="211">
        <f>VLOOKUP(Pag_Inicio_Corr_mas_casos[[#This Row],[Corregimiento]],Hoja3!$A$2:$D$676,4,0)</f>
        <v>80808</v>
      </c>
      <c r="E13722" s="210">
        <v>16</v>
      </c>
    </row>
    <row r="13723" spans="1:5" x14ac:dyDescent="0.2">
      <c r="A13723" s="209">
        <v>44559</v>
      </c>
      <c r="B13723" s="210">
        <v>44559</v>
      </c>
      <c r="C13723" s="210" t="s">
        <v>1031</v>
      </c>
      <c r="D13723" s="211">
        <f>VLOOKUP(Pag_Inicio_Corr_mas_casos[[#This Row],[Corregimiento]],Hoja3!$A$2:$D$676,4,0)</f>
        <v>81001</v>
      </c>
      <c r="E13723" s="210">
        <v>16</v>
      </c>
    </row>
    <row r="13724" spans="1:5" x14ac:dyDescent="0.2">
      <c r="A13724" s="203">
        <v>44560</v>
      </c>
      <c r="B13724" s="204">
        <v>44560</v>
      </c>
      <c r="C13724" s="204" t="s">
        <v>1106</v>
      </c>
      <c r="D13724" s="205">
        <f>VLOOKUP(Pag_Inicio_Corr_mas_casos[[#This Row],[Corregimiento]],Hoja3!$A$2:$D$676,4,0)</f>
        <v>80809</v>
      </c>
      <c r="E13724" s="204">
        <v>230</v>
      </c>
    </row>
    <row r="13725" spans="1:5" x14ac:dyDescent="0.2">
      <c r="A13725" s="203">
        <v>44560</v>
      </c>
      <c r="B13725" s="204">
        <v>44560</v>
      </c>
      <c r="C13725" s="204" t="s">
        <v>1037</v>
      </c>
      <c r="D13725" s="205">
        <f>VLOOKUP(Pag_Inicio_Corr_mas_casos[[#This Row],[Corregimiento]],Hoja3!$A$2:$D$676,4,0)</f>
        <v>80807</v>
      </c>
      <c r="E13725" s="204">
        <v>155</v>
      </c>
    </row>
    <row r="13726" spans="1:5" x14ac:dyDescent="0.2">
      <c r="A13726" s="203">
        <v>44560</v>
      </c>
      <c r="B13726" s="204">
        <v>44560</v>
      </c>
      <c r="C13726" s="204" t="s">
        <v>1141</v>
      </c>
      <c r="D13726" s="205">
        <f>VLOOKUP(Pag_Inicio_Corr_mas_casos[[#This Row],[Corregimiento]],Hoja3!$A$2:$D$676,4,0)</f>
        <v>80812</v>
      </c>
      <c r="E13726" s="204">
        <v>151</v>
      </c>
    </row>
    <row r="13727" spans="1:5" x14ac:dyDescent="0.2">
      <c r="A13727" s="203">
        <v>44560</v>
      </c>
      <c r="B13727" s="204">
        <v>44560</v>
      </c>
      <c r="C13727" s="204" t="s">
        <v>1035</v>
      </c>
      <c r="D13727" s="205">
        <f>VLOOKUP(Pag_Inicio_Corr_mas_casos[[#This Row],[Corregimiento]],Hoja3!$A$2:$D$676,4,0)</f>
        <v>80806</v>
      </c>
      <c r="E13727" s="204">
        <v>142</v>
      </c>
    </row>
    <row r="13728" spans="1:5" x14ac:dyDescent="0.2">
      <c r="A13728" s="203">
        <v>44560</v>
      </c>
      <c r="B13728" s="204">
        <v>44560</v>
      </c>
      <c r="C13728" s="204" t="s">
        <v>1034</v>
      </c>
      <c r="D13728" s="205">
        <f>VLOOKUP(Pag_Inicio_Corr_mas_casos[[#This Row],[Corregimiento]],Hoja3!$A$2:$D$676,4,0)</f>
        <v>81009</v>
      </c>
      <c r="E13728" s="204">
        <v>126</v>
      </c>
    </row>
    <row r="13729" spans="1:5" x14ac:dyDescent="0.2">
      <c r="A13729" s="203">
        <v>44560</v>
      </c>
      <c r="B13729" s="204">
        <v>44560</v>
      </c>
      <c r="C13729" s="204" t="s">
        <v>1041</v>
      </c>
      <c r="D13729" s="205">
        <f>VLOOKUP(Pag_Inicio_Corr_mas_casos[[#This Row],[Corregimiento]],Hoja3!$A$2:$D$676,4,0)</f>
        <v>80814</v>
      </c>
      <c r="E13729" s="204">
        <v>117</v>
      </c>
    </row>
    <row r="13730" spans="1:5" x14ac:dyDescent="0.2">
      <c r="A13730" s="203">
        <v>44560</v>
      </c>
      <c r="B13730" s="204">
        <v>44560</v>
      </c>
      <c r="C13730" s="204" t="s">
        <v>1413</v>
      </c>
      <c r="D13730" s="205">
        <f>VLOOKUP(Pag_Inicio_Corr_mas_casos[[#This Row],[Corregimiento]],Hoja3!$A$2:$D$676,4,0)</f>
        <v>81003</v>
      </c>
      <c r="E13730" s="204">
        <v>84</v>
      </c>
    </row>
    <row r="13731" spans="1:5" x14ac:dyDescent="0.2">
      <c r="A13731" s="203">
        <v>44560</v>
      </c>
      <c r="B13731" s="204">
        <v>44560</v>
      </c>
      <c r="C13731" s="204" t="s">
        <v>1416</v>
      </c>
      <c r="D13731" s="205">
        <f>VLOOKUP(Pag_Inicio_Corr_mas_casos[[#This Row],[Corregimiento]],Hoja3!$A$2:$D$676,4,0)</f>
        <v>80810</v>
      </c>
      <c r="E13731" s="204">
        <v>81</v>
      </c>
    </row>
    <row r="13732" spans="1:5" x14ac:dyDescent="0.2">
      <c r="A13732" s="203">
        <v>44560</v>
      </c>
      <c r="B13732" s="204">
        <v>44560</v>
      </c>
      <c r="C13732" s="204" t="s">
        <v>1031</v>
      </c>
      <c r="D13732" s="205">
        <f>VLOOKUP(Pag_Inicio_Corr_mas_casos[[#This Row],[Corregimiento]],Hoja3!$A$2:$D$676,4,0)</f>
        <v>81001</v>
      </c>
      <c r="E13732" s="204">
        <v>61</v>
      </c>
    </row>
    <row r="13733" spans="1:5" x14ac:dyDescent="0.2">
      <c r="A13733" s="203">
        <v>44560</v>
      </c>
      <c r="B13733" s="204">
        <v>44560</v>
      </c>
      <c r="C13733" s="204" t="s">
        <v>1082</v>
      </c>
      <c r="D13733" s="205">
        <f>VLOOKUP(Pag_Inicio_Corr_mas_casos[[#This Row],[Corregimiento]],Hoja3!$A$2:$D$676,4,0)</f>
        <v>80826</v>
      </c>
      <c r="E13733" s="204">
        <v>61</v>
      </c>
    </row>
    <row r="13734" spans="1:5" x14ac:dyDescent="0.2">
      <c r="A13734" s="203">
        <v>44560</v>
      </c>
      <c r="B13734" s="204">
        <v>44560</v>
      </c>
      <c r="C13734" s="204" t="s">
        <v>1107</v>
      </c>
      <c r="D13734" s="205">
        <f>VLOOKUP(Pag_Inicio_Corr_mas_casos[[#This Row],[Corregimiento]],Hoja3!$A$2:$D$676,4,0)</f>
        <v>80819</v>
      </c>
      <c r="E13734" s="204">
        <v>60</v>
      </c>
    </row>
    <row r="13735" spans="1:5" x14ac:dyDescent="0.2">
      <c r="A13735" s="203">
        <v>44560</v>
      </c>
      <c r="B13735" s="204">
        <v>44560</v>
      </c>
      <c r="C13735" s="204" t="s">
        <v>1101</v>
      </c>
      <c r="D13735" s="205">
        <f>VLOOKUP(Pag_Inicio_Corr_mas_casos[[#This Row],[Corregimiento]],Hoja3!$A$2:$D$676,4,0)</f>
        <v>60101</v>
      </c>
      <c r="E13735" s="204">
        <v>53</v>
      </c>
    </row>
    <row r="13736" spans="1:5" x14ac:dyDescent="0.2">
      <c r="A13736" s="203">
        <v>44560</v>
      </c>
      <c r="B13736" s="204">
        <v>44560</v>
      </c>
      <c r="C13736" s="204" t="s">
        <v>1415</v>
      </c>
      <c r="D13736" s="205">
        <f>VLOOKUP(Pag_Inicio_Corr_mas_casos[[#This Row],[Corregimiento]],Hoja3!$A$2:$D$676,4,0)</f>
        <v>80808</v>
      </c>
      <c r="E13736" s="204">
        <v>52</v>
      </c>
    </row>
    <row r="13737" spans="1:5" x14ac:dyDescent="0.2">
      <c r="A13737" s="203">
        <v>44560</v>
      </c>
      <c r="B13737" s="204">
        <v>44560</v>
      </c>
      <c r="C13737" s="204" t="s">
        <v>1282</v>
      </c>
      <c r="D13737" s="205">
        <f>VLOOKUP(Pag_Inicio_Corr_mas_casos[[#This Row],[Corregimiento]],Hoja3!$A$2:$D$676,4,0)</f>
        <v>80823</v>
      </c>
      <c r="E13737" s="204">
        <v>43</v>
      </c>
    </row>
    <row r="13738" spans="1:5" x14ac:dyDescent="0.2">
      <c r="A13738" s="203">
        <v>44560</v>
      </c>
      <c r="B13738" s="204">
        <v>44560</v>
      </c>
      <c r="C13738" s="204" t="s">
        <v>1008</v>
      </c>
      <c r="D13738" s="205">
        <f>VLOOKUP(Pag_Inicio_Corr_mas_casos[[#This Row],[Corregimiento]],Hoja3!$A$2:$D$676,4,0)</f>
        <v>80816</v>
      </c>
      <c r="E13738" s="204">
        <v>42</v>
      </c>
    </row>
    <row r="13739" spans="1:5" x14ac:dyDescent="0.2">
      <c r="A13739" s="203">
        <v>44560</v>
      </c>
      <c r="B13739" s="204">
        <v>44560</v>
      </c>
      <c r="C13739" s="204" t="s">
        <v>1437</v>
      </c>
      <c r="D13739" s="205">
        <f>VLOOKUP(Pag_Inicio_Corr_mas_casos[[#This Row],[Corregimiento]],Hoja3!$A$2:$D$676,4,0)</f>
        <v>130702</v>
      </c>
      <c r="E13739" s="204">
        <v>33</v>
      </c>
    </row>
    <row r="13740" spans="1:5" x14ac:dyDescent="0.2">
      <c r="A13740" s="203">
        <v>44560</v>
      </c>
      <c r="B13740" s="204">
        <v>44560</v>
      </c>
      <c r="C13740" s="204" t="s">
        <v>1163</v>
      </c>
      <c r="D13740" s="205">
        <f>VLOOKUP(Pag_Inicio_Corr_mas_casos[[#This Row],[Corregimiento]],Hoja3!$A$2:$D$676,4,0)</f>
        <v>130101</v>
      </c>
      <c r="E13740" s="204">
        <v>32</v>
      </c>
    </row>
    <row r="13741" spans="1:5" x14ac:dyDescent="0.2">
      <c r="A13741" s="203">
        <v>44560</v>
      </c>
      <c r="B13741" s="204">
        <v>44560</v>
      </c>
      <c r="C13741" s="204" t="s">
        <v>935</v>
      </c>
      <c r="D13741" s="205">
        <f>VLOOKUP(Pag_Inicio_Corr_mas_casos[[#This Row],[Corregimiento]],Hoja3!$A$2:$D$676,4,0)</f>
        <v>60103</v>
      </c>
      <c r="E13741" s="204">
        <v>30</v>
      </c>
    </row>
    <row r="13742" spans="1:5" x14ac:dyDescent="0.2">
      <c r="A13742" s="203">
        <v>44560</v>
      </c>
      <c r="B13742" s="204">
        <v>44560</v>
      </c>
      <c r="C13742" s="204" t="s">
        <v>1273</v>
      </c>
      <c r="D13742" s="205">
        <f>VLOOKUP(Pag_Inicio_Corr_mas_casos[[#This Row],[Corregimiento]],Hoja3!$A$2:$D$676,4,0)</f>
        <v>130102</v>
      </c>
      <c r="E13742" s="204">
        <v>30</v>
      </c>
    </row>
    <row r="13743" spans="1:5" x14ac:dyDescent="0.2">
      <c r="A13743" s="203">
        <v>44560</v>
      </c>
      <c r="B13743" s="204">
        <v>44560</v>
      </c>
      <c r="C13743" s="204" t="s">
        <v>1501</v>
      </c>
      <c r="D13743" s="205">
        <f>VLOOKUP(Pag_Inicio_Corr_mas_casos[[#This Row],[Corregimiento]],Hoja3!$A$2:$D$676,4,0)</f>
        <v>70301</v>
      </c>
      <c r="E13743" s="204">
        <v>30</v>
      </c>
    </row>
    <row r="13744" spans="1:5" x14ac:dyDescent="0.2">
      <c r="A13744" s="209">
        <v>44561</v>
      </c>
      <c r="B13744" s="210">
        <v>44561</v>
      </c>
      <c r="C13744" s="210" t="s">
        <v>1106</v>
      </c>
      <c r="D13744" s="211">
        <f>VLOOKUP(Pag_Inicio_Corr_mas_casos[[#This Row],[Corregimiento]],Hoja3!$A$2:$D$676,4,0)</f>
        <v>80809</v>
      </c>
      <c r="E13744" s="210">
        <v>164</v>
      </c>
    </row>
    <row r="13745" spans="1:5" x14ac:dyDescent="0.2">
      <c r="A13745" s="209">
        <v>44561</v>
      </c>
      <c r="B13745" s="210">
        <v>44561</v>
      </c>
      <c r="C13745" s="210" t="s">
        <v>1034</v>
      </c>
      <c r="D13745" s="211">
        <f>VLOOKUP(Pag_Inicio_Corr_mas_casos[[#This Row],[Corregimiento]],Hoja3!$A$2:$D$676,4,0)</f>
        <v>81009</v>
      </c>
      <c r="E13745" s="210">
        <v>94</v>
      </c>
    </row>
    <row r="13746" spans="1:5" x14ac:dyDescent="0.2">
      <c r="A13746" s="209">
        <v>44561</v>
      </c>
      <c r="B13746" s="210">
        <v>44561</v>
      </c>
      <c r="C13746" s="210" t="s">
        <v>1141</v>
      </c>
      <c r="D13746" s="211">
        <f>VLOOKUP(Pag_Inicio_Corr_mas_casos[[#This Row],[Corregimiento]],Hoja3!$A$2:$D$676,4,0)</f>
        <v>80812</v>
      </c>
      <c r="E13746" s="210">
        <v>92</v>
      </c>
    </row>
    <row r="13747" spans="1:5" x14ac:dyDescent="0.2">
      <c r="A13747" s="209">
        <v>44561</v>
      </c>
      <c r="B13747" s="210">
        <v>44561</v>
      </c>
      <c r="C13747" s="210" t="s">
        <v>1035</v>
      </c>
      <c r="D13747" s="211">
        <f>VLOOKUP(Pag_Inicio_Corr_mas_casos[[#This Row],[Corregimiento]],Hoja3!$A$2:$D$676,4,0)</f>
        <v>80806</v>
      </c>
      <c r="E13747" s="210">
        <v>91</v>
      </c>
    </row>
    <row r="13748" spans="1:5" x14ac:dyDescent="0.2">
      <c r="A13748" s="209">
        <v>44561</v>
      </c>
      <c r="B13748" s="210">
        <v>44561</v>
      </c>
      <c r="C13748" s="210" t="s">
        <v>1037</v>
      </c>
      <c r="D13748" s="211">
        <f>VLOOKUP(Pag_Inicio_Corr_mas_casos[[#This Row],[Corregimiento]],Hoja3!$A$2:$D$676,4,0)</f>
        <v>80807</v>
      </c>
      <c r="E13748" s="210">
        <v>82</v>
      </c>
    </row>
    <row r="13749" spans="1:5" x14ac:dyDescent="0.2">
      <c r="A13749" s="209">
        <v>44561</v>
      </c>
      <c r="B13749" s="210">
        <v>44561</v>
      </c>
      <c r="C13749" s="210" t="s">
        <v>1413</v>
      </c>
      <c r="D13749" s="211">
        <f>VLOOKUP(Pag_Inicio_Corr_mas_casos[[#This Row],[Corregimiento]],Hoja3!$A$2:$D$676,4,0)</f>
        <v>81003</v>
      </c>
      <c r="E13749" s="210">
        <v>75</v>
      </c>
    </row>
    <row r="13750" spans="1:5" x14ac:dyDescent="0.2">
      <c r="A13750" s="209">
        <v>44561</v>
      </c>
      <c r="B13750" s="210">
        <v>44561</v>
      </c>
      <c r="C13750" s="210" t="s">
        <v>1041</v>
      </c>
      <c r="D13750" s="211">
        <f>VLOOKUP(Pag_Inicio_Corr_mas_casos[[#This Row],[Corregimiento]],Hoja3!$A$2:$D$676,4,0)</f>
        <v>80814</v>
      </c>
      <c r="E13750" s="210">
        <v>73</v>
      </c>
    </row>
    <row r="13751" spans="1:5" x14ac:dyDescent="0.2">
      <c r="A13751" s="209">
        <v>44561</v>
      </c>
      <c r="B13751" s="210">
        <v>44561</v>
      </c>
      <c r="C13751" s="210" t="s">
        <v>1031</v>
      </c>
      <c r="D13751" s="211">
        <f>VLOOKUP(Pag_Inicio_Corr_mas_casos[[#This Row],[Corregimiento]],Hoja3!$A$2:$D$676,4,0)</f>
        <v>81001</v>
      </c>
      <c r="E13751" s="210">
        <v>57</v>
      </c>
    </row>
    <row r="13752" spans="1:5" x14ac:dyDescent="0.2">
      <c r="A13752" s="209">
        <v>44561</v>
      </c>
      <c r="B13752" s="210">
        <v>44561</v>
      </c>
      <c r="C13752" s="210" t="s">
        <v>1107</v>
      </c>
      <c r="D13752" s="211">
        <f>VLOOKUP(Pag_Inicio_Corr_mas_casos[[#This Row],[Corregimiento]],Hoja3!$A$2:$D$676,4,0)</f>
        <v>80819</v>
      </c>
      <c r="E13752" s="210">
        <v>55</v>
      </c>
    </row>
    <row r="13753" spans="1:5" x14ac:dyDescent="0.2">
      <c r="A13753" s="209">
        <v>44561</v>
      </c>
      <c r="B13753" s="210">
        <v>44561</v>
      </c>
      <c r="C13753" s="210" t="s">
        <v>1416</v>
      </c>
      <c r="D13753" s="211">
        <f>VLOOKUP(Pag_Inicio_Corr_mas_casos[[#This Row],[Corregimiento]],Hoja3!$A$2:$D$676,4,0)</f>
        <v>80810</v>
      </c>
      <c r="E13753" s="210">
        <v>44</v>
      </c>
    </row>
    <row r="13754" spans="1:5" x14ac:dyDescent="0.2">
      <c r="A13754" s="209">
        <v>44561</v>
      </c>
      <c r="B13754" s="210">
        <v>44561</v>
      </c>
      <c r="C13754" s="210" t="s">
        <v>1082</v>
      </c>
      <c r="D13754" s="211">
        <f>VLOOKUP(Pag_Inicio_Corr_mas_casos[[#This Row],[Corregimiento]],Hoja3!$A$2:$D$676,4,0)</f>
        <v>80826</v>
      </c>
      <c r="E13754" s="210">
        <v>41</v>
      </c>
    </row>
    <row r="13755" spans="1:5" x14ac:dyDescent="0.2">
      <c r="A13755" s="209">
        <v>44561</v>
      </c>
      <c r="B13755" s="210">
        <v>44561</v>
      </c>
      <c r="C13755" s="210" t="s">
        <v>936</v>
      </c>
      <c r="D13755" s="211">
        <f>VLOOKUP(Pag_Inicio_Corr_mas_casos[[#This Row],[Corregimiento]],Hoja3!$A$2:$D$676,4,0)</f>
        <v>80811</v>
      </c>
      <c r="E13755" s="210">
        <v>37</v>
      </c>
    </row>
    <row r="13756" spans="1:5" x14ac:dyDescent="0.2">
      <c r="A13756" s="209">
        <v>44561</v>
      </c>
      <c r="B13756" s="210">
        <v>44561</v>
      </c>
      <c r="C13756" s="210" t="s">
        <v>1273</v>
      </c>
      <c r="D13756" s="211">
        <f>VLOOKUP(Pag_Inicio_Corr_mas_casos[[#This Row],[Corregimiento]],Hoja3!$A$2:$D$676,4,0)</f>
        <v>130102</v>
      </c>
      <c r="E13756" s="210">
        <v>35</v>
      </c>
    </row>
    <row r="13757" spans="1:5" x14ac:dyDescent="0.2">
      <c r="A13757" s="209">
        <v>44561</v>
      </c>
      <c r="B13757" s="210">
        <v>44561</v>
      </c>
      <c r="C13757" s="210" t="s">
        <v>1008</v>
      </c>
      <c r="D13757" s="211">
        <f>VLOOKUP(Pag_Inicio_Corr_mas_casos[[#This Row],[Corregimiento]],Hoja3!$A$2:$D$676,4,0)</f>
        <v>80816</v>
      </c>
      <c r="E13757" s="210">
        <v>34</v>
      </c>
    </row>
    <row r="13758" spans="1:5" x14ac:dyDescent="0.2">
      <c r="A13758" s="209">
        <v>44561</v>
      </c>
      <c r="B13758" s="210">
        <v>44561</v>
      </c>
      <c r="C13758" s="210" t="s">
        <v>1415</v>
      </c>
      <c r="D13758" s="211">
        <f>VLOOKUP(Pag_Inicio_Corr_mas_casos[[#This Row],[Corregimiento]],Hoja3!$A$2:$D$676,4,0)</f>
        <v>80808</v>
      </c>
      <c r="E13758" s="210">
        <v>33</v>
      </c>
    </row>
    <row r="13759" spans="1:5" x14ac:dyDescent="0.2">
      <c r="A13759" s="209">
        <v>44561</v>
      </c>
      <c r="B13759" s="210">
        <v>44561</v>
      </c>
      <c r="C13759" s="210" t="s">
        <v>1248</v>
      </c>
      <c r="D13759" s="211">
        <f>VLOOKUP(Pag_Inicio_Corr_mas_casos[[#This Row],[Corregimiento]],Hoja3!$A$2:$D$676,4,0)</f>
        <v>20601</v>
      </c>
      <c r="E13759" s="210">
        <v>33</v>
      </c>
    </row>
    <row r="13760" spans="1:5" x14ac:dyDescent="0.2">
      <c r="A13760" s="209">
        <v>44561</v>
      </c>
      <c r="B13760" s="210">
        <v>44561</v>
      </c>
      <c r="C13760" s="210" t="s">
        <v>1101</v>
      </c>
      <c r="D13760" s="211">
        <f>VLOOKUP(Pag_Inicio_Corr_mas_casos[[#This Row],[Corregimiento]],Hoja3!$A$2:$D$676,4,0)</f>
        <v>60101</v>
      </c>
      <c r="E13760" s="210">
        <v>33</v>
      </c>
    </row>
    <row r="13761" spans="1:5" x14ac:dyDescent="0.2">
      <c r="A13761" s="209">
        <v>44561</v>
      </c>
      <c r="B13761" s="210">
        <v>44561</v>
      </c>
      <c r="C13761" s="210" t="s">
        <v>1282</v>
      </c>
      <c r="D13761" s="211">
        <f>VLOOKUP(Pag_Inicio_Corr_mas_casos[[#This Row],[Corregimiento]],Hoja3!$A$2:$D$676,4,0)</f>
        <v>80823</v>
      </c>
      <c r="E13761" s="210">
        <v>28</v>
      </c>
    </row>
    <row r="13762" spans="1:5" x14ac:dyDescent="0.2">
      <c r="A13762" s="209">
        <v>44561</v>
      </c>
      <c r="B13762" s="210">
        <v>44561</v>
      </c>
      <c r="C13762" s="210" t="s">
        <v>988</v>
      </c>
      <c r="D13762" s="211">
        <f>VLOOKUP(Pag_Inicio_Corr_mas_casos[[#This Row],[Corregimiento]],Hoja3!$A$2:$D$676,4,0)</f>
        <v>91001</v>
      </c>
      <c r="E13762" s="210">
        <v>28</v>
      </c>
    </row>
    <row r="13763" spans="1:5" x14ac:dyDescent="0.2">
      <c r="A13763" s="209">
        <v>44561</v>
      </c>
      <c r="B13763" s="210">
        <v>44561</v>
      </c>
      <c r="C13763" s="210" t="s">
        <v>1478</v>
      </c>
      <c r="D13763" s="211">
        <f>VLOOKUP(Pag_Inicio_Corr_mas_casos[[#This Row],[Corregimiento]],Hoja3!$A$2:$D$676,4,0)</f>
        <v>60105</v>
      </c>
      <c r="E13763" s="210">
        <v>27</v>
      </c>
    </row>
    <row r="13764" spans="1:5" x14ac:dyDescent="0.2">
      <c r="A13764" s="38">
        <v>44562</v>
      </c>
      <c r="B13764" s="39">
        <v>44562</v>
      </c>
      <c r="C13764" s="39" t="s">
        <v>1106</v>
      </c>
      <c r="D13764" s="40">
        <f>VLOOKUP(Pag_Inicio_Corr_mas_casos[[#This Row],[Corregimiento]],Hoja3!$A$2:$D$676,4,0)</f>
        <v>80809</v>
      </c>
      <c r="E13764" s="39">
        <v>145</v>
      </c>
    </row>
    <row r="13765" spans="1:5" x14ac:dyDescent="0.2">
      <c r="A13765" s="38">
        <v>44562</v>
      </c>
      <c r="B13765" s="39">
        <v>44562</v>
      </c>
      <c r="C13765" s="39" t="s">
        <v>1035</v>
      </c>
      <c r="D13765" s="40">
        <f>VLOOKUP(Pag_Inicio_Corr_mas_casos[[#This Row],[Corregimiento]],Hoja3!$A$2:$D$676,4,0)</f>
        <v>80806</v>
      </c>
      <c r="E13765" s="39">
        <v>89</v>
      </c>
    </row>
    <row r="13766" spans="1:5" x14ac:dyDescent="0.2">
      <c r="A13766" s="38">
        <v>44562</v>
      </c>
      <c r="B13766" s="39">
        <v>44562</v>
      </c>
      <c r="C13766" s="39" t="s">
        <v>1037</v>
      </c>
      <c r="D13766" s="40">
        <f>VLOOKUP(Pag_Inicio_Corr_mas_casos[[#This Row],[Corregimiento]],Hoja3!$A$2:$D$676,4,0)</f>
        <v>80807</v>
      </c>
      <c r="E13766" s="39">
        <v>75</v>
      </c>
    </row>
    <row r="13767" spans="1:5" x14ac:dyDescent="0.2">
      <c r="A13767" s="38">
        <v>44562</v>
      </c>
      <c r="B13767" s="39">
        <v>44562</v>
      </c>
      <c r="C13767" s="39" t="s">
        <v>1141</v>
      </c>
      <c r="D13767" s="40">
        <f>VLOOKUP(Pag_Inicio_Corr_mas_casos[[#This Row],[Corregimiento]],Hoja3!$A$2:$D$676,4,0)</f>
        <v>80812</v>
      </c>
      <c r="E13767" s="39">
        <v>72</v>
      </c>
    </row>
    <row r="13768" spans="1:5" x14ac:dyDescent="0.2">
      <c r="A13768" s="38">
        <v>44562</v>
      </c>
      <c r="B13768" s="39">
        <v>44562</v>
      </c>
      <c r="C13768" s="39" t="s">
        <v>1041</v>
      </c>
      <c r="D13768" s="40">
        <f>VLOOKUP(Pag_Inicio_Corr_mas_casos[[#This Row],[Corregimiento]],Hoja3!$A$2:$D$676,4,0)</f>
        <v>80814</v>
      </c>
      <c r="E13768" s="39">
        <v>67</v>
      </c>
    </row>
    <row r="13769" spans="1:5" x14ac:dyDescent="0.2">
      <c r="A13769" s="38">
        <v>44562</v>
      </c>
      <c r="B13769" s="39">
        <v>44562</v>
      </c>
      <c r="C13769" s="39" t="s">
        <v>1034</v>
      </c>
      <c r="D13769" s="40">
        <f>VLOOKUP(Pag_Inicio_Corr_mas_casos[[#This Row],[Corregimiento]],Hoja3!$A$2:$D$676,4,0)</f>
        <v>81009</v>
      </c>
      <c r="E13769" s="39">
        <v>65</v>
      </c>
    </row>
    <row r="13770" spans="1:5" x14ac:dyDescent="0.2">
      <c r="A13770" s="38">
        <v>44562</v>
      </c>
      <c r="B13770" s="39">
        <v>44562</v>
      </c>
      <c r="C13770" s="39" t="s">
        <v>1101</v>
      </c>
      <c r="D13770" s="40">
        <f>VLOOKUP(Pag_Inicio_Corr_mas_casos[[#This Row],[Corregimiento]],Hoja3!$A$2:$D$676,4,0)</f>
        <v>60101</v>
      </c>
      <c r="E13770" s="39">
        <v>54</v>
      </c>
    </row>
    <row r="13771" spans="1:5" x14ac:dyDescent="0.2">
      <c r="A13771" s="38">
        <v>44562</v>
      </c>
      <c r="B13771" s="39">
        <v>44562</v>
      </c>
      <c r="C13771" s="39" t="s">
        <v>1107</v>
      </c>
      <c r="D13771" s="40">
        <f>VLOOKUP(Pag_Inicio_Corr_mas_casos[[#This Row],[Corregimiento]],Hoja3!$A$2:$D$676,4,0)</f>
        <v>80819</v>
      </c>
      <c r="E13771" s="39">
        <v>46</v>
      </c>
    </row>
    <row r="13772" spans="1:5" x14ac:dyDescent="0.2">
      <c r="A13772" s="38">
        <v>44562</v>
      </c>
      <c r="B13772" s="39">
        <v>44562</v>
      </c>
      <c r="C13772" s="39" t="s">
        <v>1116</v>
      </c>
      <c r="D13772" s="40">
        <f>VLOOKUP(Pag_Inicio_Corr_mas_casos[[#This Row],[Corregimiento]],Hoja3!$A$2:$D$676,4,0)</f>
        <v>81003</v>
      </c>
      <c r="E13772" s="39">
        <v>45</v>
      </c>
    </row>
    <row r="13773" spans="1:5" x14ac:dyDescent="0.2">
      <c r="A13773" s="38">
        <v>44562</v>
      </c>
      <c r="B13773" s="39">
        <v>44562</v>
      </c>
      <c r="C13773" s="39" t="s">
        <v>1273</v>
      </c>
      <c r="D13773" s="40">
        <f>VLOOKUP(Pag_Inicio_Corr_mas_casos[[#This Row],[Corregimiento]],Hoja3!$A$2:$D$676,4,0)</f>
        <v>130102</v>
      </c>
      <c r="E13773" s="39">
        <v>43</v>
      </c>
    </row>
    <row r="13774" spans="1:5" x14ac:dyDescent="0.2">
      <c r="A13774" s="38">
        <v>44562</v>
      </c>
      <c r="B13774" s="39">
        <v>44562</v>
      </c>
      <c r="C13774" s="39" t="s">
        <v>1042</v>
      </c>
      <c r="D13774" s="40">
        <f>VLOOKUP(Pag_Inicio_Corr_mas_casos[[#This Row],[Corregimiento]],Hoja3!$A$2:$D$676,4,0)</f>
        <v>80826</v>
      </c>
      <c r="E13774" s="39">
        <v>43</v>
      </c>
    </row>
    <row r="13775" spans="1:5" x14ac:dyDescent="0.2">
      <c r="A13775" s="38">
        <v>44562</v>
      </c>
      <c r="B13775" s="39">
        <v>44562</v>
      </c>
      <c r="C13775" s="39" t="s">
        <v>1032</v>
      </c>
      <c r="D13775" s="40">
        <f>VLOOKUP(Pag_Inicio_Corr_mas_casos[[#This Row],[Corregimiento]],Hoja3!$A$2:$D$676,4,0)</f>
        <v>80810</v>
      </c>
      <c r="E13775" s="39">
        <v>37</v>
      </c>
    </row>
    <row r="13776" spans="1:5" x14ac:dyDescent="0.2">
      <c r="A13776" s="38">
        <v>44562</v>
      </c>
      <c r="B13776" s="39">
        <v>44562</v>
      </c>
      <c r="C13776" s="39" t="s">
        <v>1087</v>
      </c>
      <c r="D13776" s="40">
        <f>VLOOKUP(Pag_Inicio_Corr_mas_casos[[#This Row],[Corregimiento]],Hoja3!$A$2:$D$676,4,0)</f>
        <v>80808</v>
      </c>
      <c r="E13776" s="39">
        <v>33</v>
      </c>
    </row>
    <row r="13777" spans="1:5" x14ac:dyDescent="0.2">
      <c r="A13777" s="38">
        <v>44562</v>
      </c>
      <c r="B13777" s="39">
        <v>44562</v>
      </c>
      <c r="C13777" s="39" t="s">
        <v>1155</v>
      </c>
      <c r="D13777" s="40">
        <f>VLOOKUP(Pag_Inicio_Corr_mas_casos[[#This Row],[Corregimiento]],Hoja3!$A$2:$D$676,4,0)</f>
        <v>40601</v>
      </c>
      <c r="E13777" s="39">
        <v>32</v>
      </c>
    </row>
    <row r="13778" spans="1:5" x14ac:dyDescent="0.2">
      <c r="A13778" s="38">
        <v>44562</v>
      </c>
      <c r="B13778" s="39">
        <v>44562</v>
      </c>
      <c r="C13778" s="39" t="s">
        <v>1114</v>
      </c>
      <c r="D13778" s="40">
        <f>VLOOKUP(Pag_Inicio_Corr_mas_casos[[#This Row],[Corregimiento]],Hoja3!$A$2:$D$676,4,0)</f>
        <v>81001</v>
      </c>
      <c r="E13778" s="39">
        <v>29</v>
      </c>
    </row>
    <row r="13779" spans="1:5" x14ac:dyDescent="0.2">
      <c r="A13779" s="38">
        <v>44562</v>
      </c>
      <c r="B13779" s="39">
        <v>44562</v>
      </c>
      <c r="C13779" s="39" t="s">
        <v>1163</v>
      </c>
      <c r="D13779" s="40">
        <f>VLOOKUP(Pag_Inicio_Corr_mas_casos[[#This Row],[Corregimiento]],Hoja3!$A$2:$D$676,4,0)</f>
        <v>130101</v>
      </c>
      <c r="E13779" s="39">
        <v>27</v>
      </c>
    </row>
    <row r="13780" spans="1:5" x14ac:dyDescent="0.2">
      <c r="A13780" s="38">
        <v>44562</v>
      </c>
      <c r="B13780" s="39">
        <v>44562</v>
      </c>
      <c r="C13780" s="39" t="s">
        <v>867</v>
      </c>
      <c r="D13780" s="40">
        <f>VLOOKUP(Pag_Inicio_Corr_mas_casos[[#This Row],[Corregimiento]],Hoja3!$A$2:$D$676,4,0)</f>
        <v>80821</v>
      </c>
      <c r="E13780" s="39">
        <v>27</v>
      </c>
    </row>
    <row r="13781" spans="1:5" x14ac:dyDescent="0.2">
      <c r="A13781" s="38">
        <v>44562</v>
      </c>
      <c r="B13781" s="39">
        <v>44562</v>
      </c>
      <c r="C13781" s="39" t="s">
        <v>1117</v>
      </c>
      <c r="D13781" s="40">
        <f>VLOOKUP(Pag_Inicio_Corr_mas_casos[[#This Row],[Corregimiento]],Hoja3!$A$2:$D$676,4,0)</f>
        <v>91001</v>
      </c>
      <c r="E13781" s="39">
        <v>26</v>
      </c>
    </row>
    <row r="13782" spans="1:5" x14ac:dyDescent="0.2">
      <c r="A13782" s="38">
        <v>44562</v>
      </c>
      <c r="B13782" s="39">
        <v>44562</v>
      </c>
      <c r="C13782" s="39" t="s">
        <v>1043</v>
      </c>
      <c r="D13782" s="40">
        <f>VLOOKUP(Pag_Inicio_Corr_mas_casos[[#This Row],[Corregimiento]],Hoja3!$A$2:$D$676,4,0)</f>
        <v>80811</v>
      </c>
      <c r="E13782" s="39">
        <v>26</v>
      </c>
    </row>
    <row r="13783" spans="1:5" x14ac:dyDescent="0.2">
      <c r="A13783" s="38">
        <v>44562</v>
      </c>
      <c r="B13783" s="39">
        <v>44562</v>
      </c>
      <c r="C13783" s="39" t="s">
        <v>1136</v>
      </c>
      <c r="D13783" s="40">
        <f>VLOOKUP(Pag_Inicio_Corr_mas_casos[[#This Row],[Corregimiento]],Hoja3!$A$2:$D$676,4,0)</f>
        <v>70301</v>
      </c>
      <c r="E13783" s="39">
        <v>26</v>
      </c>
    </row>
    <row r="13784" spans="1:5" x14ac:dyDescent="0.2">
      <c r="A13784" s="43">
        <v>44563</v>
      </c>
      <c r="B13784" s="41">
        <v>44563</v>
      </c>
      <c r="C13784" s="41" t="s">
        <v>1106</v>
      </c>
      <c r="D13784" s="42">
        <f>VLOOKUP(Pag_Inicio_Corr_mas_casos[[#This Row],[Corregimiento]],Hoja3!$A$2:$D$676,4,0)</f>
        <v>80809</v>
      </c>
      <c r="E13784" s="41">
        <v>78</v>
      </c>
    </row>
    <row r="13785" spans="1:5" x14ac:dyDescent="0.2">
      <c r="A13785" s="43">
        <v>44563</v>
      </c>
      <c r="B13785" s="41">
        <v>44563</v>
      </c>
      <c r="C13785" s="41" t="s">
        <v>1037</v>
      </c>
      <c r="D13785" s="42">
        <f>VLOOKUP(Pag_Inicio_Corr_mas_casos[[#This Row],[Corregimiento]],Hoja3!$A$2:$D$676,4,0)</f>
        <v>80807</v>
      </c>
      <c r="E13785" s="41">
        <v>59</v>
      </c>
    </row>
    <row r="13786" spans="1:5" x14ac:dyDescent="0.2">
      <c r="A13786" s="43">
        <v>44563</v>
      </c>
      <c r="B13786" s="41">
        <v>44563</v>
      </c>
      <c r="C13786" s="41" t="s">
        <v>1141</v>
      </c>
      <c r="D13786" s="42">
        <f>VLOOKUP(Pag_Inicio_Corr_mas_casos[[#This Row],[Corregimiento]],Hoja3!$A$2:$D$676,4,0)</f>
        <v>80812</v>
      </c>
      <c r="E13786" s="41">
        <v>39</v>
      </c>
    </row>
    <row r="13787" spans="1:5" x14ac:dyDescent="0.2">
      <c r="A13787" s="43">
        <v>44563</v>
      </c>
      <c r="B13787" s="41">
        <v>44563</v>
      </c>
      <c r="C13787" s="41" t="s">
        <v>1034</v>
      </c>
      <c r="D13787" s="42">
        <f>VLOOKUP(Pag_Inicio_Corr_mas_casos[[#This Row],[Corregimiento]],Hoja3!$A$2:$D$676,4,0)</f>
        <v>81009</v>
      </c>
      <c r="E13787" s="41">
        <v>35</v>
      </c>
    </row>
    <row r="13788" spans="1:5" x14ac:dyDescent="0.2">
      <c r="A13788" s="43">
        <v>44563</v>
      </c>
      <c r="B13788" s="41">
        <v>44563</v>
      </c>
      <c r="C13788" s="41" t="s">
        <v>1035</v>
      </c>
      <c r="D13788" s="42">
        <f>VLOOKUP(Pag_Inicio_Corr_mas_casos[[#This Row],[Corregimiento]],Hoja3!$A$2:$D$676,4,0)</f>
        <v>80806</v>
      </c>
      <c r="E13788" s="41">
        <v>32</v>
      </c>
    </row>
    <row r="13789" spans="1:5" x14ac:dyDescent="0.2">
      <c r="A13789" s="43">
        <v>44563</v>
      </c>
      <c r="B13789" s="41">
        <v>44563</v>
      </c>
      <c r="C13789" s="41" t="s">
        <v>1041</v>
      </c>
      <c r="D13789" s="42">
        <f>VLOOKUP(Pag_Inicio_Corr_mas_casos[[#This Row],[Corregimiento]],Hoja3!$A$2:$D$676,4,0)</f>
        <v>80814</v>
      </c>
      <c r="E13789" s="41">
        <v>29</v>
      </c>
    </row>
    <row r="13790" spans="1:5" x14ac:dyDescent="0.2">
      <c r="A13790" s="43">
        <v>44563</v>
      </c>
      <c r="B13790" s="41">
        <v>44563</v>
      </c>
      <c r="C13790" s="41" t="s">
        <v>1116</v>
      </c>
      <c r="D13790" s="42">
        <f>VLOOKUP(Pag_Inicio_Corr_mas_casos[[#This Row],[Corregimiento]],Hoja3!$A$2:$D$676,4,0)</f>
        <v>81003</v>
      </c>
      <c r="E13790" s="41">
        <v>28</v>
      </c>
    </row>
    <row r="13791" spans="1:5" x14ac:dyDescent="0.2">
      <c r="A13791" s="43">
        <v>44563</v>
      </c>
      <c r="B13791" s="41">
        <v>44563</v>
      </c>
      <c r="C13791" s="41" t="s">
        <v>1107</v>
      </c>
      <c r="D13791" s="42">
        <f>VLOOKUP(Pag_Inicio_Corr_mas_casos[[#This Row],[Corregimiento]],Hoja3!$A$2:$D$676,4,0)</f>
        <v>80819</v>
      </c>
      <c r="E13791" s="41">
        <v>26</v>
      </c>
    </row>
    <row r="13792" spans="1:5" x14ac:dyDescent="0.2">
      <c r="A13792" s="43">
        <v>44563</v>
      </c>
      <c r="B13792" s="41">
        <v>44563</v>
      </c>
      <c r="C13792" s="41" t="s">
        <v>1042</v>
      </c>
      <c r="D13792" s="42">
        <f>VLOOKUP(Pag_Inicio_Corr_mas_casos[[#This Row],[Corregimiento]],Hoja3!$A$2:$D$676,4,0)</f>
        <v>80826</v>
      </c>
      <c r="E13792" s="41">
        <v>21</v>
      </c>
    </row>
    <row r="13793" spans="1:5" x14ac:dyDescent="0.2">
      <c r="A13793" s="43">
        <v>44563</v>
      </c>
      <c r="B13793" s="41">
        <v>44563</v>
      </c>
      <c r="C13793" s="41" t="s">
        <v>1032</v>
      </c>
      <c r="D13793" s="42">
        <f>VLOOKUP(Pag_Inicio_Corr_mas_casos[[#This Row],[Corregimiento]],Hoja3!$A$2:$D$676,4,0)</f>
        <v>80810</v>
      </c>
      <c r="E13793" s="41">
        <v>19</v>
      </c>
    </row>
    <row r="13794" spans="1:5" x14ac:dyDescent="0.2">
      <c r="A13794" s="43">
        <v>44563</v>
      </c>
      <c r="B13794" s="41">
        <v>44563</v>
      </c>
      <c r="C13794" s="41" t="s">
        <v>1087</v>
      </c>
      <c r="D13794" s="42">
        <f>VLOOKUP(Pag_Inicio_Corr_mas_casos[[#This Row],[Corregimiento]],Hoja3!$A$2:$D$676,4,0)</f>
        <v>80808</v>
      </c>
      <c r="E13794" s="41">
        <v>18</v>
      </c>
    </row>
    <row r="13795" spans="1:5" x14ac:dyDescent="0.2">
      <c r="A13795" s="43">
        <v>44563</v>
      </c>
      <c r="B13795" s="41">
        <v>44563</v>
      </c>
      <c r="C13795" s="41" t="s">
        <v>1163</v>
      </c>
      <c r="D13795" s="42">
        <f>VLOOKUP(Pag_Inicio_Corr_mas_casos[[#This Row],[Corregimiento]],Hoja3!$A$2:$D$676,4,0)</f>
        <v>130101</v>
      </c>
      <c r="E13795" s="41">
        <v>17</v>
      </c>
    </row>
    <row r="13796" spans="1:5" x14ac:dyDescent="0.2">
      <c r="A13796" s="43">
        <v>44563</v>
      </c>
      <c r="B13796" s="41">
        <v>44563</v>
      </c>
      <c r="C13796" s="41" t="s">
        <v>1273</v>
      </c>
      <c r="D13796" s="42">
        <f>VLOOKUP(Pag_Inicio_Corr_mas_casos[[#This Row],[Corregimiento]],Hoja3!$A$2:$D$676,4,0)</f>
        <v>130102</v>
      </c>
      <c r="E13796" s="41">
        <v>17</v>
      </c>
    </row>
    <row r="13797" spans="1:5" x14ac:dyDescent="0.2">
      <c r="A13797" s="43">
        <v>44563</v>
      </c>
      <c r="B13797" s="41">
        <v>44563</v>
      </c>
      <c r="C13797" s="41" t="s">
        <v>1552</v>
      </c>
      <c r="D13797" s="42">
        <f>VLOOKUP(Pag_Inicio_Corr_mas_casos[[#This Row],[Corregimiento]],Hoja3!$A$2:$D$676,4,0)</f>
        <v>50106</v>
      </c>
      <c r="E13797" s="41">
        <v>17</v>
      </c>
    </row>
    <row r="13798" spans="1:5" x14ac:dyDescent="0.2">
      <c r="A13798" s="43">
        <v>44563</v>
      </c>
      <c r="B13798" s="41">
        <v>44563</v>
      </c>
      <c r="C13798" s="41" t="s">
        <v>1131</v>
      </c>
      <c r="D13798" s="42">
        <f>VLOOKUP(Pag_Inicio_Corr_mas_casos[[#This Row],[Corregimiento]],Hoja3!$A$2:$D$676,4,0)</f>
        <v>130106</v>
      </c>
      <c r="E13798" s="41">
        <v>16</v>
      </c>
    </row>
    <row r="13799" spans="1:5" x14ac:dyDescent="0.2">
      <c r="A13799" s="43">
        <v>44563</v>
      </c>
      <c r="B13799" s="41">
        <v>44563</v>
      </c>
      <c r="C13799" s="41" t="s">
        <v>1117</v>
      </c>
      <c r="D13799" s="42">
        <f>VLOOKUP(Pag_Inicio_Corr_mas_casos[[#This Row],[Corregimiento]],Hoja3!$A$2:$D$676,4,0)</f>
        <v>91001</v>
      </c>
      <c r="E13799" s="41">
        <v>15</v>
      </c>
    </row>
    <row r="13800" spans="1:5" x14ac:dyDescent="0.2">
      <c r="A13800" s="43">
        <v>44563</v>
      </c>
      <c r="B13800" s="41">
        <v>44563</v>
      </c>
      <c r="C13800" s="41" t="s">
        <v>1043</v>
      </c>
      <c r="D13800" s="42">
        <f>VLOOKUP(Pag_Inicio_Corr_mas_casos[[#This Row],[Corregimiento]],Hoja3!$A$2:$D$676,4,0)</f>
        <v>80811</v>
      </c>
      <c r="E13800" s="41">
        <v>15</v>
      </c>
    </row>
    <row r="13801" spans="1:5" x14ac:dyDescent="0.2">
      <c r="A13801" s="43">
        <v>44563</v>
      </c>
      <c r="B13801" s="41">
        <v>44563</v>
      </c>
      <c r="C13801" s="41" t="s">
        <v>1101</v>
      </c>
      <c r="D13801" s="42">
        <f>VLOOKUP(Pag_Inicio_Corr_mas_casos[[#This Row],[Corregimiento]],Hoja3!$A$2:$D$676,4,0)</f>
        <v>60101</v>
      </c>
      <c r="E13801" s="41">
        <v>13</v>
      </c>
    </row>
    <row r="13802" spans="1:5" x14ac:dyDescent="0.2">
      <c r="A13802" s="43">
        <v>44563</v>
      </c>
      <c r="B13802" s="41">
        <v>44563</v>
      </c>
      <c r="C13802" s="41" t="s">
        <v>1155</v>
      </c>
      <c r="D13802" s="42">
        <f>VLOOKUP(Pag_Inicio_Corr_mas_casos[[#This Row],[Corregimiento]],Hoja3!$A$2:$D$676,4,0)</f>
        <v>40601</v>
      </c>
      <c r="E13802" s="41">
        <v>13</v>
      </c>
    </row>
    <row r="13803" spans="1:5" x14ac:dyDescent="0.2">
      <c r="A13803" s="43">
        <v>44563</v>
      </c>
      <c r="B13803" s="41">
        <v>44563</v>
      </c>
      <c r="C13803" s="41" t="s">
        <v>1147</v>
      </c>
      <c r="D13803" s="42">
        <f>VLOOKUP(Pag_Inicio_Corr_mas_casos[[#This Row],[Corregimiento]],Hoja3!$A$2:$D$676,4,0)</f>
        <v>40201</v>
      </c>
      <c r="E13803" s="41">
        <v>12</v>
      </c>
    </row>
    <row r="13804" spans="1:5" x14ac:dyDescent="0.2">
      <c r="A13804" s="203">
        <v>44564</v>
      </c>
      <c r="B13804" s="204">
        <v>44564</v>
      </c>
      <c r="C13804" s="204" t="s">
        <v>1106</v>
      </c>
      <c r="D13804" s="205">
        <f>VLOOKUP(Pag_Inicio_Corr_mas_casos[[#This Row],[Corregimiento]],Hoja3!$A$2:$D$676,4,0)</f>
        <v>80809</v>
      </c>
      <c r="E13804" s="204">
        <v>104</v>
      </c>
    </row>
    <row r="13805" spans="1:5" x14ac:dyDescent="0.2">
      <c r="A13805" s="203">
        <v>44564</v>
      </c>
      <c r="B13805" s="204">
        <v>44564</v>
      </c>
      <c r="C13805" s="204" t="s">
        <v>1141</v>
      </c>
      <c r="D13805" s="205">
        <f>VLOOKUP(Pag_Inicio_Corr_mas_casos[[#This Row],[Corregimiento]],Hoja3!$A$2:$D$676,4,0)</f>
        <v>80812</v>
      </c>
      <c r="E13805" s="204">
        <v>82</v>
      </c>
    </row>
    <row r="13806" spans="1:5" x14ac:dyDescent="0.2">
      <c r="A13806" s="203">
        <v>44564</v>
      </c>
      <c r="B13806" s="204">
        <v>44564</v>
      </c>
      <c r="C13806" s="204" t="s">
        <v>1034</v>
      </c>
      <c r="D13806" s="205">
        <f>VLOOKUP(Pag_Inicio_Corr_mas_casos[[#This Row],[Corregimiento]],Hoja3!$A$2:$D$676,4,0)</f>
        <v>81009</v>
      </c>
      <c r="E13806" s="204">
        <v>61</v>
      </c>
    </row>
    <row r="13807" spans="1:5" x14ac:dyDescent="0.2">
      <c r="A13807" s="203">
        <v>44564</v>
      </c>
      <c r="B13807" s="204">
        <v>44564</v>
      </c>
      <c r="C13807" s="204" t="s">
        <v>1037</v>
      </c>
      <c r="D13807" s="205">
        <f>VLOOKUP(Pag_Inicio_Corr_mas_casos[[#This Row],[Corregimiento]],Hoja3!$A$2:$D$676,4,0)</f>
        <v>80807</v>
      </c>
      <c r="E13807" s="204">
        <v>59</v>
      </c>
    </row>
    <row r="13808" spans="1:5" x14ac:dyDescent="0.2">
      <c r="A13808" s="203">
        <v>44564</v>
      </c>
      <c r="B13808" s="204">
        <v>44564</v>
      </c>
      <c r="C13808" s="204" t="s">
        <v>1035</v>
      </c>
      <c r="D13808" s="205">
        <f>VLOOKUP(Pag_Inicio_Corr_mas_casos[[#This Row],[Corregimiento]],Hoja3!$A$2:$D$676,4,0)</f>
        <v>80806</v>
      </c>
      <c r="E13808" s="204">
        <v>56</v>
      </c>
    </row>
    <row r="13809" spans="1:5" x14ac:dyDescent="0.2">
      <c r="A13809" s="203">
        <v>44564</v>
      </c>
      <c r="B13809" s="204">
        <v>44564</v>
      </c>
      <c r="C13809" s="204" t="s">
        <v>1273</v>
      </c>
      <c r="D13809" s="205">
        <f>VLOOKUP(Pag_Inicio_Corr_mas_casos[[#This Row],[Corregimiento]],Hoja3!$A$2:$D$676,4,0)</f>
        <v>130102</v>
      </c>
      <c r="E13809" s="204">
        <v>37</v>
      </c>
    </row>
    <row r="13810" spans="1:5" x14ac:dyDescent="0.2">
      <c r="A13810" s="203">
        <v>44564</v>
      </c>
      <c r="B13810" s="204">
        <v>44564</v>
      </c>
      <c r="C13810" s="204" t="s">
        <v>1416</v>
      </c>
      <c r="D13810" s="205">
        <f>VLOOKUP(Pag_Inicio_Corr_mas_casos[[#This Row],[Corregimiento]],Hoja3!$A$2:$D$676,4,0)</f>
        <v>80810</v>
      </c>
      <c r="E13810" s="204">
        <v>30</v>
      </c>
    </row>
    <row r="13811" spans="1:5" x14ac:dyDescent="0.2">
      <c r="A13811" s="203">
        <v>44564</v>
      </c>
      <c r="B13811" s="204">
        <v>44564</v>
      </c>
      <c r="C13811" s="204" t="s">
        <v>1107</v>
      </c>
      <c r="D13811" s="205">
        <f>VLOOKUP(Pag_Inicio_Corr_mas_casos[[#This Row],[Corregimiento]],Hoja3!$A$2:$D$676,4,0)</f>
        <v>80819</v>
      </c>
      <c r="E13811" s="204">
        <v>27</v>
      </c>
    </row>
    <row r="13812" spans="1:5" x14ac:dyDescent="0.2">
      <c r="A13812" s="203">
        <v>44564</v>
      </c>
      <c r="B13812" s="204">
        <v>44564</v>
      </c>
      <c r="C13812" s="204" t="s">
        <v>1041</v>
      </c>
      <c r="D13812" s="205">
        <f>VLOOKUP(Pag_Inicio_Corr_mas_casos[[#This Row],[Corregimiento]],Hoja3!$A$2:$D$676,4,0)</f>
        <v>80814</v>
      </c>
      <c r="E13812" s="204">
        <v>26</v>
      </c>
    </row>
    <row r="13813" spans="1:5" x14ac:dyDescent="0.2">
      <c r="A13813" s="203">
        <v>44564</v>
      </c>
      <c r="B13813" s="204">
        <v>44564</v>
      </c>
      <c r="C13813" s="204" t="s">
        <v>1415</v>
      </c>
      <c r="D13813" s="205">
        <f>VLOOKUP(Pag_Inicio_Corr_mas_casos[[#This Row],[Corregimiento]],Hoja3!$A$2:$D$676,4,0)</f>
        <v>80808</v>
      </c>
      <c r="E13813" s="204">
        <v>24</v>
      </c>
    </row>
    <row r="13814" spans="1:5" x14ac:dyDescent="0.2">
      <c r="A13814" s="203">
        <v>44564</v>
      </c>
      <c r="B13814" s="204">
        <v>44564</v>
      </c>
      <c r="C13814" s="204" t="s">
        <v>1082</v>
      </c>
      <c r="D13814" s="205">
        <f>VLOOKUP(Pag_Inicio_Corr_mas_casos[[#This Row],[Corregimiento]],Hoja3!$A$2:$D$676,4,0)</f>
        <v>80826</v>
      </c>
      <c r="E13814" s="204">
        <v>24</v>
      </c>
    </row>
    <row r="13815" spans="1:5" x14ac:dyDescent="0.2">
      <c r="A13815" s="203">
        <v>44564</v>
      </c>
      <c r="B13815" s="204">
        <v>44564</v>
      </c>
      <c r="C13815" s="204" t="s">
        <v>1031</v>
      </c>
      <c r="D13815" s="205">
        <f>VLOOKUP(Pag_Inicio_Corr_mas_casos[[#This Row],[Corregimiento]],Hoja3!$A$2:$D$676,4,0)</f>
        <v>81001</v>
      </c>
      <c r="E13815" s="204">
        <v>23</v>
      </c>
    </row>
    <row r="13816" spans="1:5" x14ac:dyDescent="0.2">
      <c r="A13816" s="203">
        <v>44564</v>
      </c>
      <c r="B13816" s="204">
        <v>44564</v>
      </c>
      <c r="C13816" s="204" t="s">
        <v>1282</v>
      </c>
      <c r="D13816" s="205">
        <f>VLOOKUP(Pag_Inicio_Corr_mas_casos[[#This Row],[Corregimiento]],Hoja3!$A$2:$D$676,4,0)</f>
        <v>80823</v>
      </c>
      <c r="E13816" s="204">
        <v>23</v>
      </c>
    </row>
    <row r="13817" spans="1:5" x14ac:dyDescent="0.2">
      <c r="A13817" s="203">
        <v>44564</v>
      </c>
      <c r="B13817" s="204">
        <v>44564</v>
      </c>
      <c r="C13817" s="204" t="s">
        <v>1413</v>
      </c>
      <c r="D13817" s="205">
        <f>VLOOKUP(Pag_Inicio_Corr_mas_casos[[#This Row],[Corregimiento]],Hoja3!$A$2:$D$676,4,0)</f>
        <v>81003</v>
      </c>
      <c r="E13817" s="204">
        <v>21</v>
      </c>
    </row>
    <row r="13818" spans="1:5" x14ac:dyDescent="0.2">
      <c r="A13818" s="203">
        <v>44564</v>
      </c>
      <c r="B13818" s="204">
        <v>44564</v>
      </c>
      <c r="C13818" s="204" t="s">
        <v>1501</v>
      </c>
      <c r="D13818" s="205">
        <f>VLOOKUP(Pag_Inicio_Corr_mas_casos[[#This Row],[Corregimiento]],Hoja3!$A$2:$D$676,4,0)</f>
        <v>70301</v>
      </c>
      <c r="E13818" s="204">
        <v>19</v>
      </c>
    </row>
    <row r="13819" spans="1:5" x14ac:dyDescent="0.2">
      <c r="A13819" s="203">
        <v>44564</v>
      </c>
      <c r="B13819" s="204">
        <v>44564</v>
      </c>
      <c r="C13819" s="204" t="s">
        <v>1163</v>
      </c>
      <c r="D13819" s="205">
        <f>VLOOKUP(Pag_Inicio_Corr_mas_casos[[#This Row],[Corregimiento]],Hoja3!$A$2:$D$676,4,0)</f>
        <v>130101</v>
      </c>
      <c r="E13819" s="204">
        <v>18</v>
      </c>
    </row>
    <row r="13820" spans="1:5" x14ac:dyDescent="0.2">
      <c r="A13820" s="203">
        <v>44564</v>
      </c>
      <c r="B13820" s="204">
        <v>44564</v>
      </c>
      <c r="C13820" s="204" t="s">
        <v>1437</v>
      </c>
      <c r="D13820" s="205">
        <f>VLOOKUP(Pag_Inicio_Corr_mas_casos[[#This Row],[Corregimiento]],Hoja3!$A$2:$D$676,4,0)</f>
        <v>130702</v>
      </c>
      <c r="E13820" s="204">
        <v>18</v>
      </c>
    </row>
    <row r="13821" spans="1:5" x14ac:dyDescent="0.2">
      <c r="A13821" s="203">
        <v>44564</v>
      </c>
      <c r="B13821" s="204">
        <v>44564</v>
      </c>
      <c r="C13821" s="204" t="s">
        <v>1447</v>
      </c>
      <c r="D13821" s="205">
        <f>VLOOKUP(Pag_Inicio_Corr_mas_casos[[#This Row],[Corregimiento]],Hoja3!$A$2:$D$676,4,0)</f>
        <v>130717</v>
      </c>
      <c r="E13821" s="204">
        <v>17</v>
      </c>
    </row>
    <row r="13822" spans="1:5" x14ac:dyDescent="0.2">
      <c r="A13822" s="203">
        <v>44564</v>
      </c>
      <c r="B13822" s="204">
        <v>44564</v>
      </c>
      <c r="C13822" s="204" t="s">
        <v>765</v>
      </c>
      <c r="D13822" s="205">
        <f>VLOOKUP(Pag_Inicio_Corr_mas_casos[[#This Row],[Corregimiento]],Hoja3!$A$2:$D$676,4,0)</f>
        <v>130709</v>
      </c>
      <c r="E13822" s="204">
        <v>16</v>
      </c>
    </row>
    <row r="13823" spans="1:5" x14ac:dyDescent="0.2">
      <c r="A13823" s="203">
        <v>44564</v>
      </c>
      <c r="B13823" s="204">
        <v>44564</v>
      </c>
      <c r="C13823" s="204" t="s">
        <v>1101</v>
      </c>
      <c r="D13823" s="205">
        <f>VLOOKUP(Pag_Inicio_Corr_mas_casos[[#This Row],[Corregimiento]],Hoja3!$A$2:$D$676,4,0)</f>
        <v>60101</v>
      </c>
      <c r="E13823" s="204">
        <v>16</v>
      </c>
    </row>
    <row r="13824" spans="1:5" x14ac:dyDescent="0.2">
      <c r="A13824" s="32">
        <v>44565</v>
      </c>
      <c r="B13824" s="33">
        <v>44565</v>
      </c>
      <c r="C13824" s="33" t="s">
        <v>1106</v>
      </c>
      <c r="D13824" s="34">
        <f>VLOOKUP(Pag_Inicio_Corr_mas_casos[[#This Row],[Corregimiento]],Hoja3!$A$2:$D$676,4,0)</f>
        <v>80809</v>
      </c>
      <c r="E13824" s="33">
        <v>219</v>
      </c>
    </row>
    <row r="13825" spans="1:5" x14ac:dyDescent="0.2">
      <c r="A13825" s="32">
        <v>44565</v>
      </c>
      <c r="B13825" s="33">
        <v>44565</v>
      </c>
      <c r="C13825" s="33" t="s">
        <v>1141</v>
      </c>
      <c r="D13825" s="34">
        <f>VLOOKUP(Pag_Inicio_Corr_mas_casos[[#This Row],[Corregimiento]],Hoja3!$A$2:$D$676,4,0)</f>
        <v>80812</v>
      </c>
      <c r="E13825" s="33">
        <v>159</v>
      </c>
    </row>
    <row r="13826" spans="1:5" x14ac:dyDescent="0.2">
      <c r="A13826" s="32">
        <v>44565</v>
      </c>
      <c r="B13826" s="33">
        <v>44565</v>
      </c>
      <c r="C13826" s="33" t="s">
        <v>1037</v>
      </c>
      <c r="D13826" s="34">
        <f>VLOOKUP(Pag_Inicio_Corr_mas_casos[[#This Row],[Corregimiento]],Hoja3!$A$2:$D$676,4,0)</f>
        <v>80807</v>
      </c>
      <c r="E13826" s="33">
        <v>135</v>
      </c>
    </row>
    <row r="13827" spans="1:5" x14ac:dyDescent="0.2">
      <c r="A13827" s="32">
        <v>44565</v>
      </c>
      <c r="B13827" s="33">
        <v>44565</v>
      </c>
      <c r="C13827" s="33" t="s">
        <v>1035</v>
      </c>
      <c r="D13827" s="34">
        <f>VLOOKUP(Pag_Inicio_Corr_mas_casos[[#This Row],[Corregimiento]],Hoja3!$A$2:$D$676,4,0)</f>
        <v>80806</v>
      </c>
      <c r="E13827" s="33">
        <v>117</v>
      </c>
    </row>
    <row r="13828" spans="1:5" x14ac:dyDescent="0.2">
      <c r="A13828" s="32">
        <v>44565</v>
      </c>
      <c r="B13828" s="33">
        <v>44565</v>
      </c>
      <c r="C13828" s="33" t="s">
        <v>1034</v>
      </c>
      <c r="D13828" s="34">
        <f>VLOOKUP(Pag_Inicio_Corr_mas_casos[[#This Row],[Corregimiento]],Hoja3!$A$2:$D$676,4,0)</f>
        <v>81009</v>
      </c>
      <c r="E13828" s="33">
        <v>112</v>
      </c>
    </row>
    <row r="13829" spans="1:5" x14ac:dyDescent="0.2">
      <c r="A13829" s="32">
        <v>44565</v>
      </c>
      <c r="B13829" s="33">
        <v>44565</v>
      </c>
      <c r="C13829" s="33" t="s">
        <v>1107</v>
      </c>
      <c r="D13829" s="34">
        <f>VLOOKUP(Pag_Inicio_Corr_mas_casos[[#This Row],[Corregimiento]],Hoja3!$A$2:$D$676,4,0)</f>
        <v>80819</v>
      </c>
      <c r="E13829" s="33">
        <v>97</v>
      </c>
    </row>
    <row r="13830" spans="1:5" x14ac:dyDescent="0.2">
      <c r="A13830" s="32">
        <v>44565</v>
      </c>
      <c r="B13830" s="33">
        <v>44565</v>
      </c>
      <c r="C13830" s="33" t="s">
        <v>1116</v>
      </c>
      <c r="D13830" s="34">
        <f>VLOOKUP(Pag_Inicio_Corr_mas_casos[[#This Row],[Corregimiento]],Hoja3!$A$2:$D$676,4,0)</f>
        <v>81003</v>
      </c>
      <c r="E13830" s="33">
        <v>75</v>
      </c>
    </row>
    <row r="13831" spans="1:5" x14ac:dyDescent="0.2">
      <c r="A13831" s="32">
        <v>44565</v>
      </c>
      <c r="B13831" s="33">
        <v>44565</v>
      </c>
      <c r="C13831" s="33" t="s">
        <v>1041</v>
      </c>
      <c r="D13831" s="34">
        <f>VLOOKUP(Pag_Inicio_Corr_mas_casos[[#This Row],[Corregimiento]],Hoja3!$A$2:$D$676,4,0)</f>
        <v>80814</v>
      </c>
      <c r="E13831" s="33">
        <v>74</v>
      </c>
    </row>
    <row r="13832" spans="1:5" x14ac:dyDescent="0.2">
      <c r="A13832" s="32">
        <v>44565</v>
      </c>
      <c r="B13832" s="33">
        <v>44565</v>
      </c>
      <c r="C13832" s="33" t="s">
        <v>1114</v>
      </c>
      <c r="D13832" s="34">
        <f>VLOOKUP(Pag_Inicio_Corr_mas_casos[[#This Row],[Corregimiento]],Hoja3!$A$2:$D$676,4,0)</f>
        <v>81001</v>
      </c>
      <c r="E13832" s="33">
        <v>72</v>
      </c>
    </row>
    <row r="13833" spans="1:5" x14ac:dyDescent="0.2">
      <c r="A13833" s="32">
        <v>44565</v>
      </c>
      <c r="B13833" s="33">
        <v>44565</v>
      </c>
      <c r="C13833" s="33" t="s">
        <v>1032</v>
      </c>
      <c r="D13833" s="34">
        <f>VLOOKUP(Pag_Inicio_Corr_mas_casos[[#This Row],[Corregimiento]],Hoja3!$A$2:$D$676,4,0)</f>
        <v>80810</v>
      </c>
      <c r="E13833" s="33">
        <v>72</v>
      </c>
    </row>
    <row r="13834" spans="1:5" x14ac:dyDescent="0.2">
      <c r="A13834" s="32">
        <v>44565</v>
      </c>
      <c r="B13834" s="33">
        <v>44565</v>
      </c>
      <c r="C13834" s="33" t="s">
        <v>1042</v>
      </c>
      <c r="D13834" s="34">
        <f>VLOOKUP(Pag_Inicio_Corr_mas_casos[[#This Row],[Corregimiento]],Hoja3!$A$2:$D$676,4,0)</f>
        <v>80826</v>
      </c>
      <c r="E13834" s="33">
        <v>64</v>
      </c>
    </row>
    <row r="13835" spans="1:5" x14ac:dyDescent="0.2">
      <c r="A13835" s="32">
        <v>44565</v>
      </c>
      <c r="B13835" s="33">
        <v>44565</v>
      </c>
      <c r="C13835" s="33" t="s">
        <v>1155</v>
      </c>
      <c r="D13835" s="34">
        <f>VLOOKUP(Pag_Inicio_Corr_mas_casos[[#This Row],[Corregimiento]],Hoja3!$A$2:$D$676,4,0)</f>
        <v>40601</v>
      </c>
      <c r="E13835" s="33">
        <v>64</v>
      </c>
    </row>
    <row r="13836" spans="1:5" x14ac:dyDescent="0.2">
      <c r="A13836" s="32">
        <v>44565</v>
      </c>
      <c r="B13836" s="33">
        <v>44565</v>
      </c>
      <c r="C13836" s="33" t="s">
        <v>1273</v>
      </c>
      <c r="D13836" s="34">
        <f>VLOOKUP(Pag_Inicio_Corr_mas_casos[[#This Row],[Corregimiento]],Hoja3!$A$2:$D$676,4,0)</f>
        <v>130102</v>
      </c>
      <c r="E13836" s="33">
        <v>55</v>
      </c>
    </row>
    <row r="13837" spans="1:5" x14ac:dyDescent="0.2">
      <c r="A13837" s="32">
        <v>44565</v>
      </c>
      <c r="B13837" s="33">
        <v>44565</v>
      </c>
      <c r="C13837" s="33" t="s">
        <v>1117</v>
      </c>
      <c r="D13837" s="34">
        <f>VLOOKUP(Pag_Inicio_Corr_mas_casos[[#This Row],[Corregimiento]],Hoja3!$A$2:$D$676,4,0)</f>
        <v>91001</v>
      </c>
      <c r="E13837" s="33">
        <v>50</v>
      </c>
    </row>
    <row r="13838" spans="1:5" x14ac:dyDescent="0.2">
      <c r="A13838" s="32">
        <v>44565</v>
      </c>
      <c r="B13838" s="33">
        <v>44565</v>
      </c>
      <c r="C13838" s="33" t="s">
        <v>1136</v>
      </c>
      <c r="D13838" s="34">
        <f>VLOOKUP(Pag_Inicio_Corr_mas_casos[[#This Row],[Corregimiento]],Hoja3!$A$2:$D$676,4,0)</f>
        <v>70301</v>
      </c>
      <c r="E13838" s="33">
        <v>50</v>
      </c>
    </row>
    <row r="13839" spans="1:5" x14ac:dyDescent="0.2">
      <c r="A13839" s="32">
        <v>44565</v>
      </c>
      <c r="B13839" s="33">
        <v>44565</v>
      </c>
      <c r="C13839" s="33" t="s">
        <v>1087</v>
      </c>
      <c r="D13839" s="34">
        <f>VLOOKUP(Pag_Inicio_Corr_mas_casos[[#This Row],[Corregimiento]],Hoja3!$A$2:$D$676,4,0)</f>
        <v>80808</v>
      </c>
      <c r="E13839" s="33">
        <v>50</v>
      </c>
    </row>
    <row r="13840" spans="1:5" x14ac:dyDescent="0.2">
      <c r="A13840" s="32">
        <v>44565</v>
      </c>
      <c r="B13840" s="33">
        <v>44565</v>
      </c>
      <c r="C13840" s="33" t="s">
        <v>1038</v>
      </c>
      <c r="D13840" s="34">
        <f>VLOOKUP(Pag_Inicio_Corr_mas_casos[[#This Row],[Corregimiento]],Hoja3!$A$2:$D$676,4,0)</f>
        <v>80816</v>
      </c>
      <c r="E13840" s="33">
        <v>48</v>
      </c>
    </row>
    <row r="13841" spans="1:5" x14ac:dyDescent="0.2">
      <c r="A13841" s="32">
        <v>44565</v>
      </c>
      <c r="B13841" s="33">
        <v>44565</v>
      </c>
      <c r="C13841" s="33" t="s">
        <v>1036</v>
      </c>
      <c r="D13841" s="34">
        <f>VLOOKUP(Pag_Inicio_Corr_mas_casos[[#This Row],[Corregimiento]],Hoja3!$A$2:$D$676,4,0)</f>
        <v>80823</v>
      </c>
      <c r="E13841" s="33">
        <v>47</v>
      </c>
    </row>
    <row r="13842" spans="1:5" x14ac:dyDescent="0.2">
      <c r="A13842" s="32">
        <v>44565</v>
      </c>
      <c r="B13842" s="33">
        <v>44565</v>
      </c>
      <c r="C13842" s="33" t="s">
        <v>1100</v>
      </c>
      <c r="D13842" s="34">
        <f>VLOOKUP(Pag_Inicio_Corr_mas_casos[[#This Row],[Corregimiento]],Hoja3!$A$2:$D$676,4,0)</f>
        <v>60103</v>
      </c>
      <c r="E13842" s="33">
        <v>46</v>
      </c>
    </row>
    <row r="13843" spans="1:5" x14ac:dyDescent="0.2">
      <c r="A13843" s="32">
        <v>44565</v>
      </c>
      <c r="B13843" s="33">
        <v>44565</v>
      </c>
      <c r="C13843" s="33" t="s">
        <v>1043</v>
      </c>
      <c r="D13843" s="34">
        <f>VLOOKUP(Pag_Inicio_Corr_mas_casos[[#This Row],[Corregimiento]],Hoja3!$A$2:$D$676,4,0)</f>
        <v>80811</v>
      </c>
      <c r="E13843" s="33">
        <v>45</v>
      </c>
    </row>
    <row r="13844" spans="1:5" x14ac:dyDescent="0.2">
      <c r="A13844" s="206">
        <v>44566</v>
      </c>
      <c r="B13844" s="207">
        <v>44566</v>
      </c>
      <c r="C13844" s="207" t="s">
        <v>1106</v>
      </c>
      <c r="D13844" s="208">
        <f>VLOOKUP(Pag_Inicio_Corr_mas_casos[[#This Row],[Corregimiento]],Hoja3!$A$2:$D$676,4,0)</f>
        <v>80809</v>
      </c>
      <c r="E13844" s="207">
        <v>305</v>
      </c>
    </row>
    <row r="13845" spans="1:5" x14ac:dyDescent="0.2">
      <c r="A13845" s="206">
        <v>44566</v>
      </c>
      <c r="B13845" s="207">
        <v>44566</v>
      </c>
      <c r="C13845" s="207" t="s">
        <v>1035</v>
      </c>
      <c r="D13845" s="208">
        <f>VLOOKUP(Pag_Inicio_Corr_mas_casos[[#This Row],[Corregimiento]],Hoja3!$A$2:$D$676,4,0)</f>
        <v>80806</v>
      </c>
      <c r="E13845" s="207">
        <v>203</v>
      </c>
    </row>
    <row r="13846" spans="1:5" x14ac:dyDescent="0.2">
      <c r="A13846" s="206">
        <v>44566</v>
      </c>
      <c r="B13846" s="207">
        <v>44566</v>
      </c>
      <c r="C13846" s="207" t="s">
        <v>1141</v>
      </c>
      <c r="D13846" s="208">
        <f>VLOOKUP(Pag_Inicio_Corr_mas_casos[[#This Row],[Corregimiento]],Hoja3!$A$2:$D$676,4,0)</f>
        <v>80812</v>
      </c>
      <c r="E13846" s="207">
        <v>184</v>
      </c>
    </row>
    <row r="13847" spans="1:5" x14ac:dyDescent="0.2">
      <c r="A13847" s="206">
        <v>44566</v>
      </c>
      <c r="B13847" s="207">
        <v>44566</v>
      </c>
      <c r="C13847" s="207" t="s">
        <v>1034</v>
      </c>
      <c r="D13847" s="208">
        <f>VLOOKUP(Pag_Inicio_Corr_mas_casos[[#This Row],[Corregimiento]],Hoja3!$A$2:$D$676,4,0)</f>
        <v>81009</v>
      </c>
      <c r="E13847" s="207">
        <v>162</v>
      </c>
    </row>
    <row r="13848" spans="1:5" x14ac:dyDescent="0.2">
      <c r="A13848" s="206">
        <v>44566</v>
      </c>
      <c r="B13848" s="207">
        <v>44566</v>
      </c>
      <c r="C13848" s="207" t="s">
        <v>1037</v>
      </c>
      <c r="D13848" s="208">
        <f>VLOOKUP(Pag_Inicio_Corr_mas_casos[[#This Row],[Corregimiento]],Hoja3!$A$2:$D$676,4,0)</f>
        <v>80807</v>
      </c>
      <c r="E13848" s="207">
        <v>147</v>
      </c>
    </row>
    <row r="13849" spans="1:5" x14ac:dyDescent="0.2">
      <c r="A13849" s="206">
        <v>44566</v>
      </c>
      <c r="B13849" s="207">
        <v>44566</v>
      </c>
      <c r="C13849" s="207" t="s">
        <v>1032</v>
      </c>
      <c r="D13849" s="208">
        <f>VLOOKUP(Pag_Inicio_Corr_mas_casos[[#This Row],[Corregimiento]],Hoja3!$A$2:$D$676,4,0)</f>
        <v>80810</v>
      </c>
      <c r="E13849" s="207">
        <v>122</v>
      </c>
    </row>
    <row r="13850" spans="1:5" x14ac:dyDescent="0.2">
      <c r="A13850" s="206">
        <v>44566</v>
      </c>
      <c r="B13850" s="207">
        <v>44566</v>
      </c>
      <c r="C13850" s="207" t="s">
        <v>1041</v>
      </c>
      <c r="D13850" s="208">
        <f>VLOOKUP(Pag_Inicio_Corr_mas_casos[[#This Row],[Corregimiento]],Hoja3!$A$2:$D$676,4,0)</f>
        <v>80814</v>
      </c>
      <c r="E13850" s="207">
        <v>118</v>
      </c>
    </row>
    <row r="13851" spans="1:5" x14ac:dyDescent="0.2">
      <c r="A13851" s="206">
        <v>44566</v>
      </c>
      <c r="B13851" s="207">
        <v>44566</v>
      </c>
      <c r="C13851" s="207" t="s">
        <v>1116</v>
      </c>
      <c r="D13851" s="208">
        <f>VLOOKUP(Pag_Inicio_Corr_mas_casos[[#This Row],[Corregimiento]],Hoja3!$A$2:$D$676,4,0)</f>
        <v>81003</v>
      </c>
      <c r="E13851" s="207">
        <v>106</v>
      </c>
    </row>
    <row r="13852" spans="1:5" x14ac:dyDescent="0.2">
      <c r="A13852" s="206">
        <v>44566</v>
      </c>
      <c r="B13852" s="207">
        <v>44566</v>
      </c>
      <c r="C13852" s="207" t="s">
        <v>1107</v>
      </c>
      <c r="D13852" s="208">
        <f>VLOOKUP(Pag_Inicio_Corr_mas_casos[[#This Row],[Corregimiento]],Hoja3!$A$2:$D$676,4,0)</f>
        <v>80819</v>
      </c>
      <c r="E13852" s="207">
        <v>103</v>
      </c>
    </row>
    <row r="13853" spans="1:5" x14ac:dyDescent="0.2">
      <c r="A13853" s="206">
        <v>44566</v>
      </c>
      <c r="B13853" s="207">
        <v>44566</v>
      </c>
      <c r="C13853" s="207" t="s">
        <v>1042</v>
      </c>
      <c r="D13853" s="208">
        <f>VLOOKUP(Pag_Inicio_Corr_mas_casos[[#This Row],[Corregimiento]],Hoja3!$A$2:$D$676,4,0)</f>
        <v>80826</v>
      </c>
      <c r="E13853" s="207">
        <v>97</v>
      </c>
    </row>
    <row r="13854" spans="1:5" x14ac:dyDescent="0.2">
      <c r="A13854" s="206">
        <v>44566</v>
      </c>
      <c r="B13854" s="207">
        <v>44566</v>
      </c>
      <c r="C13854" s="207" t="s">
        <v>1087</v>
      </c>
      <c r="D13854" s="208">
        <f>VLOOKUP(Pag_Inicio_Corr_mas_casos[[#This Row],[Corregimiento]],Hoja3!$A$2:$D$676,4,0)</f>
        <v>80808</v>
      </c>
      <c r="E13854" s="207">
        <v>85</v>
      </c>
    </row>
    <row r="13855" spans="1:5" x14ac:dyDescent="0.2">
      <c r="A13855" s="206">
        <v>44566</v>
      </c>
      <c r="B13855" s="207">
        <v>44566</v>
      </c>
      <c r="C13855" s="207" t="s">
        <v>1273</v>
      </c>
      <c r="D13855" s="208">
        <f>VLOOKUP(Pag_Inicio_Corr_mas_casos[[#This Row],[Corregimiento]],Hoja3!$A$2:$D$676,4,0)</f>
        <v>130102</v>
      </c>
      <c r="E13855" s="207">
        <v>81</v>
      </c>
    </row>
    <row r="13856" spans="1:5" x14ac:dyDescent="0.2">
      <c r="A13856" s="206">
        <v>44566</v>
      </c>
      <c r="B13856" s="207">
        <v>44566</v>
      </c>
      <c r="C13856" s="207" t="s">
        <v>1114</v>
      </c>
      <c r="D13856" s="208">
        <f>VLOOKUP(Pag_Inicio_Corr_mas_casos[[#This Row],[Corregimiento]],Hoja3!$A$2:$D$676,4,0)</f>
        <v>81001</v>
      </c>
      <c r="E13856" s="207">
        <v>81</v>
      </c>
    </row>
    <row r="13857" spans="1:5" x14ac:dyDescent="0.2">
      <c r="A13857" s="206">
        <v>44566</v>
      </c>
      <c r="B13857" s="207">
        <v>44566</v>
      </c>
      <c r="C13857" s="207" t="s">
        <v>1163</v>
      </c>
      <c r="D13857" s="208">
        <f>VLOOKUP(Pag_Inicio_Corr_mas_casos[[#This Row],[Corregimiento]],Hoja3!$A$2:$D$676,4,0)</f>
        <v>130101</v>
      </c>
      <c r="E13857" s="207">
        <v>73</v>
      </c>
    </row>
    <row r="13858" spans="1:5" x14ac:dyDescent="0.2">
      <c r="A13858" s="206">
        <v>44566</v>
      </c>
      <c r="B13858" s="207">
        <v>44566</v>
      </c>
      <c r="C13858" s="207" t="s">
        <v>1038</v>
      </c>
      <c r="D13858" s="208">
        <f>VLOOKUP(Pag_Inicio_Corr_mas_casos[[#This Row],[Corregimiento]],Hoja3!$A$2:$D$676,4,0)</f>
        <v>80816</v>
      </c>
      <c r="E13858" s="207">
        <v>65</v>
      </c>
    </row>
    <row r="13859" spans="1:5" x14ac:dyDescent="0.2">
      <c r="A13859" s="206">
        <v>44566</v>
      </c>
      <c r="B13859" s="207">
        <v>44566</v>
      </c>
      <c r="C13859" s="207" t="s">
        <v>1282</v>
      </c>
      <c r="D13859" s="208">
        <f>VLOOKUP(Pag_Inicio_Corr_mas_casos[[#This Row],[Corregimiento]],Hoja3!$A$2:$D$676,4,0)</f>
        <v>80823</v>
      </c>
      <c r="E13859" s="207">
        <v>64</v>
      </c>
    </row>
    <row r="13860" spans="1:5" x14ac:dyDescent="0.2">
      <c r="A13860" s="206">
        <v>44566</v>
      </c>
      <c r="B13860" s="207">
        <v>44566</v>
      </c>
      <c r="C13860" s="207" t="s">
        <v>1437</v>
      </c>
      <c r="D13860" s="208">
        <f>VLOOKUP(Pag_Inicio_Corr_mas_casos[[#This Row],[Corregimiento]],Hoja3!$A$2:$D$676,4,0)</f>
        <v>130702</v>
      </c>
      <c r="E13860" s="207">
        <v>59</v>
      </c>
    </row>
    <row r="13861" spans="1:5" x14ac:dyDescent="0.2">
      <c r="A13861" s="206">
        <v>44566</v>
      </c>
      <c r="B13861" s="207">
        <v>44566</v>
      </c>
      <c r="C13861" s="207" t="s">
        <v>1447</v>
      </c>
      <c r="D13861" s="208">
        <f>VLOOKUP(Pag_Inicio_Corr_mas_casos[[#This Row],[Corregimiento]],Hoja3!$A$2:$D$676,4,0)</f>
        <v>130717</v>
      </c>
      <c r="E13861" s="207">
        <v>52</v>
      </c>
    </row>
    <row r="13862" spans="1:5" x14ac:dyDescent="0.2">
      <c r="A13862" s="206">
        <v>44566</v>
      </c>
      <c r="B13862" s="207">
        <v>44566</v>
      </c>
      <c r="C13862" s="207" t="s">
        <v>1155</v>
      </c>
      <c r="D13862" s="208">
        <f>VLOOKUP(Pag_Inicio_Corr_mas_casos[[#This Row],[Corregimiento]],Hoja3!$A$2:$D$676,4,0)</f>
        <v>40601</v>
      </c>
      <c r="E13862" s="207">
        <v>52</v>
      </c>
    </row>
    <row r="13863" spans="1:5" x14ac:dyDescent="0.2">
      <c r="A13863" s="206">
        <v>44566</v>
      </c>
      <c r="B13863" s="207">
        <v>44566</v>
      </c>
      <c r="C13863" s="207" t="s">
        <v>1100</v>
      </c>
      <c r="D13863" s="208">
        <f>VLOOKUP(Pag_Inicio_Corr_mas_casos[[#This Row],[Corregimiento]],Hoja3!$A$2:$D$676,4,0)</f>
        <v>60103</v>
      </c>
      <c r="E13863" s="207">
        <v>51</v>
      </c>
    </row>
    <row r="13864" spans="1:5" x14ac:dyDescent="0.2">
      <c r="A13864" s="209">
        <v>44567</v>
      </c>
      <c r="B13864" s="228">
        <v>44567</v>
      </c>
      <c r="C13864" s="210" t="s">
        <v>1106</v>
      </c>
      <c r="D13864" s="229">
        <f>VLOOKUP(Pag_Inicio_Corr_mas_casos[[#This Row],[Corregimiento]],Hoja3!$A$2:$D$676,4,0)</f>
        <v>80809</v>
      </c>
      <c r="E13864" s="210">
        <v>256</v>
      </c>
    </row>
    <row r="13865" spans="1:5" x14ac:dyDescent="0.2">
      <c r="A13865" s="209">
        <v>44567</v>
      </c>
      <c r="B13865" s="228">
        <v>44567</v>
      </c>
      <c r="C13865" s="210" t="s">
        <v>1141</v>
      </c>
      <c r="D13865" s="229">
        <f>VLOOKUP(Pag_Inicio_Corr_mas_casos[[#This Row],[Corregimiento]],Hoja3!$A$2:$D$676,4,0)</f>
        <v>80812</v>
      </c>
      <c r="E13865" s="210">
        <v>150</v>
      </c>
    </row>
    <row r="13866" spans="1:5" x14ac:dyDescent="0.2">
      <c r="A13866" s="209">
        <v>44567</v>
      </c>
      <c r="B13866" s="228">
        <v>44567</v>
      </c>
      <c r="C13866" s="210" t="s">
        <v>1037</v>
      </c>
      <c r="D13866" s="229">
        <f>VLOOKUP(Pag_Inicio_Corr_mas_casos[[#This Row],[Corregimiento]],Hoja3!$A$2:$D$676,4,0)</f>
        <v>80807</v>
      </c>
      <c r="E13866" s="210">
        <v>146</v>
      </c>
    </row>
    <row r="13867" spans="1:5" x14ac:dyDescent="0.2">
      <c r="A13867" s="209">
        <v>44567</v>
      </c>
      <c r="B13867" s="228">
        <v>44567</v>
      </c>
      <c r="C13867" s="210" t="s">
        <v>1034</v>
      </c>
      <c r="D13867" s="229">
        <f>VLOOKUP(Pag_Inicio_Corr_mas_casos[[#This Row],[Corregimiento]],Hoja3!$A$2:$D$676,4,0)</f>
        <v>81009</v>
      </c>
      <c r="E13867" s="210">
        <v>129</v>
      </c>
    </row>
    <row r="13868" spans="1:5" x14ac:dyDescent="0.2">
      <c r="A13868" s="209">
        <v>44567</v>
      </c>
      <c r="B13868" s="228">
        <v>44567</v>
      </c>
      <c r="C13868" s="210" t="s">
        <v>1035</v>
      </c>
      <c r="D13868" s="229">
        <f>VLOOKUP(Pag_Inicio_Corr_mas_casos[[#This Row],[Corregimiento]],Hoja3!$A$2:$D$676,4,0)</f>
        <v>80806</v>
      </c>
      <c r="E13868" s="210">
        <v>122</v>
      </c>
    </row>
    <row r="13869" spans="1:5" x14ac:dyDescent="0.2">
      <c r="A13869" s="209">
        <v>44567</v>
      </c>
      <c r="B13869" s="228">
        <v>44567</v>
      </c>
      <c r="C13869" s="210" t="s">
        <v>1107</v>
      </c>
      <c r="D13869" s="229">
        <f>VLOOKUP(Pag_Inicio_Corr_mas_casos[[#This Row],[Corregimiento]],Hoja3!$A$2:$D$676,4,0)</f>
        <v>80819</v>
      </c>
      <c r="E13869" s="210">
        <v>114</v>
      </c>
    </row>
    <row r="13870" spans="1:5" x14ac:dyDescent="0.2">
      <c r="A13870" s="209">
        <v>44567</v>
      </c>
      <c r="B13870" s="228">
        <v>44567</v>
      </c>
      <c r="C13870" s="210" t="s">
        <v>1041</v>
      </c>
      <c r="D13870" s="229">
        <f>VLOOKUP(Pag_Inicio_Corr_mas_casos[[#This Row],[Corregimiento]],Hoja3!$A$2:$D$676,4,0)</f>
        <v>80814</v>
      </c>
      <c r="E13870" s="210">
        <v>107</v>
      </c>
    </row>
    <row r="13871" spans="1:5" x14ac:dyDescent="0.2">
      <c r="A13871" s="209">
        <v>44567</v>
      </c>
      <c r="B13871" s="228">
        <v>44567</v>
      </c>
      <c r="C13871" s="210" t="s">
        <v>1032</v>
      </c>
      <c r="D13871" s="229">
        <f>VLOOKUP(Pag_Inicio_Corr_mas_casos[[#This Row],[Corregimiento]],Hoja3!$A$2:$D$676,4,0)</f>
        <v>80810</v>
      </c>
      <c r="E13871" s="210">
        <v>95</v>
      </c>
    </row>
    <row r="13872" spans="1:5" x14ac:dyDescent="0.2">
      <c r="A13872" s="209">
        <v>44567</v>
      </c>
      <c r="B13872" s="228">
        <v>44567</v>
      </c>
      <c r="C13872" s="210" t="s">
        <v>1273</v>
      </c>
      <c r="D13872" s="229">
        <f>VLOOKUP(Pag_Inicio_Corr_mas_casos[[#This Row],[Corregimiento]],Hoja3!$A$2:$D$676,4,0)</f>
        <v>130102</v>
      </c>
      <c r="E13872" s="210">
        <v>93</v>
      </c>
    </row>
    <row r="13873" spans="1:5" x14ac:dyDescent="0.2">
      <c r="A13873" s="209">
        <v>44567</v>
      </c>
      <c r="B13873" s="228">
        <v>44567</v>
      </c>
      <c r="C13873" s="210" t="s">
        <v>1042</v>
      </c>
      <c r="D13873" s="229">
        <f>VLOOKUP(Pag_Inicio_Corr_mas_casos[[#This Row],[Corregimiento]],Hoja3!$A$2:$D$676,4,0)</f>
        <v>80826</v>
      </c>
      <c r="E13873" s="210">
        <v>89</v>
      </c>
    </row>
    <row r="13874" spans="1:5" x14ac:dyDescent="0.2">
      <c r="A13874" s="209">
        <v>44567</v>
      </c>
      <c r="B13874" s="228">
        <v>44567</v>
      </c>
      <c r="C13874" s="210" t="s">
        <v>1163</v>
      </c>
      <c r="D13874" s="229">
        <f>VLOOKUP(Pag_Inicio_Corr_mas_casos[[#This Row],[Corregimiento]],Hoja3!$A$2:$D$676,4,0)</f>
        <v>130101</v>
      </c>
      <c r="E13874" s="210">
        <v>87</v>
      </c>
    </row>
    <row r="13875" spans="1:5" x14ac:dyDescent="0.2">
      <c r="A13875" s="209">
        <v>44567</v>
      </c>
      <c r="B13875" s="228">
        <v>44567</v>
      </c>
      <c r="C13875" s="210" t="s">
        <v>1155</v>
      </c>
      <c r="D13875" s="229">
        <f>VLOOKUP(Pag_Inicio_Corr_mas_casos[[#This Row],[Corregimiento]],Hoja3!$A$2:$D$676,4,0)</f>
        <v>40601</v>
      </c>
      <c r="E13875" s="210">
        <v>82</v>
      </c>
    </row>
    <row r="13876" spans="1:5" x14ac:dyDescent="0.2">
      <c r="A13876" s="209">
        <v>44567</v>
      </c>
      <c r="B13876" s="228">
        <v>44567</v>
      </c>
      <c r="C13876" s="210" t="s">
        <v>1031</v>
      </c>
      <c r="D13876" s="229">
        <f>VLOOKUP(Pag_Inicio_Corr_mas_casos[[#This Row],[Corregimiento]],Hoja3!$A$2:$D$676,4,0)</f>
        <v>81001</v>
      </c>
      <c r="E13876" s="210">
        <v>76</v>
      </c>
    </row>
    <row r="13877" spans="1:5" x14ac:dyDescent="0.2">
      <c r="A13877" s="209">
        <v>44567</v>
      </c>
      <c r="B13877" s="228">
        <v>44567</v>
      </c>
      <c r="C13877" s="210" t="s">
        <v>1116</v>
      </c>
      <c r="D13877" s="229">
        <f>VLOOKUP(Pag_Inicio_Corr_mas_casos[[#This Row],[Corregimiento]],Hoja3!$A$2:$D$676,4,0)</f>
        <v>81003</v>
      </c>
      <c r="E13877" s="210">
        <v>73</v>
      </c>
    </row>
    <row r="13878" spans="1:5" x14ac:dyDescent="0.2">
      <c r="A13878" s="209">
        <v>44567</v>
      </c>
      <c r="B13878" s="228">
        <v>44567</v>
      </c>
      <c r="C13878" s="210" t="s">
        <v>1131</v>
      </c>
      <c r="D13878" s="229">
        <f>VLOOKUP(Pag_Inicio_Corr_mas_casos[[#This Row],[Corregimiento]],Hoja3!$A$2:$D$676,4,0)</f>
        <v>130106</v>
      </c>
      <c r="E13878" s="210">
        <v>73</v>
      </c>
    </row>
    <row r="13879" spans="1:5" x14ac:dyDescent="0.2">
      <c r="A13879" s="209">
        <v>44567</v>
      </c>
      <c r="B13879" s="228">
        <v>44567</v>
      </c>
      <c r="C13879" s="210" t="s">
        <v>1117</v>
      </c>
      <c r="D13879" s="229">
        <f>VLOOKUP(Pag_Inicio_Corr_mas_casos[[#This Row],[Corregimiento]],Hoja3!$A$2:$D$676,4,0)</f>
        <v>91001</v>
      </c>
      <c r="E13879" s="210">
        <v>68</v>
      </c>
    </row>
    <row r="13880" spans="1:5" x14ac:dyDescent="0.2">
      <c r="A13880" s="209">
        <v>44567</v>
      </c>
      <c r="B13880" s="228">
        <v>44567</v>
      </c>
      <c r="C13880" s="210" t="s">
        <v>1043</v>
      </c>
      <c r="D13880" s="229">
        <f>VLOOKUP(Pag_Inicio_Corr_mas_casos[[#This Row],[Corregimiento]],Hoja3!$A$2:$D$676,4,0)</f>
        <v>80811</v>
      </c>
      <c r="E13880" s="210">
        <v>65</v>
      </c>
    </row>
    <row r="13881" spans="1:5" x14ac:dyDescent="0.2">
      <c r="A13881" s="209">
        <v>44567</v>
      </c>
      <c r="B13881" s="228">
        <v>44567</v>
      </c>
      <c r="C13881" s="210" t="s">
        <v>1087</v>
      </c>
      <c r="D13881" s="229">
        <f>VLOOKUP(Pag_Inicio_Corr_mas_casos[[#This Row],[Corregimiento]],Hoja3!$A$2:$D$676,4,0)</f>
        <v>80808</v>
      </c>
      <c r="E13881" s="210">
        <v>63</v>
      </c>
    </row>
    <row r="13882" spans="1:5" x14ac:dyDescent="0.2">
      <c r="A13882" s="209">
        <v>44567</v>
      </c>
      <c r="B13882" s="228">
        <v>44567</v>
      </c>
      <c r="C13882" s="210" t="s">
        <v>1282</v>
      </c>
      <c r="D13882" s="229">
        <f>VLOOKUP(Pag_Inicio_Corr_mas_casos[[#This Row],[Corregimiento]],Hoja3!$A$2:$D$676,4,0)</f>
        <v>80823</v>
      </c>
      <c r="E13882" s="210">
        <v>60</v>
      </c>
    </row>
    <row r="13883" spans="1:5" x14ac:dyDescent="0.2">
      <c r="A13883" s="209">
        <v>44567</v>
      </c>
      <c r="B13883" s="228">
        <v>44567</v>
      </c>
      <c r="C13883" s="210" t="s">
        <v>1101</v>
      </c>
      <c r="D13883" s="229">
        <f>VLOOKUP(Pag_Inicio_Corr_mas_casos[[#This Row],[Corregimiento]],Hoja3!$A$2:$D$676,4,0)</f>
        <v>60101</v>
      </c>
      <c r="E13883" s="210">
        <v>60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1553</v>
      </c>
      <c r="F1" s="174" t="s">
        <v>1553</v>
      </c>
      <c r="G1" t="s">
        <v>1554</v>
      </c>
      <c r="I1" t="s">
        <v>1553</v>
      </c>
      <c r="Q1" t="s">
        <v>1553</v>
      </c>
      <c r="W1" t="s">
        <v>1553</v>
      </c>
      <c r="AD1" t="s">
        <v>1553</v>
      </c>
      <c r="AI1" t="s">
        <v>1553</v>
      </c>
      <c r="AJ1" t="s">
        <v>1555</v>
      </c>
    </row>
    <row r="2" spans="1:61" x14ac:dyDescent="0.2">
      <c r="A2" s="127" t="s">
        <v>1106</v>
      </c>
      <c r="F2" t="s">
        <v>1106</v>
      </c>
      <c r="G2">
        <v>8</v>
      </c>
      <c r="I2" t="s">
        <v>1106</v>
      </c>
      <c r="M2" s="174" t="s">
        <v>1553</v>
      </c>
      <c r="N2" t="s">
        <v>1554</v>
      </c>
      <c r="Q2" s="170" t="s">
        <v>1106</v>
      </c>
      <c r="T2" s="174" t="s">
        <v>1553</v>
      </c>
      <c r="U2" t="s">
        <v>1554</v>
      </c>
      <c r="W2" s="178" t="s">
        <v>1106</v>
      </c>
      <c r="Z2" s="174" t="s">
        <v>1553</v>
      </c>
      <c r="AA2" t="s">
        <v>1554</v>
      </c>
      <c r="AD2" t="s">
        <v>1106</v>
      </c>
      <c r="AF2" s="174" t="s">
        <v>1553</v>
      </c>
      <c r="AG2" t="s">
        <v>1554</v>
      </c>
      <c r="AI2" t="s">
        <v>1106</v>
      </c>
      <c r="AJ2">
        <v>34</v>
      </c>
      <c r="AL2" s="174" t="s">
        <v>1553</v>
      </c>
      <c r="AM2" t="s">
        <v>1556</v>
      </c>
      <c r="AP2" t="s">
        <v>1553</v>
      </c>
      <c r="BF2" t="s">
        <v>1553</v>
      </c>
      <c r="BH2" s="174" t="s">
        <v>1553</v>
      </c>
      <c r="BI2" t="s">
        <v>1554</v>
      </c>
    </row>
    <row r="3" spans="1:61" x14ac:dyDescent="0.2">
      <c r="A3" s="127" t="s">
        <v>1153</v>
      </c>
      <c r="F3" t="s">
        <v>1034</v>
      </c>
      <c r="G3">
        <v>8</v>
      </c>
      <c r="I3" t="s">
        <v>1117</v>
      </c>
      <c r="M3" t="s">
        <v>1032</v>
      </c>
      <c r="N3">
        <v>6</v>
      </c>
      <c r="Q3" s="170" t="s">
        <v>1062</v>
      </c>
      <c r="T3" t="s">
        <v>1034</v>
      </c>
      <c r="U3">
        <v>7</v>
      </c>
      <c r="W3" s="178" t="s">
        <v>1141</v>
      </c>
      <c r="Z3" t="s">
        <v>1106</v>
      </c>
      <c r="AA3">
        <v>7</v>
      </c>
      <c r="AD3" t="s">
        <v>1034</v>
      </c>
      <c r="AF3" t="s">
        <v>1106</v>
      </c>
      <c r="AG3">
        <v>30</v>
      </c>
      <c r="AI3" t="s">
        <v>1034</v>
      </c>
      <c r="AJ3">
        <v>33</v>
      </c>
      <c r="AL3" t="s">
        <v>867</v>
      </c>
      <c r="AM3">
        <v>21</v>
      </c>
      <c r="AP3" t="s">
        <v>1149</v>
      </c>
      <c r="AS3" s="174" t="s">
        <v>1553</v>
      </c>
      <c r="AT3" t="s">
        <v>1554</v>
      </c>
      <c r="AV3" t="s">
        <v>1553</v>
      </c>
      <c r="AX3" s="174" t="s">
        <v>1553</v>
      </c>
      <c r="AY3" t="s">
        <v>1554</v>
      </c>
      <c r="BA3" t="s">
        <v>1553</v>
      </c>
      <c r="BC3" s="174" t="s">
        <v>1553</v>
      </c>
      <c r="BD3" t="s">
        <v>1554</v>
      </c>
      <c r="BF3" t="s">
        <v>1131</v>
      </c>
      <c r="BH3" t="s">
        <v>1131</v>
      </c>
      <c r="BI3">
        <v>7</v>
      </c>
    </row>
    <row r="4" spans="1:61" x14ac:dyDescent="0.2">
      <c r="A4" s="127" t="s">
        <v>1141</v>
      </c>
      <c r="F4" t="s">
        <v>1141</v>
      </c>
      <c r="G4">
        <v>8</v>
      </c>
      <c r="I4" t="s">
        <v>1397</v>
      </c>
      <c r="M4" t="s">
        <v>1107</v>
      </c>
      <c r="N4">
        <v>6</v>
      </c>
      <c r="Q4" s="170" t="s">
        <v>1035</v>
      </c>
      <c r="T4" t="s">
        <v>1141</v>
      </c>
      <c r="U4">
        <v>7</v>
      </c>
      <c r="W4" s="178" t="s">
        <v>1034</v>
      </c>
      <c r="Z4" t="s">
        <v>1035</v>
      </c>
      <c r="AA4">
        <v>7</v>
      </c>
      <c r="AD4" t="s">
        <v>1141</v>
      </c>
      <c r="AF4" t="s">
        <v>1035</v>
      </c>
      <c r="AG4">
        <v>30</v>
      </c>
      <c r="AI4" t="s">
        <v>1141</v>
      </c>
      <c r="AJ4">
        <v>32</v>
      </c>
      <c r="AL4" t="s">
        <v>1397</v>
      </c>
      <c r="AM4">
        <v>5</v>
      </c>
      <c r="AP4" t="s">
        <v>867</v>
      </c>
      <c r="AS4" t="s">
        <v>1106</v>
      </c>
      <c r="AT4">
        <v>8</v>
      </c>
      <c r="AV4" t="s">
        <v>1106</v>
      </c>
      <c r="AX4" t="s">
        <v>1048</v>
      </c>
      <c r="AY4">
        <v>7</v>
      </c>
      <c r="BA4" t="s">
        <v>1070</v>
      </c>
      <c r="BC4" t="s">
        <v>1048</v>
      </c>
      <c r="BD4">
        <v>7</v>
      </c>
      <c r="BF4" t="s">
        <v>1107</v>
      </c>
      <c r="BH4" t="s">
        <v>1149</v>
      </c>
      <c r="BI4">
        <v>7</v>
      </c>
    </row>
    <row r="5" spans="1:61" x14ac:dyDescent="0.2">
      <c r="A5" s="127" t="s">
        <v>1034</v>
      </c>
      <c r="F5" t="s">
        <v>1035</v>
      </c>
      <c r="G5">
        <v>8</v>
      </c>
      <c r="I5" t="s">
        <v>1409</v>
      </c>
      <c r="M5" t="s">
        <v>1106</v>
      </c>
      <c r="N5">
        <v>6</v>
      </c>
      <c r="Q5" s="170" t="s">
        <v>1033</v>
      </c>
      <c r="T5" t="s">
        <v>1106</v>
      </c>
      <c r="U5">
        <v>7</v>
      </c>
      <c r="W5" s="178" t="s">
        <v>1042</v>
      </c>
      <c r="Z5" t="s">
        <v>1034</v>
      </c>
      <c r="AA5">
        <v>6</v>
      </c>
      <c r="AD5" t="s">
        <v>1037</v>
      </c>
      <c r="AF5" t="s">
        <v>1107</v>
      </c>
      <c r="AG5">
        <v>28</v>
      </c>
      <c r="AI5" t="s">
        <v>1037</v>
      </c>
      <c r="AJ5">
        <v>27</v>
      </c>
      <c r="AL5" t="s">
        <v>1049</v>
      </c>
      <c r="AM5">
        <v>2</v>
      </c>
      <c r="AP5" t="s">
        <v>1205</v>
      </c>
      <c r="AS5" t="s">
        <v>1110</v>
      </c>
      <c r="AT5">
        <v>8</v>
      </c>
      <c r="AV5" t="s">
        <v>1035</v>
      </c>
      <c r="AX5" t="s">
        <v>1110</v>
      </c>
      <c r="AY5">
        <v>7</v>
      </c>
      <c r="BA5" t="s">
        <v>1100</v>
      </c>
      <c r="BC5" t="s">
        <v>1107</v>
      </c>
      <c r="BD5">
        <v>7</v>
      </c>
      <c r="BF5" t="s">
        <v>1048</v>
      </c>
      <c r="BH5" t="s">
        <v>1107</v>
      </c>
      <c r="BI5">
        <v>7</v>
      </c>
    </row>
    <row r="6" spans="1:61" x14ac:dyDescent="0.2">
      <c r="A6" s="127" t="s">
        <v>1142</v>
      </c>
      <c r="F6" t="s">
        <v>1142</v>
      </c>
      <c r="G6">
        <v>8</v>
      </c>
      <c r="I6" t="s">
        <v>1410</v>
      </c>
      <c r="M6" t="s">
        <v>1035</v>
      </c>
      <c r="N6">
        <v>6</v>
      </c>
      <c r="Q6" s="170" t="s">
        <v>1141</v>
      </c>
      <c r="T6" t="s">
        <v>1035</v>
      </c>
      <c r="U6">
        <v>7</v>
      </c>
      <c r="W6" s="178" t="s">
        <v>1107</v>
      </c>
      <c r="Z6" t="s">
        <v>1417</v>
      </c>
      <c r="AA6">
        <v>6</v>
      </c>
      <c r="AD6" t="s">
        <v>1035</v>
      </c>
      <c r="AF6" t="s">
        <v>1141</v>
      </c>
      <c r="AG6">
        <v>28</v>
      </c>
      <c r="AI6" t="s">
        <v>1035</v>
      </c>
      <c r="AJ6">
        <v>23</v>
      </c>
      <c r="AL6" t="s">
        <v>1114</v>
      </c>
      <c r="AM6">
        <v>14</v>
      </c>
      <c r="AP6" t="s">
        <v>1117</v>
      </c>
      <c r="AS6" t="s">
        <v>1149</v>
      </c>
      <c r="AT6">
        <v>7</v>
      </c>
      <c r="AV6" t="s">
        <v>1107</v>
      </c>
      <c r="AX6" t="s">
        <v>1107</v>
      </c>
      <c r="AY6">
        <v>6</v>
      </c>
      <c r="BA6" t="s">
        <v>1037</v>
      </c>
      <c r="BC6" t="s">
        <v>1035</v>
      </c>
      <c r="BD6">
        <v>7</v>
      </c>
      <c r="BF6" t="s">
        <v>1149</v>
      </c>
      <c r="BH6" t="s">
        <v>1163</v>
      </c>
      <c r="BI6">
        <v>7</v>
      </c>
    </row>
    <row r="7" spans="1:61" x14ac:dyDescent="0.2">
      <c r="A7" s="127" t="s">
        <v>1062</v>
      </c>
      <c r="F7" t="s">
        <v>1107</v>
      </c>
      <c r="G7">
        <v>8</v>
      </c>
      <c r="I7" t="s">
        <v>1037</v>
      </c>
      <c r="M7" t="s">
        <v>1410</v>
      </c>
      <c r="N7">
        <v>6</v>
      </c>
      <c r="Q7" s="170" t="s">
        <v>1037</v>
      </c>
      <c r="T7" t="s">
        <v>1107</v>
      </c>
      <c r="U7">
        <v>7</v>
      </c>
      <c r="W7" s="178" t="s">
        <v>1100</v>
      </c>
      <c r="Z7" t="s">
        <v>867</v>
      </c>
      <c r="AA7">
        <v>6</v>
      </c>
      <c r="AD7" t="s">
        <v>1098</v>
      </c>
      <c r="AF7" t="s">
        <v>1034</v>
      </c>
      <c r="AG7">
        <v>27</v>
      </c>
      <c r="AI7" t="s">
        <v>1098</v>
      </c>
      <c r="AJ7">
        <v>21</v>
      </c>
      <c r="AL7" t="s">
        <v>1041</v>
      </c>
      <c r="AM7">
        <v>20</v>
      </c>
      <c r="AP7" t="s">
        <v>1048</v>
      </c>
      <c r="AS7" t="s">
        <v>1107</v>
      </c>
      <c r="AT7">
        <v>7</v>
      </c>
      <c r="AV7" t="s">
        <v>1110</v>
      </c>
      <c r="AX7" t="s">
        <v>1131</v>
      </c>
      <c r="AY7">
        <v>6</v>
      </c>
      <c r="BA7" t="s">
        <v>1106</v>
      </c>
      <c r="BC7" t="s">
        <v>1131</v>
      </c>
      <c r="BD7">
        <v>6</v>
      </c>
      <c r="BF7" t="s">
        <v>1035</v>
      </c>
      <c r="BH7" t="s">
        <v>867</v>
      </c>
      <c r="BI7">
        <v>6</v>
      </c>
    </row>
    <row r="8" spans="1:61" x14ac:dyDescent="0.2">
      <c r="A8" s="127" t="s">
        <v>1400</v>
      </c>
      <c r="F8" t="s">
        <v>1037</v>
      </c>
      <c r="G8">
        <v>7</v>
      </c>
      <c r="I8" t="s">
        <v>1062</v>
      </c>
      <c r="M8" t="s">
        <v>1116</v>
      </c>
      <c r="N8">
        <v>6</v>
      </c>
      <c r="Q8" s="170" t="s">
        <v>1032</v>
      </c>
      <c r="T8" t="s">
        <v>1041</v>
      </c>
      <c r="U8">
        <v>6</v>
      </c>
      <c r="W8" s="178" t="s">
        <v>1417</v>
      </c>
      <c r="Z8" t="s">
        <v>1042</v>
      </c>
      <c r="AA8">
        <v>5</v>
      </c>
      <c r="AD8" t="s">
        <v>1142</v>
      </c>
      <c r="AF8" t="s">
        <v>1149</v>
      </c>
      <c r="AG8">
        <v>25</v>
      </c>
      <c r="AI8" t="s">
        <v>1142</v>
      </c>
      <c r="AJ8">
        <v>19</v>
      </c>
      <c r="AL8" t="s">
        <v>1163</v>
      </c>
      <c r="AM8">
        <v>18</v>
      </c>
      <c r="AP8" t="s">
        <v>1300</v>
      </c>
      <c r="AS8" t="s">
        <v>1141</v>
      </c>
      <c r="AT8">
        <v>6</v>
      </c>
      <c r="AV8" t="s">
        <v>1162</v>
      </c>
      <c r="AX8" t="s">
        <v>1035</v>
      </c>
      <c r="AY8">
        <v>6</v>
      </c>
      <c r="BA8" t="s">
        <v>1141</v>
      </c>
      <c r="BC8" t="s">
        <v>1149</v>
      </c>
      <c r="BD8">
        <v>6</v>
      </c>
      <c r="BF8" t="s">
        <v>1037</v>
      </c>
      <c r="BH8" t="s">
        <v>1106</v>
      </c>
      <c r="BI8">
        <v>5</v>
      </c>
    </row>
    <row r="9" spans="1:61" x14ac:dyDescent="0.2">
      <c r="A9" s="127" t="s">
        <v>1397</v>
      </c>
      <c r="F9" t="s">
        <v>1149</v>
      </c>
      <c r="G9">
        <v>7</v>
      </c>
      <c r="I9" t="s">
        <v>1142</v>
      </c>
      <c r="M9" t="s">
        <v>1409</v>
      </c>
      <c r="N9">
        <v>5</v>
      </c>
      <c r="Q9" s="170" t="s">
        <v>1155</v>
      </c>
      <c r="T9" t="s">
        <v>988</v>
      </c>
      <c r="U9">
        <v>6</v>
      </c>
      <c r="W9" s="178" t="s">
        <v>1418</v>
      </c>
      <c r="Z9" t="s">
        <v>1117</v>
      </c>
      <c r="AA9">
        <v>5</v>
      </c>
      <c r="AD9" t="s">
        <v>1107</v>
      </c>
      <c r="AF9" t="s">
        <v>1037</v>
      </c>
      <c r="AG9">
        <v>23</v>
      </c>
      <c r="AI9" t="s">
        <v>1107</v>
      </c>
      <c r="AJ9">
        <v>19</v>
      </c>
      <c r="AL9" t="s">
        <v>1354</v>
      </c>
      <c r="AM9">
        <v>2</v>
      </c>
      <c r="AP9" t="s">
        <v>1141</v>
      </c>
      <c r="AS9" t="s">
        <v>1054</v>
      </c>
      <c r="AT9">
        <v>6</v>
      </c>
      <c r="AV9" t="s">
        <v>1131</v>
      </c>
      <c r="AX9" t="s">
        <v>1149</v>
      </c>
      <c r="AY9">
        <v>6</v>
      </c>
      <c r="BA9" t="s">
        <v>1048</v>
      </c>
      <c r="BC9" t="s">
        <v>1421</v>
      </c>
      <c r="BD9">
        <v>5</v>
      </c>
      <c r="BF9" t="s">
        <v>867</v>
      </c>
      <c r="BH9" t="s">
        <v>1048</v>
      </c>
      <c r="BI9">
        <v>5</v>
      </c>
    </row>
    <row r="10" spans="1:61" x14ac:dyDescent="0.2">
      <c r="A10" s="127" t="s">
        <v>1193</v>
      </c>
      <c r="F10" t="s">
        <v>1032</v>
      </c>
      <c r="G10">
        <v>7</v>
      </c>
      <c r="I10" t="s">
        <v>1035</v>
      </c>
      <c r="M10" t="s">
        <v>1117</v>
      </c>
      <c r="N10">
        <v>5</v>
      </c>
      <c r="Q10" s="170" t="s">
        <v>1107</v>
      </c>
      <c r="T10" t="s">
        <v>1062</v>
      </c>
      <c r="U10">
        <v>6</v>
      </c>
      <c r="W10" s="178" t="s">
        <v>1062</v>
      </c>
      <c r="Z10" t="s">
        <v>1037</v>
      </c>
      <c r="AA10">
        <v>5</v>
      </c>
      <c r="AD10" t="s">
        <v>1153</v>
      </c>
      <c r="AF10" t="s">
        <v>1042</v>
      </c>
      <c r="AG10">
        <v>22</v>
      </c>
      <c r="AI10" t="s">
        <v>1153</v>
      </c>
      <c r="AJ10">
        <v>18</v>
      </c>
      <c r="AL10" t="s">
        <v>1169</v>
      </c>
      <c r="AM10">
        <v>6</v>
      </c>
      <c r="AP10" t="s">
        <v>1036</v>
      </c>
      <c r="AS10" t="s">
        <v>1048</v>
      </c>
      <c r="AT10">
        <v>6</v>
      </c>
      <c r="AV10" t="s">
        <v>1163</v>
      </c>
      <c r="AX10" t="s">
        <v>1033</v>
      </c>
      <c r="AY10">
        <v>5</v>
      </c>
      <c r="BA10" t="s">
        <v>1149</v>
      </c>
      <c r="BC10" t="s">
        <v>1037</v>
      </c>
      <c r="BD10">
        <v>5</v>
      </c>
      <c r="BF10" t="s">
        <v>1163</v>
      </c>
      <c r="BH10" t="s">
        <v>1141</v>
      </c>
      <c r="BI10">
        <v>5</v>
      </c>
    </row>
    <row r="11" spans="1:61" x14ac:dyDescent="0.2">
      <c r="A11" s="127" t="s">
        <v>1035</v>
      </c>
      <c r="F11" t="s">
        <v>1042</v>
      </c>
      <c r="G11">
        <v>6</v>
      </c>
      <c r="I11" t="s">
        <v>1107</v>
      </c>
      <c r="M11" t="s">
        <v>1149</v>
      </c>
      <c r="N11">
        <v>5</v>
      </c>
      <c r="Q11" s="170" t="s">
        <v>1100</v>
      </c>
      <c r="T11" t="s">
        <v>1414</v>
      </c>
      <c r="U11">
        <v>6</v>
      </c>
      <c r="W11" s="178" t="s">
        <v>867</v>
      </c>
      <c r="Z11" t="s">
        <v>1163</v>
      </c>
      <c r="AA11">
        <v>5</v>
      </c>
      <c r="AD11" t="s">
        <v>1032</v>
      </c>
      <c r="AF11" t="s">
        <v>867</v>
      </c>
      <c r="AG11">
        <v>21</v>
      </c>
      <c r="AI11" t="s">
        <v>1032</v>
      </c>
      <c r="AJ11">
        <v>16</v>
      </c>
      <c r="AL11" t="s">
        <v>1054</v>
      </c>
      <c r="AM11">
        <v>6</v>
      </c>
      <c r="AP11" t="s">
        <v>1110</v>
      </c>
      <c r="AS11" t="s">
        <v>1039</v>
      </c>
      <c r="AT11">
        <v>6</v>
      </c>
      <c r="AV11" t="s">
        <v>867</v>
      </c>
      <c r="AX11" t="s">
        <v>1163</v>
      </c>
      <c r="AY11">
        <v>5</v>
      </c>
      <c r="BA11" t="s">
        <v>1041</v>
      </c>
      <c r="BC11" t="s">
        <v>1141</v>
      </c>
      <c r="BD11">
        <v>5</v>
      </c>
      <c r="BF11" t="s">
        <v>1049</v>
      </c>
      <c r="BH11" t="s">
        <v>1035</v>
      </c>
      <c r="BI11">
        <v>5</v>
      </c>
    </row>
    <row r="12" spans="1:61" x14ac:dyDescent="0.2">
      <c r="A12" s="127" t="s">
        <v>1301</v>
      </c>
      <c r="F12" t="s">
        <v>1036</v>
      </c>
      <c r="G12">
        <v>6</v>
      </c>
      <c r="I12" t="s">
        <v>1114</v>
      </c>
      <c r="M12" t="s">
        <v>1037</v>
      </c>
      <c r="N12">
        <v>5</v>
      </c>
      <c r="Q12" s="170" t="s">
        <v>1056</v>
      </c>
      <c r="T12" t="s">
        <v>1100</v>
      </c>
      <c r="U12">
        <v>5</v>
      </c>
      <c r="W12" s="178" t="s">
        <v>1035</v>
      </c>
      <c r="Z12" t="s">
        <v>1107</v>
      </c>
      <c r="AA12">
        <v>5</v>
      </c>
      <c r="AD12" t="s">
        <v>1036</v>
      </c>
      <c r="AF12" t="s">
        <v>1032</v>
      </c>
      <c r="AG12">
        <v>20</v>
      </c>
      <c r="AI12" t="s">
        <v>1036</v>
      </c>
      <c r="AJ12">
        <v>16</v>
      </c>
      <c r="AL12" t="s">
        <v>1110</v>
      </c>
      <c r="AM12">
        <v>7</v>
      </c>
      <c r="AP12" t="s">
        <v>1056</v>
      </c>
      <c r="AS12" t="s">
        <v>1163</v>
      </c>
      <c r="AT12">
        <v>6</v>
      </c>
      <c r="AV12" t="s">
        <v>1100</v>
      </c>
      <c r="AX12" t="s">
        <v>1100</v>
      </c>
      <c r="AY12">
        <v>5</v>
      </c>
      <c r="BA12" t="s">
        <v>1062</v>
      </c>
      <c r="BC12" t="s">
        <v>1163</v>
      </c>
      <c r="BD12">
        <v>5</v>
      </c>
      <c r="BF12" t="s">
        <v>1036</v>
      </c>
      <c r="BH12" t="s">
        <v>1045</v>
      </c>
      <c r="BI12">
        <v>5</v>
      </c>
    </row>
    <row r="13" spans="1:61" x14ac:dyDescent="0.2">
      <c r="A13" s="127" t="s">
        <v>1401</v>
      </c>
      <c r="F13" t="s">
        <v>1087</v>
      </c>
      <c r="G13">
        <v>5</v>
      </c>
      <c r="I13" t="s">
        <v>1032</v>
      </c>
      <c r="M13" t="s">
        <v>1114</v>
      </c>
      <c r="N13">
        <v>5</v>
      </c>
      <c r="Q13" s="170" t="s">
        <v>1034</v>
      </c>
      <c r="T13" t="s">
        <v>1116</v>
      </c>
      <c r="U13">
        <v>5</v>
      </c>
      <c r="W13" s="178" t="s">
        <v>1043</v>
      </c>
      <c r="Z13" t="s">
        <v>1141</v>
      </c>
      <c r="AA13">
        <v>5</v>
      </c>
      <c r="AD13" t="s">
        <v>1116</v>
      </c>
      <c r="AF13" t="s">
        <v>1116</v>
      </c>
      <c r="AG13">
        <v>20</v>
      </c>
      <c r="AI13" t="s">
        <v>1116</v>
      </c>
      <c r="AJ13">
        <v>11</v>
      </c>
      <c r="AL13" t="s">
        <v>1040</v>
      </c>
      <c r="AM13">
        <v>1</v>
      </c>
      <c r="AP13" t="s">
        <v>1049</v>
      </c>
      <c r="AS13" t="s">
        <v>1035</v>
      </c>
      <c r="AT13">
        <v>6</v>
      </c>
      <c r="AV13" t="s">
        <v>1117</v>
      </c>
      <c r="AX13" t="s">
        <v>1141</v>
      </c>
      <c r="AY13">
        <v>5</v>
      </c>
      <c r="BA13" t="s">
        <v>1117</v>
      </c>
      <c r="BC13" t="s">
        <v>867</v>
      </c>
      <c r="BD13">
        <v>5</v>
      </c>
      <c r="BF13" t="s">
        <v>1071</v>
      </c>
      <c r="BH13" t="s">
        <v>1117</v>
      </c>
      <c r="BI13">
        <v>5</v>
      </c>
    </row>
    <row r="14" spans="1:61" x14ac:dyDescent="0.2">
      <c r="A14" s="127" t="s">
        <v>1402</v>
      </c>
      <c r="F14" t="s">
        <v>1116</v>
      </c>
      <c r="G14">
        <v>5</v>
      </c>
      <c r="I14" t="s">
        <v>1131</v>
      </c>
      <c r="M14" t="s">
        <v>1042</v>
      </c>
      <c r="N14">
        <v>5</v>
      </c>
      <c r="Q14" s="170" t="s">
        <v>1131</v>
      </c>
      <c r="T14" t="s">
        <v>1042</v>
      </c>
      <c r="U14">
        <v>5</v>
      </c>
      <c r="W14" s="178" t="s">
        <v>1114</v>
      </c>
      <c r="Z14" t="s">
        <v>1100</v>
      </c>
      <c r="AA14">
        <v>5</v>
      </c>
      <c r="AD14" t="s">
        <v>1087</v>
      </c>
      <c r="AF14" t="s">
        <v>1041</v>
      </c>
      <c r="AG14">
        <v>20</v>
      </c>
      <c r="AI14" t="s">
        <v>1087</v>
      </c>
      <c r="AJ14">
        <v>10</v>
      </c>
      <c r="AL14" t="s">
        <v>1037</v>
      </c>
      <c r="AM14">
        <v>23</v>
      </c>
      <c r="AP14" t="s">
        <v>1106</v>
      </c>
      <c r="AS14" t="s">
        <v>867</v>
      </c>
      <c r="AT14">
        <v>6</v>
      </c>
      <c r="AV14" t="s">
        <v>1039</v>
      </c>
      <c r="AX14" t="s">
        <v>1056</v>
      </c>
      <c r="AY14">
        <v>4</v>
      </c>
      <c r="BA14" t="s">
        <v>1118</v>
      </c>
      <c r="BC14" t="s">
        <v>1052</v>
      </c>
      <c r="BD14">
        <v>4</v>
      </c>
      <c r="BF14" t="s">
        <v>1115</v>
      </c>
      <c r="BH14" t="s">
        <v>1300</v>
      </c>
      <c r="BI14">
        <v>4</v>
      </c>
    </row>
    <row r="15" spans="1:61" x14ac:dyDescent="0.2">
      <c r="A15" s="127" t="s">
        <v>1131</v>
      </c>
      <c r="F15" t="s">
        <v>1114</v>
      </c>
      <c r="G15">
        <v>4</v>
      </c>
      <c r="I15" t="s">
        <v>1116</v>
      </c>
      <c r="M15" t="s">
        <v>1041</v>
      </c>
      <c r="N15">
        <v>5</v>
      </c>
      <c r="Q15" s="170" t="s">
        <v>1036</v>
      </c>
      <c r="T15" t="s">
        <v>867</v>
      </c>
      <c r="U15">
        <v>5</v>
      </c>
      <c r="W15" s="178" t="s">
        <v>1033</v>
      </c>
      <c r="Z15" t="s">
        <v>1052</v>
      </c>
      <c r="AA15">
        <v>4</v>
      </c>
      <c r="AD15" t="s">
        <v>1321</v>
      </c>
      <c r="AF15" t="s">
        <v>1117</v>
      </c>
      <c r="AG15">
        <v>19</v>
      </c>
      <c r="AI15" t="s">
        <v>1321</v>
      </c>
      <c r="AJ15">
        <v>10</v>
      </c>
      <c r="AL15" t="s">
        <v>1035</v>
      </c>
      <c r="AM15">
        <v>30</v>
      </c>
      <c r="AP15" t="s">
        <v>1035</v>
      </c>
      <c r="AS15" t="s">
        <v>1100</v>
      </c>
      <c r="AT15">
        <v>5</v>
      </c>
      <c r="AV15" t="s">
        <v>1054</v>
      </c>
      <c r="AX15" t="s">
        <v>1421</v>
      </c>
      <c r="AY15">
        <v>4</v>
      </c>
      <c r="BA15" t="s">
        <v>1052</v>
      </c>
      <c r="BC15" t="s">
        <v>1110</v>
      </c>
      <c r="BD15">
        <v>4</v>
      </c>
      <c r="BF15" t="s">
        <v>1062</v>
      </c>
      <c r="BH15" t="s">
        <v>1056</v>
      </c>
      <c r="BI15">
        <v>4</v>
      </c>
    </row>
    <row r="16" spans="1:61" x14ac:dyDescent="0.2">
      <c r="A16" s="127" t="s">
        <v>1053</v>
      </c>
      <c r="F16" t="s">
        <v>1131</v>
      </c>
      <c r="G16">
        <v>4</v>
      </c>
      <c r="I16" t="s">
        <v>1149</v>
      </c>
      <c r="M16" t="s">
        <v>1087</v>
      </c>
      <c r="N16">
        <v>4</v>
      </c>
      <c r="Q16" s="170" t="s">
        <v>1163</v>
      </c>
      <c r="T16" t="s">
        <v>1048</v>
      </c>
      <c r="U16">
        <v>4</v>
      </c>
      <c r="W16" s="178" t="s">
        <v>1032</v>
      </c>
      <c r="Z16" t="s">
        <v>1036</v>
      </c>
      <c r="AA16">
        <v>4</v>
      </c>
      <c r="AD16" t="s">
        <v>1065</v>
      </c>
      <c r="AF16" t="s">
        <v>1036</v>
      </c>
      <c r="AG16">
        <v>18</v>
      </c>
      <c r="AI16" t="s">
        <v>1065</v>
      </c>
      <c r="AJ16">
        <v>10</v>
      </c>
      <c r="AL16" t="s">
        <v>1122</v>
      </c>
      <c r="AM16">
        <v>1</v>
      </c>
      <c r="AP16" t="s">
        <v>1418</v>
      </c>
      <c r="AS16" t="s">
        <v>1052</v>
      </c>
      <c r="AT16">
        <v>5</v>
      </c>
      <c r="AV16" t="s">
        <v>1042</v>
      </c>
      <c r="AX16" t="s">
        <v>1052</v>
      </c>
      <c r="AY16">
        <v>4</v>
      </c>
      <c r="BA16" t="s">
        <v>1035</v>
      </c>
      <c r="BC16" t="s">
        <v>1300</v>
      </c>
      <c r="BD16">
        <v>4</v>
      </c>
      <c r="BF16" t="s">
        <v>1038</v>
      </c>
      <c r="BH16" t="s">
        <v>1036</v>
      </c>
      <c r="BI16">
        <v>4</v>
      </c>
    </row>
    <row r="17" spans="1:61" x14ac:dyDescent="0.2">
      <c r="A17" s="127" t="s">
        <v>1032</v>
      </c>
      <c r="F17" t="s">
        <v>867</v>
      </c>
      <c r="G17">
        <v>4</v>
      </c>
      <c r="I17" t="s">
        <v>1054</v>
      </c>
      <c r="M17" t="s">
        <v>1036</v>
      </c>
      <c r="N17">
        <v>4</v>
      </c>
      <c r="Q17" s="170" t="s">
        <v>1127</v>
      </c>
      <c r="T17" t="s">
        <v>1037</v>
      </c>
      <c r="U17">
        <v>4</v>
      </c>
      <c r="W17" s="178" t="s">
        <v>1117</v>
      </c>
      <c r="Z17" t="s">
        <v>1131</v>
      </c>
      <c r="AA17">
        <v>4</v>
      </c>
      <c r="AD17" t="s">
        <v>1189</v>
      </c>
      <c r="AF17" t="s">
        <v>1163</v>
      </c>
      <c r="AG17">
        <v>18</v>
      </c>
      <c r="AI17" t="s">
        <v>1189</v>
      </c>
      <c r="AJ17">
        <v>9</v>
      </c>
      <c r="AL17" t="s">
        <v>1045</v>
      </c>
      <c r="AM17">
        <v>3</v>
      </c>
      <c r="AP17" t="s">
        <v>1138</v>
      </c>
      <c r="AS17" t="s">
        <v>1300</v>
      </c>
      <c r="AT17">
        <v>5</v>
      </c>
      <c r="AV17" t="s">
        <v>1034</v>
      </c>
      <c r="AX17" t="s">
        <v>1038</v>
      </c>
      <c r="AY17">
        <v>4</v>
      </c>
      <c r="BA17" t="s">
        <v>1039</v>
      </c>
      <c r="BC17" t="s">
        <v>1116</v>
      </c>
      <c r="BD17">
        <v>4</v>
      </c>
      <c r="BF17" t="s">
        <v>1117</v>
      </c>
      <c r="BH17" t="s">
        <v>1039</v>
      </c>
      <c r="BI17">
        <v>4</v>
      </c>
    </row>
    <row r="18" spans="1:61" x14ac:dyDescent="0.2">
      <c r="A18" s="127" t="s">
        <v>1149</v>
      </c>
      <c r="F18" t="s">
        <v>1397</v>
      </c>
      <c r="G18">
        <v>4</v>
      </c>
      <c r="I18" t="s">
        <v>1041</v>
      </c>
      <c r="M18" t="s">
        <v>867</v>
      </c>
      <c r="N18">
        <v>4</v>
      </c>
      <c r="Q18" s="170" t="s">
        <v>1048</v>
      </c>
      <c r="T18" t="s">
        <v>1033</v>
      </c>
      <c r="U18">
        <v>4</v>
      </c>
      <c r="W18" s="178" t="s">
        <v>1041</v>
      </c>
      <c r="Z18" t="s">
        <v>1041</v>
      </c>
      <c r="AA18">
        <v>4</v>
      </c>
      <c r="AD18" t="s">
        <v>1354</v>
      </c>
      <c r="AF18" t="s">
        <v>1142</v>
      </c>
      <c r="AG18">
        <v>17</v>
      </c>
      <c r="AI18" t="s">
        <v>1354</v>
      </c>
      <c r="AJ18">
        <v>9</v>
      </c>
      <c r="AL18" t="s">
        <v>1051</v>
      </c>
      <c r="AM18">
        <v>1</v>
      </c>
      <c r="AP18" t="s">
        <v>1041</v>
      </c>
      <c r="AS18" t="s">
        <v>1032</v>
      </c>
      <c r="AT18">
        <v>4</v>
      </c>
      <c r="AV18" t="s">
        <v>1048</v>
      </c>
      <c r="AX18" t="s">
        <v>1300</v>
      </c>
      <c r="AY18">
        <v>4</v>
      </c>
      <c r="BA18" t="s">
        <v>1054</v>
      </c>
      <c r="BC18" t="s">
        <v>1056</v>
      </c>
      <c r="BD18">
        <v>4</v>
      </c>
      <c r="BF18" t="s">
        <v>1033</v>
      </c>
      <c r="BH18" t="s">
        <v>1110</v>
      </c>
      <c r="BI18">
        <v>4</v>
      </c>
    </row>
    <row r="19" spans="1:61" x14ac:dyDescent="0.2">
      <c r="A19" s="127" t="s">
        <v>1116</v>
      </c>
      <c r="F19" t="s">
        <v>1401</v>
      </c>
      <c r="G19">
        <v>3</v>
      </c>
      <c r="I19" t="s">
        <v>1087</v>
      </c>
      <c r="M19" t="s">
        <v>1163</v>
      </c>
      <c r="N19">
        <v>4</v>
      </c>
      <c r="Q19" s="170" t="s">
        <v>1116</v>
      </c>
      <c r="T19" t="s">
        <v>1163</v>
      </c>
      <c r="U19">
        <v>4</v>
      </c>
      <c r="W19" s="178" t="s">
        <v>1037</v>
      </c>
      <c r="Z19" t="s">
        <v>1418</v>
      </c>
      <c r="AA19">
        <v>4</v>
      </c>
      <c r="AD19" t="s">
        <v>867</v>
      </c>
      <c r="AF19" t="s">
        <v>1131</v>
      </c>
      <c r="AG19">
        <v>15</v>
      </c>
      <c r="AI19" t="s">
        <v>867</v>
      </c>
      <c r="AJ19">
        <v>8</v>
      </c>
      <c r="AL19" t="s">
        <v>1154</v>
      </c>
      <c r="AM19">
        <v>1</v>
      </c>
      <c r="AP19" t="s">
        <v>1214</v>
      </c>
      <c r="AS19" t="s">
        <v>1034</v>
      </c>
      <c r="AT19">
        <v>4</v>
      </c>
      <c r="AV19" t="s">
        <v>1300</v>
      </c>
      <c r="AX19" t="s">
        <v>1039</v>
      </c>
      <c r="AY19">
        <v>4</v>
      </c>
      <c r="BA19" t="s">
        <v>1065</v>
      </c>
      <c r="BC19" t="s">
        <v>1049</v>
      </c>
      <c r="BD19">
        <v>4</v>
      </c>
      <c r="BF19" t="s">
        <v>1156</v>
      </c>
      <c r="BH19" t="s">
        <v>1033</v>
      </c>
      <c r="BI19">
        <v>3</v>
      </c>
    </row>
    <row r="20" spans="1:61" x14ac:dyDescent="0.2">
      <c r="A20" s="127" t="s">
        <v>1042</v>
      </c>
      <c r="F20" t="s">
        <v>1169</v>
      </c>
      <c r="G20">
        <v>3</v>
      </c>
      <c r="I20" t="s">
        <v>1036</v>
      </c>
      <c r="M20" t="s">
        <v>1131</v>
      </c>
      <c r="N20">
        <v>3</v>
      </c>
      <c r="Q20" s="170" t="s">
        <v>1043</v>
      </c>
      <c r="T20" t="s">
        <v>1155</v>
      </c>
      <c r="U20">
        <v>4</v>
      </c>
      <c r="W20" s="178" t="s">
        <v>1052</v>
      </c>
      <c r="Z20" t="s">
        <v>1033</v>
      </c>
      <c r="AA20">
        <v>3</v>
      </c>
      <c r="AD20" t="s">
        <v>1071</v>
      </c>
      <c r="AF20" t="s">
        <v>1114</v>
      </c>
      <c r="AG20">
        <v>14</v>
      </c>
      <c r="AI20" t="s">
        <v>1071</v>
      </c>
      <c r="AJ20">
        <v>8</v>
      </c>
      <c r="AL20" t="s">
        <v>1138</v>
      </c>
      <c r="AM20">
        <v>1</v>
      </c>
      <c r="AP20" t="s">
        <v>1102</v>
      </c>
      <c r="AS20" t="s">
        <v>1131</v>
      </c>
      <c r="AT20">
        <v>4</v>
      </c>
      <c r="AV20" t="s">
        <v>1052</v>
      </c>
      <c r="AX20" t="s">
        <v>1054</v>
      </c>
      <c r="AY20">
        <v>3</v>
      </c>
      <c r="BA20" t="s">
        <v>1087</v>
      </c>
      <c r="BC20" t="s">
        <v>1117</v>
      </c>
      <c r="BD20">
        <v>4</v>
      </c>
      <c r="BF20" t="s">
        <v>1110</v>
      </c>
      <c r="BH20" t="s">
        <v>1052</v>
      </c>
      <c r="BI20">
        <v>3</v>
      </c>
    </row>
    <row r="21" spans="1:61" x14ac:dyDescent="0.2">
      <c r="A21" s="127" t="s">
        <v>1107</v>
      </c>
      <c r="F21" t="s">
        <v>1098</v>
      </c>
      <c r="G21">
        <v>3</v>
      </c>
      <c r="I21" t="s">
        <v>1127</v>
      </c>
      <c r="M21" t="s">
        <v>1127</v>
      </c>
      <c r="N21">
        <v>3</v>
      </c>
      <c r="Q21" s="170" t="s">
        <v>1041</v>
      </c>
      <c r="T21" t="s">
        <v>1036</v>
      </c>
      <c r="U21">
        <v>3</v>
      </c>
      <c r="W21" s="178" t="s">
        <v>1163</v>
      </c>
      <c r="Z21" t="s">
        <v>1032</v>
      </c>
      <c r="AA21">
        <v>3</v>
      </c>
      <c r="AD21" t="s">
        <v>1169</v>
      </c>
      <c r="AF21" t="s">
        <v>1048</v>
      </c>
      <c r="AG21">
        <v>14</v>
      </c>
      <c r="AI21" t="s">
        <v>1169</v>
      </c>
      <c r="AJ21">
        <v>8</v>
      </c>
      <c r="AL21" t="s">
        <v>1205</v>
      </c>
      <c r="AM21">
        <v>1</v>
      </c>
      <c r="AP21" t="s">
        <v>1042</v>
      </c>
      <c r="AS21" t="s">
        <v>1045</v>
      </c>
      <c r="AT21">
        <v>4</v>
      </c>
      <c r="AV21" t="s">
        <v>1149</v>
      </c>
      <c r="AX21" t="s">
        <v>1329</v>
      </c>
      <c r="AY21">
        <v>3</v>
      </c>
      <c r="BA21" t="s">
        <v>1107</v>
      </c>
      <c r="BC21" t="s">
        <v>1054</v>
      </c>
      <c r="BD21">
        <v>4</v>
      </c>
      <c r="BF21" t="s">
        <v>1100</v>
      </c>
      <c r="BH21" t="s">
        <v>1062</v>
      </c>
      <c r="BI21">
        <v>3</v>
      </c>
    </row>
    <row r="22" spans="1:61" x14ac:dyDescent="0.2">
      <c r="A22" s="167" t="s">
        <v>1106</v>
      </c>
      <c r="F22" t="s">
        <v>1041</v>
      </c>
      <c r="G22">
        <v>3</v>
      </c>
      <c r="I22" t="s">
        <v>1106</v>
      </c>
      <c r="M22" t="s">
        <v>1048</v>
      </c>
      <c r="N22">
        <v>3</v>
      </c>
      <c r="Q22" s="177" t="s">
        <v>1411</v>
      </c>
      <c r="T22" t="s">
        <v>1127</v>
      </c>
      <c r="U22">
        <v>3</v>
      </c>
      <c r="W22" s="128" t="s">
        <v>1034</v>
      </c>
      <c r="Z22" t="s">
        <v>1155</v>
      </c>
      <c r="AA22">
        <v>3</v>
      </c>
      <c r="AD22" t="s">
        <v>1106</v>
      </c>
      <c r="AF22" t="s">
        <v>1100</v>
      </c>
      <c r="AG22">
        <v>12</v>
      </c>
      <c r="AI22" t="s">
        <v>1106</v>
      </c>
      <c r="AJ22">
        <v>40</v>
      </c>
      <c r="AL22" t="s">
        <v>1127</v>
      </c>
      <c r="AM22">
        <v>10</v>
      </c>
      <c r="AP22" t="s">
        <v>1131</v>
      </c>
      <c r="AS22" t="s">
        <v>1041</v>
      </c>
      <c r="AT22">
        <v>3</v>
      </c>
      <c r="AV22" t="s">
        <v>1056</v>
      </c>
      <c r="AX22" t="s">
        <v>1117</v>
      </c>
      <c r="AY22">
        <v>3</v>
      </c>
      <c r="BA22" t="s">
        <v>1038</v>
      </c>
      <c r="BC22" t="s">
        <v>1100</v>
      </c>
      <c r="BD22">
        <v>4</v>
      </c>
      <c r="BF22" t="s">
        <v>1089</v>
      </c>
      <c r="BH22" t="s">
        <v>1113</v>
      </c>
      <c r="BI22">
        <v>3</v>
      </c>
    </row>
    <row r="23" spans="1:61" x14ac:dyDescent="0.2">
      <c r="A23" s="167" t="s">
        <v>1034</v>
      </c>
      <c r="F23" t="s">
        <v>1065</v>
      </c>
      <c r="G23">
        <v>3</v>
      </c>
      <c r="I23" t="s">
        <v>1035</v>
      </c>
      <c r="M23" t="s">
        <v>1046</v>
      </c>
      <c r="N23">
        <v>2</v>
      </c>
      <c r="Q23" s="177" t="s">
        <v>792</v>
      </c>
      <c r="T23" t="s">
        <v>1043</v>
      </c>
      <c r="U23">
        <v>3</v>
      </c>
      <c r="W23" s="128" t="s">
        <v>1141</v>
      </c>
      <c r="Z23" t="s">
        <v>1110</v>
      </c>
      <c r="AA23">
        <v>3</v>
      </c>
      <c r="AD23" t="s">
        <v>1141</v>
      </c>
      <c r="AF23" t="s">
        <v>1033</v>
      </c>
      <c r="AG23">
        <v>12</v>
      </c>
      <c r="AI23" t="s">
        <v>1141</v>
      </c>
      <c r="AJ23">
        <v>26</v>
      </c>
      <c r="AL23" t="s">
        <v>1133</v>
      </c>
      <c r="AM23">
        <v>2</v>
      </c>
      <c r="AP23" t="s">
        <v>1110</v>
      </c>
      <c r="AS23" t="s">
        <v>1155</v>
      </c>
      <c r="AT23">
        <v>3</v>
      </c>
      <c r="AV23" t="s">
        <v>1033</v>
      </c>
      <c r="AX23" t="s">
        <v>1062</v>
      </c>
      <c r="AY23">
        <v>3</v>
      </c>
      <c r="BA23" t="s">
        <v>1116</v>
      </c>
      <c r="BC23" t="s">
        <v>1070</v>
      </c>
      <c r="BD23">
        <v>3</v>
      </c>
      <c r="BF23" t="s">
        <v>1141</v>
      </c>
      <c r="BH23" t="s">
        <v>1051</v>
      </c>
      <c r="BI23">
        <v>2</v>
      </c>
    </row>
    <row r="24" spans="1:61" x14ac:dyDescent="0.2">
      <c r="A24" s="167" t="s">
        <v>1141</v>
      </c>
      <c r="F24" t="s">
        <v>1153</v>
      </c>
      <c r="G24">
        <v>2</v>
      </c>
      <c r="I24" t="s">
        <v>1107</v>
      </c>
      <c r="M24" t="s">
        <v>1043</v>
      </c>
      <c r="N24">
        <v>2</v>
      </c>
      <c r="Q24" s="177" t="s">
        <v>795</v>
      </c>
      <c r="T24" t="s">
        <v>1131</v>
      </c>
      <c r="U24">
        <v>3</v>
      </c>
      <c r="W24" s="128" t="s">
        <v>1110</v>
      </c>
      <c r="Z24" t="s">
        <v>1056</v>
      </c>
      <c r="AA24">
        <v>3</v>
      </c>
      <c r="AD24" t="s">
        <v>1037</v>
      </c>
      <c r="AF24" t="s">
        <v>1062</v>
      </c>
      <c r="AG24">
        <v>12</v>
      </c>
      <c r="AI24" t="s">
        <v>1037</v>
      </c>
      <c r="AJ24">
        <v>26</v>
      </c>
      <c r="AL24" t="s">
        <v>1101</v>
      </c>
      <c r="AM24">
        <v>2</v>
      </c>
      <c r="AP24" t="s">
        <v>1106</v>
      </c>
      <c r="AS24" t="s">
        <v>1056</v>
      </c>
      <c r="AT24">
        <v>3</v>
      </c>
      <c r="AV24" t="s">
        <v>1149</v>
      </c>
      <c r="AX24" t="s">
        <v>1037</v>
      </c>
      <c r="AY24">
        <v>3</v>
      </c>
      <c r="BA24" t="s">
        <v>1039</v>
      </c>
      <c r="BC24" t="s">
        <v>1062</v>
      </c>
      <c r="BD24">
        <v>3</v>
      </c>
      <c r="BF24" t="s">
        <v>1117</v>
      </c>
      <c r="BH24" t="s">
        <v>1100</v>
      </c>
      <c r="BI24">
        <v>2</v>
      </c>
    </row>
    <row r="25" spans="1:61" x14ac:dyDescent="0.2">
      <c r="A25" s="167" t="s">
        <v>1037</v>
      </c>
      <c r="F25" t="s">
        <v>1354</v>
      </c>
      <c r="G25">
        <v>2</v>
      </c>
      <c r="I25" t="s">
        <v>1034</v>
      </c>
      <c r="M25" t="s">
        <v>1062</v>
      </c>
      <c r="N25">
        <v>2</v>
      </c>
      <c r="Q25" s="177" t="s">
        <v>799</v>
      </c>
      <c r="T25" t="s">
        <v>1032</v>
      </c>
      <c r="U25">
        <v>3</v>
      </c>
      <c r="W25" s="128" t="s">
        <v>1035</v>
      </c>
      <c r="Z25" t="s">
        <v>1114</v>
      </c>
      <c r="AA25">
        <v>3</v>
      </c>
      <c r="AD25" t="s">
        <v>1035</v>
      </c>
      <c r="AF25" t="s">
        <v>1087</v>
      </c>
      <c r="AG25">
        <v>11</v>
      </c>
      <c r="AI25" t="s">
        <v>1035</v>
      </c>
      <c r="AJ25">
        <v>23</v>
      </c>
      <c r="AL25" t="s">
        <v>1062</v>
      </c>
      <c r="AM25">
        <v>12</v>
      </c>
      <c r="AP25" t="s">
        <v>1037</v>
      </c>
      <c r="AS25" t="s">
        <v>1036</v>
      </c>
      <c r="AT25">
        <v>3</v>
      </c>
      <c r="AV25" t="s">
        <v>1163</v>
      </c>
      <c r="AX25" t="s">
        <v>867</v>
      </c>
      <c r="AY25">
        <v>3</v>
      </c>
      <c r="BA25" t="s">
        <v>1131</v>
      </c>
      <c r="BC25" t="s">
        <v>1034</v>
      </c>
      <c r="BD25">
        <v>3</v>
      </c>
      <c r="BF25" t="s">
        <v>1106</v>
      </c>
      <c r="BH25" t="s">
        <v>1208</v>
      </c>
      <c r="BI25">
        <v>2</v>
      </c>
    </row>
    <row r="26" spans="1:61" x14ac:dyDescent="0.2">
      <c r="A26" s="167" t="s">
        <v>1035</v>
      </c>
      <c r="F26" t="s">
        <v>1062</v>
      </c>
      <c r="G26">
        <v>2</v>
      </c>
      <c r="I26" t="s">
        <v>1141</v>
      </c>
      <c r="M26" t="s">
        <v>1033</v>
      </c>
      <c r="N26">
        <v>2</v>
      </c>
      <c r="Q26" s="177" t="s">
        <v>1412</v>
      </c>
      <c r="T26" t="s">
        <v>780</v>
      </c>
      <c r="U26">
        <v>3</v>
      </c>
      <c r="W26" s="128" t="s">
        <v>1037</v>
      </c>
      <c r="Z26" t="s">
        <v>1094</v>
      </c>
      <c r="AA26">
        <v>3</v>
      </c>
      <c r="AD26" t="s">
        <v>1032</v>
      </c>
      <c r="AF26" t="s">
        <v>1127</v>
      </c>
      <c r="AG26">
        <v>10</v>
      </c>
      <c r="AI26" t="s">
        <v>1032</v>
      </c>
      <c r="AJ26">
        <v>20</v>
      </c>
      <c r="AL26" t="s">
        <v>1142</v>
      </c>
      <c r="AM26">
        <v>17</v>
      </c>
      <c r="AP26" t="s">
        <v>1100</v>
      </c>
      <c r="AS26" t="s">
        <v>1033</v>
      </c>
      <c r="AT26">
        <v>3</v>
      </c>
      <c r="AV26" t="s">
        <v>1110</v>
      </c>
      <c r="AX26" t="s">
        <v>1036</v>
      </c>
      <c r="AY26">
        <v>2</v>
      </c>
      <c r="BA26" t="s">
        <v>1163</v>
      </c>
      <c r="BC26" t="s">
        <v>1039</v>
      </c>
      <c r="BD26">
        <v>3</v>
      </c>
      <c r="BF26" t="s">
        <v>1149</v>
      </c>
      <c r="BH26" t="s">
        <v>1049</v>
      </c>
      <c r="BI26">
        <v>2</v>
      </c>
    </row>
    <row r="27" spans="1:61" x14ac:dyDescent="0.2">
      <c r="A27" s="167" t="s">
        <v>1098</v>
      </c>
      <c r="F27" t="s">
        <v>1047</v>
      </c>
      <c r="G27">
        <v>2</v>
      </c>
      <c r="I27" t="s">
        <v>1037</v>
      </c>
      <c r="M27" t="s">
        <v>1397</v>
      </c>
      <c r="N27">
        <v>2</v>
      </c>
      <c r="Q27" s="177" t="s">
        <v>825</v>
      </c>
      <c r="T27" t="s">
        <v>1300</v>
      </c>
      <c r="U27">
        <v>3</v>
      </c>
      <c r="W27" s="128" t="s">
        <v>1106</v>
      </c>
      <c r="Z27" t="s">
        <v>1048</v>
      </c>
      <c r="AA27">
        <v>3</v>
      </c>
      <c r="AD27" t="s">
        <v>1034</v>
      </c>
      <c r="AF27" t="s">
        <v>1043</v>
      </c>
      <c r="AG27">
        <v>9</v>
      </c>
      <c r="AI27" t="s">
        <v>1034</v>
      </c>
      <c r="AJ27">
        <v>17</v>
      </c>
      <c r="AL27" t="s">
        <v>1098</v>
      </c>
      <c r="AM27">
        <v>4</v>
      </c>
      <c r="AP27" t="s">
        <v>1141</v>
      </c>
      <c r="AS27" t="s">
        <v>1042</v>
      </c>
      <c r="AT27">
        <v>3</v>
      </c>
      <c r="AV27" t="s">
        <v>1045</v>
      </c>
      <c r="AX27" t="s">
        <v>1116</v>
      </c>
      <c r="AY27">
        <v>2</v>
      </c>
      <c r="BA27" t="s">
        <v>1035</v>
      </c>
      <c r="BC27" t="s">
        <v>1036</v>
      </c>
      <c r="BD27">
        <v>3</v>
      </c>
      <c r="BF27" t="s">
        <v>1039</v>
      </c>
      <c r="BH27" t="s">
        <v>1034</v>
      </c>
      <c r="BI27">
        <v>2</v>
      </c>
    </row>
    <row r="28" spans="1:61" x14ac:dyDescent="0.2">
      <c r="A28" s="167" t="s">
        <v>1142</v>
      </c>
      <c r="F28" t="s">
        <v>1403</v>
      </c>
      <c r="G28">
        <v>2</v>
      </c>
      <c r="I28" t="s">
        <v>1149</v>
      </c>
      <c r="M28" t="s">
        <v>1403</v>
      </c>
      <c r="N28">
        <v>2</v>
      </c>
      <c r="Q28" s="177" t="s">
        <v>789</v>
      </c>
      <c r="T28" t="s">
        <v>1110</v>
      </c>
      <c r="U28">
        <v>2</v>
      </c>
      <c r="W28" s="128" t="s">
        <v>1117</v>
      </c>
      <c r="Z28" t="s">
        <v>1054</v>
      </c>
      <c r="AA28">
        <v>2</v>
      </c>
      <c r="AD28" t="s">
        <v>1036</v>
      </c>
      <c r="AF28" t="s">
        <v>1110</v>
      </c>
      <c r="AG28">
        <v>7</v>
      </c>
      <c r="AI28" t="s">
        <v>1036</v>
      </c>
      <c r="AJ28">
        <v>14</v>
      </c>
      <c r="AL28" t="s">
        <v>1102</v>
      </c>
      <c r="AM28">
        <v>1</v>
      </c>
      <c r="AP28" t="s">
        <v>1054</v>
      </c>
      <c r="AS28" t="s">
        <v>1117</v>
      </c>
      <c r="AT28">
        <v>3</v>
      </c>
      <c r="AV28" t="s">
        <v>1107</v>
      </c>
      <c r="AX28" t="s">
        <v>1070</v>
      </c>
      <c r="AY28">
        <v>2</v>
      </c>
      <c r="BA28" t="s">
        <v>1107</v>
      </c>
      <c r="BC28" t="s">
        <v>1040</v>
      </c>
      <c r="BD28">
        <v>2</v>
      </c>
      <c r="BF28" t="s">
        <v>1048</v>
      </c>
      <c r="BH28" t="s">
        <v>1054</v>
      </c>
      <c r="BI28">
        <v>2</v>
      </c>
    </row>
    <row r="29" spans="1:61" x14ac:dyDescent="0.2">
      <c r="A29" s="167" t="s">
        <v>1107</v>
      </c>
      <c r="F29" t="s">
        <v>1163</v>
      </c>
      <c r="G29">
        <v>2</v>
      </c>
      <c r="I29" t="s">
        <v>1042</v>
      </c>
      <c r="M29" t="s">
        <v>1142</v>
      </c>
      <c r="N29">
        <v>1</v>
      </c>
      <c r="Q29" s="177" t="s">
        <v>1413</v>
      </c>
      <c r="T29" t="s">
        <v>1169</v>
      </c>
      <c r="U29">
        <v>2</v>
      </c>
      <c r="W29" s="128" t="s">
        <v>1033</v>
      </c>
      <c r="Z29" t="s">
        <v>820</v>
      </c>
      <c r="AA29">
        <v>2</v>
      </c>
      <c r="AD29" t="s">
        <v>1098</v>
      </c>
      <c r="AF29" t="s">
        <v>1054</v>
      </c>
      <c r="AG29">
        <v>6</v>
      </c>
      <c r="AI29" t="s">
        <v>1098</v>
      </c>
      <c r="AJ29">
        <v>14</v>
      </c>
      <c r="AL29" t="s">
        <v>1408</v>
      </c>
      <c r="AM29">
        <v>1</v>
      </c>
      <c r="AP29" t="s">
        <v>1107</v>
      </c>
      <c r="AS29" t="s">
        <v>1329</v>
      </c>
      <c r="AT29">
        <v>3</v>
      </c>
      <c r="AV29" t="s">
        <v>1033</v>
      </c>
      <c r="AX29" t="s">
        <v>1162</v>
      </c>
      <c r="AY29">
        <v>2</v>
      </c>
      <c r="BA29" t="s">
        <v>1048</v>
      </c>
      <c r="BC29" t="s">
        <v>1106</v>
      </c>
      <c r="BD29">
        <v>2</v>
      </c>
      <c r="BF29" t="s">
        <v>1113</v>
      </c>
      <c r="BH29" t="s">
        <v>1101</v>
      </c>
      <c r="BI29">
        <v>2</v>
      </c>
    </row>
    <row r="30" spans="1:61" x14ac:dyDescent="0.2">
      <c r="A30" s="167" t="s">
        <v>1153</v>
      </c>
      <c r="F30" t="s">
        <v>1071</v>
      </c>
      <c r="G30">
        <v>1</v>
      </c>
      <c r="I30" t="s">
        <v>1087</v>
      </c>
      <c r="M30" t="s">
        <v>1047</v>
      </c>
      <c r="N30">
        <v>1</v>
      </c>
      <c r="Q30" s="177" t="s">
        <v>868</v>
      </c>
      <c r="T30" t="s">
        <v>799</v>
      </c>
      <c r="U30">
        <v>2</v>
      </c>
      <c r="W30" s="128" t="s">
        <v>1131</v>
      </c>
      <c r="Z30" t="s">
        <v>1043</v>
      </c>
      <c r="AA30">
        <v>2</v>
      </c>
      <c r="AD30" t="s">
        <v>1042</v>
      </c>
      <c r="AF30" t="s">
        <v>1169</v>
      </c>
      <c r="AG30">
        <v>6</v>
      </c>
      <c r="AI30" t="s">
        <v>1042</v>
      </c>
      <c r="AJ30">
        <v>13</v>
      </c>
      <c r="AL30" t="s">
        <v>1042</v>
      </c>
      <c r="AM30">
        <v>22</v>
      </c>
      <c r="AP30" t="s">
        <v>1036</v>
      </c>
      <c r="AS30" t="s">
        <v>1049</v>
      </c>
      <c r="AT30">
        <v>3</v>
      </c>
      <c r="AV30" t="s">
        <v>1421</v>
      </c>
      <c r="AX30" t="s">
        <v>1051</v>
      </c>
      <c r="AY30">
        <v>2</v>
      </c>
      <c r="BA30" t="s">
        <v>867</v>
      </c>
      <c r="BC30" t="s">
        <v>1033</v>
      </c>
      <c r="BD30">
        <v>2</v>
      </c>
      <c r="BF30" t="s">
        <v>867</v>
      </c>
      <c r="BH30" t="s">
        <v>1037</v>
      </c>
      <c r="BI30">
        <v>2</v>
      </c>
    </row>
    <row r="31" spans="1:61" x14ac:dyDescent="0.2">
      <c r="A31" s="167" t="s">
        <v>1032</v>
      </c>
      <c r="F31" t="s">
        <v>1321</v>
      </c>
      <c r="G31">
        <v>1</v>
      </c>
      <c r="I31" t="s">
        <v>1036</v>
      </c>
      <c r="M31" t="s">
        <v>1098</v>
      </c>
      <c r="N31">
        <v>1</v>
      </c>
      <c r="Q31" s="177" t="s">
        <v>1257</v>
      </c>
      <c r="T31" t="s">
        <v>1114</v>
      </c>
      <c r="U31">
        <v>2</v>
      </c>
      <c r="W31" s="128" t="s">
        <v>1300</v>
      </c>
      <c r="Z31" t="s">
        <v>1300</v>
      </c>
      <c r="AA31">
        <v>2</v>
      </c>
      <c r="AD31" t="s">
        <v>1107</v>
      </c>
      <c r="AF31" t="s">
        <v>1046</v>
      </c>
      <c r="AG31">
        <v>6</v>
      </c>
      <c r="AI31" t="s">
        <v>1107</v>
      </c>
      <c r="AJ31">
        <v>12</v>
      </c>
      <c r="AL31" t="s">
        <v>1086</v>
      </c>
      <c r="AM31">
        <v>2</v>
      </c>
      <c r="AP31" t="s">
        <v>1052</v>
      </c>
      <c r="AS31" t="s">
        <v>1051</v>
      </c>
      <c r="AT31">
        <v>3</v>
      </c>
      <c r="AV31" t="s">
        <v>1141</v>
      </c>
      <c r="AX31" t="s">
        <v>1155</v>
      </c>
      <c r="AY31">
        <v>2</v>
      </c>
      <c r="BA31" t="s">
        <v>1052</v>
      </c>
      <c r="BC31" t="s">
        <v>1122</v>
      </c>
      <c r="BD31">
        <v>2</v>
      </c>
      <c r="BF31" t="s">
        <v>1062</v>
      </c>
      <c r="BH31" t="s">
        <v>1046</v>
      </c>
      <c r="BI31">
        <v>2</v>
      </c>
    </row>
    <row r="32" spans="1:61" x14ac:dyDescent="0.2">
      <c r="A32" s="167" t="s">
        <v>1036</v>
      </c>
      <c r="F32" t="s">
        <v>1113</v>
      </c>
      <c r="G32">
        <v>1</v>
      </c>
      <c r="I32" t="s">
        <v>1397</v>
      </c>
      <c r="M32" t="s">
        <v>1056</v>
      </c>
      <c r="N32">
        <v>1</v>
      </c>
      <c r="Q32" s="177" t="s">
        <v>786</v>
      </c>
      <c r="T32" t="s">
        <v>1133</v>
      </c>
      <c r="U32">
        <v>1</v>
      </c>
      <c r="W32" s="128" t="s">
        <v>1042</v>
      </c>
      <c r="Z32" t="s">
        <v>808</v>
      </c>
      <c r="AA32">
        <v>2</v>
      </c>
      <c r="AD32" t="s">
        <v>1087</v>
      </c>
      <c r="AF32" t="s">
        <v>1300</v>
      </c>
      <c r="AG32">
        <v>6</v>
      </c>
      <c r="AI32" t="s">
        <v>1087</v>
      </c>
      <c r="AJ32">
        <v>12</v>
      </c>
      <c r="AL32" t="s">
        <v>1170</v>
      </c>
      <c r="AM32">
        <v>1</v>
      </c>
      <c r="AP32" t="s">
        <v>1155</v>
      </c>
      <c r="AS32" t="s">
        <v>1037</v>
      </c>
      <c r="AT32">
        <v>2</v>
      </c>
      <c r="AV32" t="s">
        <v>1039</v>
      </c>
      <c r="AX32" t="s">
        <v>1041</v>
      </c>
      <c r="AY32">
        <v>2</v>
      </c>
      <c r="BA32" t="s">
        <v>1300</v>
      </c>
      <c r="BC32" t="s">
        <v>1047</v>
      </c>
      <c r="BD32">
        <v>1</v>
      </c>
      <c r="BF32" t="s">
        <v>1110</v>
      </c>
      <c r="BH32" t="s">
        <v>1038</v>
      </c>
      <c r="BI32">
        <v>2</v>
      </c>
    </row>
    <row r="33" spans="1:61" x14ac:dyDescent="0.2">
      <c r="A33" s="167" t="s">
        <v>1116</v>
      </c>
      <c r="F33" t="s">
        <v>1048</v>
      </c>
      <c r="G33">
        <v>1</v>
      </c>
      <c r="I33" t="s">
        <v>1032</v>
      </c>
      <c r="M33" t="s">
        <v>1051</v>
      </c>
      <c r="N33">
        <v>1</v>
      </c>
      <c r="Q33" s="177" t="s">
        <v>1414</v>
      </c>
      <c r="T33" t="s">
        <v>1400</v>
      </c>
      <c r="U33">
        <v>1</v>
      </c>
      <c r="W33" s="128" t="s">
        <v>1155</v>
      </c>
      <c r="Z33" t="s">
        <v>1062</v>
      </c>
      <c r="AA33">
        <v>2</v>
      </c>
      <c r="AD33" t="s">
        <v>1142</v>
      </c>
      <c r="AF33" t="s">
        <v>1113</v>
      </c>
      <c r="AG33">
        <v>5</v>
      </c>
      <c r="AI33" t="s">
        <v>1142</v>
      </c>
      <c r="AJ33">
        <v>12</v>
      </c>
      <c r="AL33" t="s">
        <v>1036</v>
      </c>
      <c r="AM33">
        <v>18</v>
      </c>
      <c r="AP33" t="s">
        <v>1033</v>
      </c>
      <c r="AS33" t="s">
        <v>1122</v>
      </c>
      <c r="AT33">
        <v>2</v>
      </c>
      <c r="AV33" t="s">
        <v>1048</v>
      </c>
      <c r="AX33" t="s">
        <v>1068</v>
      </c>
      <c r="AY33">
        <v>2</v>
      </c>
      <c r="BA33" t="s">
        <v>1149</v>
      </c>
      <c r="BC33" t="s">
        <v>1162</v>
      </c>
      <c r="BD33">
        <v>1</v>
      </c>
      <c r="BF33" t="s">
        <v>1107</v>
      </c>
      <c r="BH33" t="s">
        <v>1354</v>
      </c>
      <c r="BI33">
        <v>1</v>
      </c>
    </row>
    <row r="34" spans="1:61" x14ac:dyDescent="0.2">
      <c r="A34" s="167" t="s">
        <v>1087</v>
      </c>
      <c r="F34" t="s">
        <v>1306</v>
      </c>
      <c r="G34">
        <v>1</v>
      </c>
      <c r="I34" t="s">
        <v>1041</v>
      </c>
      <c r="M34" t="s">
        <v>1054</v>
      </c>
      <c r="N34">
        <v>1</v>
      </c>
      <c r="Q34" s="177" t="s">
        <v>782</v>
      </c>
      <c r="T34" t="s">
        <v>1101</v>
      </c>
      <c r="U34">
        <v>1</v>
      </c>
      <c r="W34" s="128" t="s">
        <v>1036</v>
      </c>
      <c r="Z34" t="s">
        <v>1113</v>
      </c>
      <c r="AA34">
        <v>1</v>
      </c>
      <c r="AD34" t="s">
        <v>1062</v>
      </c>
      <c r="AF34" t="s">
        <v>1403</v>
      </c>
      <c r="AG34">
        <v>5</v>
      </c>
      <c r="AI34" t="s">
        <v>1062</v>
      </c>
      <c r="AJ34">
        <v>11</v>
      </c>
      <c r="AL34" t="s">
        <v>902</v>
      </c>
      <c r="AM34">
        <v>1</v>
      </c>
      <c r="AP34" t="s">
        <v>1048</v>
      </c>
      <c r="AS34" t="s">
        <v>1068</v>
      </c>
      <c r="AT34">
        <v>2</v>
      </c>
      <c r="AV34" t="s">
        <v>1131</v>
      </c>
      <c r="AX34" t="s">
        <v>1118</v>
      </c>
      <c r="AY34">
        <v>2</v>
      </c>
      <c r="BA34" t="s">
        <v>1110</v>
      </c>
      <c r="BC34" t="s">
        <v>1211</v>
      </c>
      <c r="BD34">
        <v>1</v>
      </c>
      <c r="BF34" t="s">
        <v>1051</v>
      </c>
      <c r="BH34" t="s">
        <v>1122</v>
      </c>
      <c r="BI34">
        <v>1</v>
      </c>
    </row>
    <row r="35" spans="1:61" x14ac:dyDescent="0.2">
      <c r="A35" s="167" t="s">
        <v>1321</v>
      </c>
      <c r="F35" t="s">
        <v>1301</v>
      </c>
      <c r="G35">
        <v>1</v>
      </c>
      <c r="I35" t="s">
        <v>1114</v>
      </c>
      <c r="M35" t="s">
        <v>1124</v>
      </c>
      <c r="N35">
        <v>1</v>
      </c>
      <c r="Q35" s="177" t="s">
        <v>935</v>
      </c>
      <c r="T35" t="s">
        <v>1086</v>
      </c>
      <c r="U35">
        <v>1</v>
      </c>
      <c r="W35" s="128" t="s">
        <v>1043</v>
      </c>
      <c r="Z35" t="s">
        <v>1214</v>
      </c>
      <c r="AA35">
        <v>1</v>
      </c>
      <c r="AD35" t="s">
        <v>1114</v>
      </c>
      <c r="AF35" t="s">
        <v>1052</v>
      </c>
      <c r="AG35">
        <v>5</v>
      </c>
      <c r="AI35" t="s">
        <v>1114</v>
      </c>
      <c r="AJ35">
        <v>11</v>
      </c>
      <c r="AL35" t="s">
        <v>808</v>
      </c>
      <c r="AM35">
        <v>4</v>
      </c>
      <c r="AP35" t="s">
        <v>1101</v>
      </c>
      <c r="AS35" t="s">
        <v>1062</v>
      </c>
      <c r="AT35">
        <v>1</v>
      </c>
      <c r="AV35" t="s">
        <v>1100</v>
      </c>
      <c r="AX35" t="s">
        <v>1032</v>
      </c>
      <c r="AY35">
        <v>2</v>
      </c>
      <c r="BA35" t="s">
        <v>1054</v>
      </c>
      <c r="BC35" t="s">
        <v>1041</v>
      </c>
      <c r="BD35">
        <v>1</v>
      </c>
      <c r="BF35" t="s">
        <v>1300</v>
      </c>
      <c r="BH35" t="s">
        <v>1165</v>
      </c>
      <c r="BI35">
        <v>1</v>
      </c>
    </row>
    <row r="36" spans="1:61" x14ac:dyDescent="0.2">
      <c r="A36" s="167" t="s">
        <v>1065</v>
      </c>
      <c r="F36" t="s">
        <v>1117</v>
      </c>
      <c r="G36">
        <v>1</v>
      </c>
      <c r="I36" t="s">
        <v>1046</v>
      </c>
      <c r="M36" t="s">
        <v>1170</v>
      </c>
      <c r="N36">
        <v>1</v>
      </c>
      <c r="Q36" s="177" t="s">
        <v>988</v>
      </c>
      <c r="T36" t="s">
        <v>1054</v>
      </c>
      <c r="U36">
        <v>1</v>
      </c>
      <c r="W36" s="128" t="s">
        <v>1041</v>
      </c>
      <c r="Z36" t="s">
        <v>1128</v>
      </c>
      <c r="AA36">
        <v>1</v>
      </c>
      <c r="AD36" t="s">
        <v>1149</v>
      </c>
      <c r="AF36" t="s">
        <v>1397</v>
      </c>
      <c r="AG36">
        <v>5</v>
      </c>
      <c r="AI36" t="s">
        <v>1149</v>
      </c>
      <c r="AJ36">
        <v>11</v>
      </c>
      <c r="AL36" t="s">
        <v>1116</v>
      </c>
      <c r="AM36">
        <v>20</v>
      </c>
      <c r="AP36" t="s">
        <v>1419</v>
      </c>
      <c r="AS36" t="s">
        <v>1214</v>
      </c>
      <c r="AT36">
        <v>1</v>
      </c>
      <c r="AV36" t="s">
        <v>1035</v>
      </c>
      <c r="AX36" t="s">
        <v>1045</v>
      </c>
      <c r="AY36">
        <v>2</v>
      </c>
      <c r="BA36" t="s">
        <v>1056</v>
      </c>
      <c r="BC36" t="s">
        <v>1118</v>
      </c>
      <c r="BD36">
        <v>1</v>
      </c>
      <c r="BF36" t="s">
        <v>1036</v>
      </c>
      <c r="BH36" t="s">
        <v>1094</v>
      </c>
      <c r="BI36">
        <v>1</v>
      </c>
    </row>
    <row r="37" spans="1:61" x14ac:dyDescent="0.2">
      <c r="A37" s="167" t="s">
        <v>1189</v>
      </c>
      <c r="F37" t="s">
        <v>1046</v>
      </c>
      <c r="G37">
        <v>1</v>
      </c>
      <c r="I37" t="s">
        <v>1116</v>
      </c>
      <c r="M37" t="s">
        <v>1065</v>
      </c>
      <c r="N37">
        <v>1</v>
      </c>
      <c r="Q37" s="177" t="s">
        <v>1415</v>
      </c>
      <c r="T37" t="s">
        <v>1124</v>
      </c>
      <c r="U37">
        <v>1</v>
      </c>
      <c r="W37" s="128" t="s">
        <v>867</v>
      </c>
      <c r="Z37" t="s">
        <v>1102</v>
      </c>
      <c r="AA37">
        <v>1</v>
      </c>
      <c r="AD37" t="s">
        <v>1106</v>
      </c>
      <c r="AF37" t="s">
        <v>1094</v>
      </c>
      <c r="AG37">
        <v>5</v>
      </c>
      <c r="AI37" t="s">
        <v>1106</v>
      </c>
      <c r="AJ37">
        <v>44</v>
      </c>
      <c r="AL37" t="s">
        <v>1149</v>
      </c>
      <c r="AM37">
        <v>25</v>
      </c>
      <c r="AP37" t="s">
        <v>1094</v>
      </c>
      <c r="AS37" t="s">
        <v>1114</v>
      </c>
      <c r="AT37">
        <v>1</v>
      </c>
      <c r="AV37" t="s">
        <v>1056</v>
      </c>
      <c r="AX37" t="s">
        <v>1046</v>
      </c>
      <c r="AY37">
        <v>2</v>
      </c>
      <c r="BA37" t="s">
        <v>1033</v>
      </c>
      <c r="BC37" t="s">
        <v>1133</v>
      </c>
      <c r="BD37">
        <v>1</v>
      </c>
      <c r="BF37" t="s">
        <v>1163</v>
      </c>
      <c r="BH37" t="s">
        <v>1127</v>
      </c>
      <c r="BI37">
        <v>1</v>
      </c>
    </row>
    <row r="38" spans="1:61" x14ac:dyDescent="0.2">
      <c r="A38" s="167" t="s">
        <v>1354</v>
      </c>
      <c r="F38" t="s">
        <v>902</v>
      </c>
      <c r="G38">
        <v>1</v>
      </c>
      <c r="I38" t="s">
        <v>1163</v>
      </c>
      <c r="M38" t="s">
        <v>1049</v>
      </c>
      <c r="N38">
        <v>1</v>
      </c>
      <c r="Q38" s="177" t="s">
        <v>820</v>
      </c>
      <c r="T38" t="s">
        <v>1038</v>
      </c>
      <c r="U38">
        <v>1</v>
      </c>
      <c r="W38" s="128" t="s">
        <v>1048</v>
      </c>
      <c r="Z38" t="s">
        <v>1122</v>
      </c>
      <c r="AA38">
        <v>1</v>
      </c>
      <c r="AD38" t="s">
        <v>1032</v>
      </c>
      <c r="AF38" t="s">
        <v>1056</v>
      </c>
      <c r="AG38">
        <v>5</v>
      </c>
      <c r="AI38" t="s">
        <v>1032</v>
      </c>
      <c r="AJ38">
        <v>27</v>
      </c>
      <c r="AL38" t="s">
        <v>1141</v>
      </c>
      <c r="AM38">
        <v>28</v>
      </c>
      <c r="AP38" t="s">
        <v>1149</v>
      </c>
      <c r="AS38" t="s">
        <v>1420</v>
      </c>
      <c r="AT38">
        <v>1</v>
      </c>
      <c r="AV38" t="s">
        <v>1300</v>
      </c>
      <c r="AX38" t="s">
        <v>1423</v>
      </c>
      <c r="AY38">
        <v>1</v>
      </c>
      <c r="BA38" t="s">
        <v>1037</v>
      </c>
      <c r="BC38" t="s">
        <v>1165</v>
      </c>
      <c r="BD38">
        <v>1</v>
      </c>
      <c r="BF38" t="s">
        <v>1131</v>
      </c>
      <c r="BH38" t="s">
        <v>1234</v>
      </c>
      <c r="BI38">
        <v>1</v>
      </c>
    </row>
    <row r="39" spans="1:61" x14ac:dyDescent="0.2">
      <c r="A39" s="167" t="s">
        <v>867</v>
      </c>
      <c r="F39" t="s">
        <v>1402</v>
      </c>
      <c r="G39">
        <v>1</v>
      </c>
      <c r="I39" t="s">
        <v>1131</v>
      </c>
      <c r="M39" t="s">
        <v>1169</v>
      </c>
      <c r="N39">
        <v>1</v>
      </c>
      <c r="Q39" s="177" t="s">
        <v>780</v>
      </c>
      <c r="T39" t="s">
        <v>1045</v>
      </c>
      <c r="U39">
        <v>1</v>
      </c>
      <c r="W39" s="128" t="s">
        <v>1054</v>
      </c>
      <c r="Z39" t="s">
        <v>1047</v>
      </c>
      <c r="AA39">
        <v>1</v>
      </c>
      <c r="AD39" t="s">
        <v>1141</v>
      </c>
      <c r="AF39" t="s">
        <v>808</v>
      </c>
      <c r="AG39">
        <v>4</v>
      </c>
      <c r="AI39" t="s">
        <v>1141</v>
      </c>
      <c r="AJ39">
        <v>24</v>
      </c>
      <c r="AL39" t="s">
        <v>1153</v>
      </c>
      <c r="AM39">
        <v>1</v>
      </c>
      <c r="AP39" t="s">
        <v>1035</v>
      </c>
      <c r="AS39" t="s">
        <v>1356</v>
      </c>
      <c r="AT39">
        <v>1</v>
      </c>
      <c r="AV39" t="s">
        <v>1422</v>
      </c>
      <c r="AX39" t="s">
        <v>1064</v>
      </c>
      <c r="AY39">
        <v>1</v>
      </c>
      <c r="BA39" t="s">
        <v>1049</v>
      </c>
      <c r="BC39" t="s">
        <v>1068</v>
      </c>
      <c r="BD39">
        <v>1</v>
      </c>
      <c r="BF39" t="s">
        <v>1054</v>
      </c>
      <c r="BH39" t="s">
        <v>1428</v>
      </c>
      <c r="BI39">
        <v>1</v>
      </c>
    </row>
    <row r="40" spans="1:61" x14ac:dyDescent="0.2">
      <c r="A40" s="167" t="s">
        <v>1071</v>
      </c>
      <c r="F40" t="s">
        <v>1265</v>
      </c>
      <c r="G40">
        <v>1</v>
      </c>
      <c r="I40" t="s">
        <v>1065</v>
      </c>
      <c r="M40" t="s">
        <v>1038</v>
      </c>
      <c r="N40">
        <v>1</v>
      </c>
      <c r="Q40" s="177" t="s">
        <v>867</v>
      </c>
      <c r="T40" t="s">
        <v>1154</v>
      </c>
      <c r="U40">
        <v>1</v>
      </c>
      <c r="W40" s="128" t="s">
        <v>1149</v>
      </c>
      <c r="Z40" t="s">
        <v>1049</v>
      </c>
      <c r="AA40">
        <v>1</v>
      </c>
      <c r="AD40" t="s">
        <v>1034</v>
      </c>
      <c r="AF40" t="s">
        <v>1047</v>
      </c>
      <c r="AG40">
        <v>4</v>
      </c>
      <c r="AI40" t="s">
        <v>1034</v>
      </c>
      <c r="AJ40">
        <v>24</v>
      </c>
      <c r="AL40" t="s">
        <v>1400</v>
      </c>
      <c r="AM40">
        <v>1</v>
      </c>
      <c r="AP40" t="s">
        <v>1163</v>
      </c>
      <c r="AS40" t="s">
        <v>1094</v>
      </c>
      <c r="AT40">
        <v>1</v>
      </c>
      <c r="AV40" t="s">
        <v>1052</v>
      </c>
      <c r="AX40" t="s">
        <v>1424</v>
      </c>
      <c r="AY40">
        <v>1</v>
      </c>
      <c r="BA40" t="s">
        <v>1100</v>
      </c>
      <c r="BC40" t="s">
        <v>1065</v>
      </c>
      <c r="BD40">
        <v>1</v>
      </c>
      <c r="BF40" t="s">
        <v>1052</v>
      </c>
      <c r="BH40" t="s">
        <v>1042</v>
      </c>
      <c r="BI40">
        <v>1</v>
      </c>
    </row>
    <row r="41" spans="1:61" x14ac:dyDescent="0.2">
      <c r="A41" s="167" t="s">
        <v>1169</v>
      </c>
      <c r="F41" t="s">
        <v>1147</v>
      </c>
      <c r="G41">
        <v>1</v>
      </c>
      <c r="I41" t="s">
        <v>1403</v>
      </c>
      <c r="M41" t="s">
        <v>1557</v>
      </c>
      <c r="N41">
        <v>120</v>
      </c>
      <c r="Q41" s="177" t="s">
        <v>1416</v>
      </c>
      <c r="T41" t="s">
        <v>1056</v>
      </c>
      <c r="U41">
        <v>1</v>
      </c>
      <c r="W41" s="128" t="s">
        <v>1107</v>
      </c>
      <c r="Z41" t="s">
        <v>1046</v>
      </c>
      <c r="AA41">
        <v>1</v>
      </c>
      <c r="AD41" t="s">
        <v>1035</v>
      </c>
      <c r="AF41" t="s">
        <v>1065</v>
      </c>
      <c r="AG41">
        <v>4</v>
      </c>
      <c r="AI41" t="s">
        <v>1035</v>
      </c>
      <c r="AJ41">
        <v>21</v>
      </c>
      <c r="AL41" t="s">
        <v>1038</v>
      </c>
      <c r="AM41">
        <v>2</v>
      </c>
      <c r="AP41" t="s">
        <v>1117</v>
      </c>
      <c r="AS41" t="s">
        <v>1133</v>
      </c>
      <c r="AT41">
        <v>1</v>
      </c>
      <c r="AV41" t="s">
        <v>1062</v>
      </c>
      <c r="AX41" t="s">
        <v>1422</v>
      </c>
      <c r="AY41">
        <v>1</v>
      </c>
      <c r="BA41" t="s">
        <v>1141</v>
      </c>
      <c r="BC41" t="s">
        <v>1032</v>
      </c>
      <c r="BD41">
        <v>1</v>
      </c>
      <c r="BF41" t="s">
        <v>1118</v>
      </c>
      <c r="BH41" t="s">
        <v>1047</v>
      </c>
      <c r="BI41">
        <v>1</v>
      </c>
    </row>
    <row r="42" spans="1:61" x14ac:dyDescent="0.2">
      <c r="A42" s="168" t="s">
        <v>1106</v>
      </c>
      <c r="F42" t="s">
        <v>1053</v>
      </c>
      <c r="G42">
        <v>1</v>
      </c>
      <c r="I42" t="s">
        <v>1106</v>
      </c>
      <c r="Q42" s="178" t="s">
        <v>1400</v>
      </c>
      <c r="T42" t="s">
        <v>1094</v>
      </c>
      <c r="U42">
        <v>1</v>
      </c>
      <c r="W42" s="169" t="s">
        <v>1107</v>
      </c>
      <c r="Z42" t="s">
        <v>1138</v>
      </c>
      <c r="AA42">
        <v>1</v>
      </c>
      <c r="AD42" t="s">
        <v>1037</v>
      </c>
      <c r="AF42" t="s">
        <v>1098</v>
      </c>
      <c r="AG42">
        <v>4</v>
      </c>
      <c r="AI42" t="s">
        <v>1037</v>
      </c>
      <c r="AJ42">
        <v>18</v>
      </c>
      <c r="AL42" t="s">
        <v>1065</v>
      </c>
      <c r="AM42">
        <v>4</v>
      </c>
      <c r="AP42" t="s">
        <v>1039</v>
      </c>
      <c r="AS42" t="s">
        <v>1205</v>
      </c>
      <c r="AT42">
        <v>1</v>
      </c>
      <c r="AV42" t="s">
        <v>1038</v>
      </c>
      <c r="AX42" t="s">
        <v>803</v>
      </c>
      <c r="AY42">
        <v>1</v>
      </c>
      <c r="BA42" t="s">
        <v>1421</v>
      </c>
      <c r="BC42" t="s">
        <v>787</v>
      </c>
      <c r="BD42">
        <v>1</v>
      </c>
      <c r="BF42" t="s">
        <v>1101</v>
      </c>
      <c r="BH42" t="s">
        <v>1093</v>
      </c>
      <c r="BI42">
        <v>1</v>
      </c>
    </row>
    <row r="43" spans="1:61" x14ac:dyDescent="0.2">
      <c r="A43" s="168" t="s">
        <v>1141</v>
      </c>
      <c r="F43" t="s">
        <v>1408</v>
      </c>
      <c r="G43">
        <v>1</v>
      </c>
      <c r="I43" t="s">
        <v>1037</v>
      </c>
      <c r="Q43" s="178" t="s">
        <v>1106</v>
      </c>
      <c r="T43" t="s">
        <v>1415</v>
      </c>
      <c r="U43">
        <v>1</v>
      </c>
      <c r="W43" s="169" t="s">
        <v>1106</v>
      </c>
      <c r="Z43" t="s">
        <v>1133</v>
      </c>
      <c r="AA43">
        <v>1</v>
      </c>
      <c r="AD43" t="s">
        <v>1042</v>
      </c>
      <c r="AF43" t="s">
        <v>1045</v>
      </c>
      <c r="AG43">
        <v>3</v>
      </c>
      <c r="AI43" t="s">
        <v>1042</v>
      </c>
      <c r="AJ43">
        <v>17</v>
      </c>
      <c r="AL43" t="s">
        <v>1047</v>
      </c>
      <c r="AM43">
        <v>4</v>
      </c>
      <c r="AP43" t="s">
        <v>1048</v>
      </c>
      <c r="AS43" t="s">
        <v>1138</v>
      </c>
      <c r="AT43">
        <v>1</v>
      </c>
      <c r="AV43" t="s">
        <v>1054</v>
      </c>
      <c r="AX43" t="s">
        <v>1215</v>
      </c>
      <c r="AY43">
        <v>1</v>
      </c>
      <c r="BA43" t="s">
        <v>1042</v>
      </c>
      <c r="BC43" t="s">
        <v>1114</v>
      </c>
      <c r="BD43">
        <v>1</v>
      </c>
      <c r="BF43" t="s">
        <v>1131</v>
      </c>
      <c r="BH43" t="s">
        <v>1138</v>
      </c>
      <c r="BI43">
        <v>1</v>
      </c>
    </row>
    <row r="44" spans="1:61" x14ac:dyDescent="0.2">
      <c r="A44" s="168" t="s">
        <v>1037</v>
      </c>
      <c r="F44" t="s">
        <v>1161</v>
      </c>
      <c r="G44">
        <v>1</v>
      </c>
      <c r="I44" t="s">
        <v>1042</v>
      </c>
      <c r="Q44" s="178" t="s">
        <v>1107</v>
      </c>
      <c r="T44" t="s">
        <v>1557</v>
      </c>
      <c r="U44">
        <v>140</v>
      </c>
      <c r="W44" s="169" t="s">
        <v>1149</v>
      </c>
      <c r="Z44" t="s">
        <v>1205</v>
      </c>
      <c r="AA44">
        <v>1</v>
      </c>
      <c r="AD44" t="s">
        <v>1116</v>
      </c>
      <c r="AF44" t="s">
        <v>1124</v>
      </c>
      <c r="AG44">
        <v>3</v>
      </c>
      <c r="AI44" t="s">
        <v>1116</v>
      </c>
      <c r="AJ44">
        <v>15</v>
      </c>
      <c r="AL44" t="s">
        <v>1300</v>
      </c>
      <c r="AM44">
        <v>6</v>
      </c>
      <c r="AP44" t="s">
        <v>1110</v>
      </c>
      <c r="AS44" t="s">
        <v>1102</v>
      </c>
      <c r="AT44">
        <v>1</v>
      </c>
      <c r="AV44" t="s">
        <v>1110</v>
      </c>
      <c r="AX44" t="s">
        <v>1034</v>
      </c>
      <c r="AY44">
        <v>1</v>
      </c>
      <c r="BA44" t="s">
        <v>1100</v>
      </c>
      <c r="BC44" t="s">
        <v>1222</v>
      </c>
      <c r="BD44">
        <v>1</v>
      </c>
      <c r="BF44" t="s">
        <v>1039</v>
      </c>
      <c r="BH44" t="s">
        <v>1086</v>
      </c>
      <c r="BI44">
        <v>1</v>
      </c>
    </row>
    <row r="45" spans="1:61" x14ac:dyDescent="0.2">
      <c r="A45" s="168" t="s">
        <v>1035</v>
      </c>
      <c r="F45" t="s">
        <v>1400</v>
      </c>
      <c r="G45">
        <v>1</v>
      </c>
      <c r="I45" t="s">
        <v>1034</v>
      </c>
      <c r="Q45" s="178" t="s">
        <v>1100</v>
      </c>
      <c r="W45" s="169" t="s">
        <v>1035</v>
      </c>
      <c r="Z45" t="s">
        <v>1086</v>
      </c>
      <c r="AA45">
        <v>1</v>
      </c>
      <c r="AD45" t="s">
        <v>1107</v>
      </c>
      <c r="AF45" t="s">
        <v>1038</v>
      </c>
      <c r="AG45">
        <v>2</v>
      </c>
      <c r="AI45" t="s">
        <v>1107</v>
      </c>
      <c r="AJ45">
        <v>14</v>
      </c>
      <c r="AL45" t="s">
        <v>1094</v>
      </c>
      <c r="AM45">
        <v>5</v>
      </c>
      <c r="AP45" t="s">
        <v>1107</v>
      </c>
      <c r="AS45" t="s">
        <v>1105</v>
      </c>
      <c r="AT45">
        <v>1</v>
      </c>
      <c r="AV45" t="s">
        <v>1131</v>
      </c>
      <c r="AX45" t="s">
        <v>1069</v>
      </c>
      <c r="AY45">
        <v>1</v>
      </c>
      <c r="BA45" t="s">
        <v>1048</v>
      </c>
      <c r="BC45" t="s">
        <v>1166</v>
      </c>
      <c r="BD45">
        <v>1</v>
      </c>
      <c r="BF45" t="s">
        <v>1054</v>
      </c>
      <c r="BH45" t="s">
        <v>1193</v>
      </c>
      <c r="BI45">
        <v>1</v>
      </c>
    </row>
    <row r="46" spans="1:61" x14ac:dyDescent="0.2">
      <c r="A46" s="168" t="s">
        <v>1032</v>
      </c>
      <c r="F46" t="s">
        <v>1189</v>
      </c>
      <c r="G46">
        <v>1</v>
      </c>
      <c r="I46" t="s">
        <v>1041</v>
      </c>
      <c r="Q46" s="178" t="s">
        <v>1141</v>
      </c>
      <c r="W46" s="169" t="s">
        <v>1034</v>
      </c>
      <c r="Z46" t="s">
        <v>1124</v>
      </c>
      <c r="AA46">
        <v>1</v>
      </c>
      <c r="AD46" t="s">
        <v>1087</v>
      </c>
      <c r="AF46" t="s">
        <v>1354</v>
      </c>
      <c r="AG46">
        <v>2</v>
      </c>
      <c r="AI46" t="s">
        <v>1087</v>
      </c>
      <c r="AJ46">
        <v>13</v>
      </c>
      <c r="AL46" t="s">
        <v>1128</v>
      </c>
      <c r="AM46">
        <v>1</v>
      </c>
      <c r="AP46" t="s">
        <v>1100</v>
      </c>
      <c r="AS46" t="s">
        <v>1165</v>
      </c>
      <c r="AT46">
        <v>1</v>
      </c>
      <c r="AV46" t="s">
        <v>1100</v>
      </c>
      <c r="AX46" t="s">
        <v>1106</v>
      </c>
      <c r="AY46">
        <v>1</v>
      </c>
      <c r="BA46" t="s">
        <v>1107</v>
      </c>
      <c r="BC46" t="s">
        <v>1127</v>
      </c>
      <c r="BD46">
        <v>1</v>
      </c>
      <c r="BF46" t="s">
        <v>867</v>
      </c>
      <c r="BH46" t="s">
        <v>1156</v>
      </c>
      <c r="BI46">
        <v>1</v>
      </c>
    </row>
    <row r="47" spans="1:61" x14ac:dyDescent="0.2">
      <c r="A47" s="168" t="s">
        <v>1034</v>
      </c>
      <c r="F47" t="s">
        <v>1045</v>
      </c>
      <c r="G47">
        <v>1</v>
      </c>
      <c r="I47" t="s">
        <v>1035</v>
      </c>
      <c r="Q47" s="178" t="s">
        <v>1035</v>
      </c>
      <c r="W47" s="169" t="s">
        <v>1037</v>
      </c>
      <c r="Z47" t="s">
        <v>1045</v>
      </c>
      <c r="AA47">
        <v>1</v>
      </c>
      <c r="AD47" t="s">
        <v>1142</v>
      </c>
      <c r="AF47" t="s">
        <v>1401</v>
      </c>
      <c r="AG47">
        <v>2</v>
      </c>
      <c r="AI47" t="s">
        <v>1142</v>
      </c>
      <c r="AJ47">
        <v>13</v>
      </c>
      <c r="AL47" t="s">
        <v>1100</v>
      </c>
      <c r="AM47">
        <v>12</v>
      </c>
      <c r="AP47" t="s">
        <v>1141</v>
      </c>
      <c r="AS47" t="s">
        <v>1419</v>
      </c>
      <c r="AT47">
        <v>1</v>
      </c>
      <c r="AV47" t="s">
        <v>1141</v>
      </c>
      <c r="AX47" t="s">
        <v>1147</v>
      </c>
      <c r="AY47">
        <v>1</v>
      </c>
      <c r="BA47" t="s">
        <v>1110</v>
      </c>
      <c r="BC47" t="s">
        <v>1042</v>
      </c>
      <c r="BD47">
        <v>1</v>
      </c>
      <c r="BF47" t="s">
        <v>1163</v>
      </c>
      <c r="BH47" t="s">
        <v>1118</v>
      </c>
      <c r="BI47">
        <v>1</v>
      </c>
    </row>
    <row r="48" spans="1:61" x14ac:dyDescent="0.2">
      <c r="A48" s="168" t="s">
        <v>1036</v>
      </c>
      <c r="F48" t="s">
        <v>1193</v>
      </c>
      <c r="G48">
        <v>1</v>
      </c>
      <c r="I48" t="s">
        <v>1141</v>
      </c>
      <c r="Q48" s="178" t="s">
        <v>867</v>
      </c>
      <c r="W48" s="169" t="s">
        <v>1141</v>
      </c>
      <c r="Z48" t="s">
        <v>1087</v>
      </c>
      <c r="AA48">
        <v>1</v>
      </c>
      <c r="AD48" t="s">
        <v>1149</v>
      </c>
      <c r="AF48" t="s">
        <v>1101</v>
      </c>
      <c r="AG48">
        <v>2</v>
      </c>
      <c r="AI48" t="s">
        <v>1149</v>
      </c>
      <c r="AJ48">
        <v>13</v>
      </c>
      <c r="AL48" t="s">
        <v>1189</v>
      </c>
      <c r="AM48">
        <v>1</v>
      </c>
      <c r="AP48" t="s">
        <v>1032</v>
      </c>
      <c r="AS48" t="s">
        <v>1166</v>
      </c>
      <c r="AT48">
        <v>1</v>
      </c>
      <c r="AV48" t="s">
        <v>1064</v>
      </c>
      <c r="AX48" t="s">
        <v>1071</v>
      </c>
      <c r="AY48">
        <v>1</v>
      </c>
      <c r="BA48" t="s">
        <v>1300</v>
      </c>
      <c r="BC48" t="s">
        <v>1208</v>
      </c>
      <c r="BD48">
        <v>1</v>
      </c>
      <c r="BF48" t="s">
        <v>1107</v>
      </c>
      <c r="BH48" t="s">
        <v>1115</v>
      </c>
      <c r="BI48">
        <v>1</v>
      </c>
    </row>
    <row r="49" spans="1:61" x14ac:dyDescent="0.2">
      <c r="A49" s="168" t="s">
        <v>1098</v>
      </c>
      <c r="F49" t="s">
        <v>1033</v>
      </c>
      <c r="G49">
        <v>1</v>
      </c>
      <c r="I49" t="s">
        <v>1107</v>
      </c>
      <c r="Q49" s="178" t="s">
        <v>1042</v>
      </c>
      <c r="W49" s="169" t="s">
        <v>1163</v>
      </c>
      <c r="Z49" t="s">
        <v>1040</v>
      </c>
      <c r="AA49">
        <v>1</v>
      </c>
      <c r="AD49" t="s">
        <v>1306</v>
      </c>
      <c r="AF49" t="s">
        <v>1049</v>
      </c>
      <c r="AG49">
        <v>2</v>
      </c>
      <c r="AI49" t="s">
        <v>1306</v>
      </c>
      <c r="AJ49">
        <v>12</v>
      </c>
      <c r="AL49" t="s">
        <v>1113</v>
      </c>
      <c r="AM49">
        <v>5</v>
      </c>
      <c r="AP49" t="s">
        <v>1035</v>
      </c>
      <c r="AS49" t="s">
        <v>1038</v>
      </c>
      <c r="AT49">
        <v>1</v>
      </c>
      <c r="AV49" t="s">
        <v>1048</v>
      </c>
      <c r="AX49" t="s">
        <v>1049</v>
      </c>
      <c r="AY49">
        <v>1</v>
      </c>
      <c r="BA49" t="s">
        <v>1037</v>
      </c>
      <c r="BC49" t="s">
        <v>1087</v>
      </c>
      <c r="BD49">
        <v>1</v>
      </c>
      <c r="BF49" t="s">
        <v>1117</v>
      </c>
      <c r="BH49" t="s">
        <v>1071</v>
      </c>
      <c r="BI49">
        <v>1</v>
      </c>
    </row>
    <row r="50" spans="1:61" x14ac:dyDescent="0.2">
      <c r="A50" s="168" t="s">
        <v>1042</v>
      </c>
      <c r="F50" t="s">
        <v>1043</v>
      </c>
      <c r="G50">
        <v>1</v>
      </c>
      <c r="I50" t="s">
        <v>1087</v>
      </c>
      <c r="Q50" s="178" t="s">
        <v>1037</v>
      </c>
      <c r="W50" s="169" t="s">
        <v>1131</v>
      </c>
      <c r="Z50" t="s">
        <v>1197</v>
      </c>
      <c r="AA50">
        <v>1</v>
      </c>
      <c r="AD50" t="s">
        <v>1117</v>
      </c>
      <c r="AF50" t="s">
        <v>1133</v>
      </c>
      <c r="AG50">
        <v>2</v>
      </c>
      <c r="AI50" t="s">
        <v>1117</v>
      </c>
      <c r="AJ50">
        <v>12</v>
      </c>
      <c r="AL50" t="s">
        <v>1048</v>
      </c>
      <c r="AM50">
        <v>14</v>
      </c>
      <c r="AP50" t="s">
        <v>867</v>
      </c>
      <c r="AS50" t="s">
        <v>1101</v>
      </c>
      <c r="AT50">
        <v>1</v>
      </c>
      <c r="AV50" t="s">
        <v>1033</v>
      </c>
      <c r="AX50" t="s">
        <v>1101</v>
      </c>
      <c r="AY50">
        <v>1</v>
      </c>
      <c r="BA50" t="s">
        <v>1062</v>
      </c>
      <c r="BC50" t="s">
        <v>1051</v>
      </c>
      <c r="BD50">
        <v>1</v>
      </c>
      <c r="BF50" t="s">
        <v>1033</v>
      </c>
      <c r="BH50" t="s">
        <v>1146</v>
      </c>
      <c r="BI50">
        <v>1</v>
      </c>
    </row>
    <row r="51" spans="1:61" x14ac:dyDescent="0.2">
      <c r="A51" s="168" t="s">
        <v>1107</v>
      </c>
      <c r="F51" t="s">
        <v>1557</v>
      </c>
      <c r="G51">
        <v>155</v>
      </c>
      <c r="I51" t="s">
        <v>1117</v>
      </c>
      <c r="Q51" s="178" t="s">
        <v>1054</v>
      </c>
      <c r="W51" s="169" t="s">
        <v>1087</v>
      </c>
      <c r="Z51" t="s">
        <v>1557</v>
      </c>
      <c r="AA51">
        <v>140</v>
      </c>
      <c r="AD51" t="s">
        <v>1036</v>
      </c>
      <c r="AF51" t="s">
        <v>1086</v>
      </c>
      <c r="AG51">
        <v>2</v>
      </c>
      <c r="AI51" t="s">
        <v>1036</v>
      </c>
      <c r="AJ51">
        <v>12</v>
      </c>
      <c r="AL51" t="s">
        <v>1032</v>
      </c>
      <c r="AM51">
        <v>20</v>
      </c>
      <c r="AP51" t="s">
        <v>1131</v>
      </c>
      <c r="AS51" t="s">
        <v>1127</v>
      </c>
      <c r="AT51">
        <v>1</v>
      </c>
      <c r="AV51" t="s">
        <v>1054</v>
      </c>
      <c r="AX51" t="s">
        <v>1425</v>
      </c>
      <c r="AY51">
        <v>1</v>
      </c>
      <c r="BA51" t="s">
        <v>1117</v>
      </c>
      <c r="BC51" t="s">
        <v>1069</v>
      </c>
      <c r="BD51">
        <v>1</v>
      </c>
      <c r="BF51" t="s">
        <v>1035</v>
      </c>
      <c r="BH51" t="s">
        <v>1040</v>
      </c>
      <c r="BI51">
        <v>1</v>
      </c>
    </row>
    <row r="52" spans="1:61" x14ac:dyDescent="0.2">
      <c r="A52" s="168" t="s">
        <v>1087</v>
      </c>
      <c r="I52" t="s">
        <v>1114</v>
      </c>
      <c r="Q52" s="178" t="s">
        <v>1116</v>
      </c>
      <c r="W52" s="169" t="s">
        <v>1418</v>
      </c>
      <c r="AD52" t="s">
        <v>1114</v>
      </c>
      <c r="AF52" t="s">
        <v>1071</v>
      </c>
      <c r="AG52">
        <v>1</v>
      </c>
      <c r="AI52" t="s">
        <v>1114</v>
      </c>
      <c r="AJ52">
        <v>11</v>
      </c>
      <c r="AL52" t="s">
        <v>1046</v>
      </c>
      <c r="AM52">
        <v>6</v>
      </c>
      <c r="AP52" t="s">
        <v>1155</v>
      </c>
      <c r="AS52" t="s">
        <v>1126</v>
      </c>
      <c r="AT52">
        <v>1</v>
      </c>
      <c r="AV52" t="s">
        <v>1062</v>
      </c>
      <c r="AX52" t="s">
        <v>1042</v>
      </c>
      <c r="AY52">
        <v>1</v>
      </c>
      <c r="BA52" t="s">
        <v>1149</v>
      </c>
      <c r="BC52" t="s">
        <v>1329</v>
      </c>
      <c r="BD52">
        <v>1</v>
      </c>
      <c r="BF52" t="s">
        <v>1048</v>
      </c>
      <c r="BH52" t="s">
        <v>877</v>
      </c>
      <c r="BI52">
        <v>1</v>
      </c>
    </row>
    <row r="53" spans="1:61" x14ac:dyDescent="0.2">
      <c r="A53" s="168" t="s">
        <v>1142</v>
      </c>
      <c r="I53" t="s">
        <v>1036</v>
      </c>
      <c r="Q53" s="178" t="s">
        <v>1101</v>
      </c>
      <c r="W53" s="169" t="s">
        <v>1042</v>
      </c>
      <c r="AD53" t="s">
        <v>1033</v>
      </c>
      <c r="AF53" t="s">
        <v>1214</v>
      </c>
      <c r="AG53">
        <v>1</v>
      </c>
      <c r="AI53" t="s">
        <v>1033</v>
      </c>
      <c r="AJ53">
        <v>11</v>
      </c>
      <c r="AL53" t="s">
        <v>1056</v>
      </c>
      <c r="AM53">
        <v>5</v>
      </c>
      <c r="AP53" t="s">
        <v>1039</v>
      </c>
      <c r="AS53" t="s">
        <v>1086</v>
      </c>
      <c r="AT53">
        <v>1</v>
      </c>
      <c r="AV53" t="s">
        <v>1035</v>
      </c>
      <c r="AX53" t="s">
        <v>1136</v>
      </c>
      <c r="AY53">
        <v>1</v>
      </c>
      <c r="BA53" t="s">
        <v>1163</v>
      </c>
      <c r="BC53" t="s">
        <v>1038</v>
      </c>
      <c r="BD53">
        <v>1</v>
      </c>
      <c r="BF53" t="s">
        <v>1300</v>
      </c>
      <c r="BH53" t="s">
        <v>1089</v>
      </c>
      <c r="BI53">
        <v>1</v>
      </c>
    </row>
    <row r="54" spans="1:61" x14ac:dyDescent="0.2">
      <c r="A54" s="168" t="s">
        <v>1062</v>
      </c>
      <c r="I54" t="s">
        <v>1032</v>
      </c>
      <c r="Q54" s="178" t="s">
        <v>1149</v>
      </c>
      <c r="W54" s="169" t="s">
        <v>1114</v>
      </c>
      <c r="AD54" t="s">
        <v>1397</v>
      </c>
      <c r="AF54" t="s">
        <v>902</v>
      </c>
      <c r="AG54">
        <v>1</v>
      </c>
      <c r="AI54" t="s">
        <v>1397</v>
      </c>
      <c r="AJ54">
        <v>11</v>
      </c>
      <c r="AL54" t="s">
        <v>1197</v>
      </c>
      <c r="AM54">
        <v>1</v>
      </c>
      <c r="AP54" t="s">
        <v>1054</v>
      </c>
      <c r="AS54" t="s">
        <v>1065</v>
      </c>
      <c r="AT54">
        <v>1</v>
      </c>
      <c r="AV54" t="s">
        <v>1421</v>
      </c>
      <c r="AX54" t="s">
        <v>1557</v>
      </c>
      <c r="AY54">
        <v>140</v>
      </c>
      <c r="BA54" t="s">
        <v>1131</v>
      </c>
      <c r="BC54" t="s">
        <v>1557</v>
      </c>
      <c r="BD54">
        <v>139</v>
      </c>
      <c r="BF54" t="s">
        <v>1106</v>
      </c>
      <c r="BH54" t="s">
        <v>1064</v>
      </c>
      <c r="BI54">
        <v>1</v>
      </c>
    </row>
    <row r="55" spans="1:61" x14ac:dyDescent="0.2">
      <c r="A55" s="168" t="s">
        <v>1114</v>
      </c>
      <c r="I55" t="s">
        <v>1163</v>
      </c>
      <c r="Q55" s="178" t="s">
        <v>1041</v>
      </c>
      <c r="W55" s="169" t="s">
        <v>1062</v>
      </c>
      <c r="AD55" t="s">
        <v>1161</v>
      </c>
      <c r="AF55" t="s">
        <v>1154</v>
      </c>
      <c r="AG55">
        <v>1</v>
      </c>
      <c r="AI55" t="s">
        <v>1161</v>
      </c>
      <c r="AJ55">
        <v>9</v>
      </c>
      <c r="AL55" t="s">
        <v>1052</v>
      </c>
      <c r="AM55">
        <v>5</v>
      </c>
      <c r="AP55" t="s">
        <v>1163</v>
      </c>
      <c r="AS55" t="s">
        <v>1418</v>
      </c>
      <c r="AT55">
        <v>1</v>
      </c>
      <c r="AV55" t="s">
        <v>1045</v>
      </c>
      <c r="BA55" t="s">
        <v>1052</v>
      </c>
      <c r="BF55" t="s">
        <v>1045</v>
      </c>
      <c r="BH55" t="s">
        <v>1116</v>
      </c>
      <c r="BI55">
        <v>1</v>
      </c>
    </row>
    <row r="56" spans="1:61" x14ac:dyDescent="0.2">
      <c r="A56" s="168" t="s">
        <v>1149</v>
      </c>
      <c r="I56" t="s">
        <v>1169</v>
      </c>
      <c r="Q56" s="178" t="s">
        <v>1131</v>
      </c>
      <c r="W56" s="169" t="s">
        <v>1056</v>
      </c>
      <c r="AD56" t="s">
        <v>1041</v>
      </c>
      <c r="AF56" t="s">
        <v>1306</v>
      </c>
      <c r="AG56">
        <v>1</v>
      </c>
      <c r="AI56" t="s">
        <v>1041</v>
      </c>
      <c r="AJ56">
        <v>9</v>
      </c>
      <c r="AL56" t="s">
        <v>1087</v>
      </c>
      <c r="AM56">
        <v>11</v>
      </c>
      <c r="AP56" t="s">
        <v>1300</v>
      </c>
      <c r="AS56" t="s">
        <v>1557</v>
      </c>
      <c r="AT56">
        <v>160</v>
      </c>
      <c r="AV56" t="s">
        <v>1049</v>
      </c>
      <c r="BA56" t="s">
        <v>867</v>
      </c>
      <c r="BF56" t="s">
        <v>1100</v>
      </c>
      <c r="BH56" t="s">
        <v>1153</v>
      </c>
      <c r="BI56">
        <v>1</v>
      </c>
    </row>
    <row r="57" spans="1:61" x14ac:dyDescent="0.2">
      <c r="A57" s="128" t="s">
        <v>1106</v>
      </c>
      <c r="I57" t="s">
        <v>1116</v>
      </c>
      <c r="Q57" s="178" t="s">
        <v>1038</v>
      </c>
      <c r="W57" s="169" t="s">
        <v>1100</v>
      </c>
      <c r="AD57" t="s">
        <v>1034</v>
      </c>
      <c r="AF57" t="s">
        <v>1197</v>
      </c>
      <c r="AG57">
        <v>1</v>
      </c>
      <c r="AI57" t="s">
        <v>1034</v>
      </c>
      <c r="AJ57">
        <v>36</v>
      </c>
      <c r="AL57" t="s">
        <v>1147</v>
      </c>
      <c r="AM57">
        <v>1</v>
      </c>
      <c r="AP57" t="s">
        <v>1106</v>
      </c>
      <c r="AV57" t="s">
        <v>1163</v>
      </c>
      <c r="BA57" t="s">
        <v>1421</v>
      </c>
      <c r="BF57" t="s">
        <v>1052</v>
      </c>
      <c r="BH57" t="s">
        <v>1557</v>
      </c>
      <c r="BI57">
        <v>140</v>
      </c>
    </row>
    <row r="58" spans="1:61" x14ac:dyDescent="0.2">
      <c r="A58" s="128" t="s">
        <v>1032</v>
      </c>
      <c r="I58" t="s">
        <v>1046</v>
      </c>
      <c r="Q58" s="178" t="s">
        <v>1124</v>
      </c>
      <c r="W58" s="169" t="s">
        <v>1036</v>
      </c>
      <c r="AD58" t="s">
        <v>1106</v>
      </c>
      <c r="AF58" t="s">
        <v>1051</v>
      </c>
      <c r="AG58">
        <v>1</v>
      </c>
      <c r="AI58" t="s">
        <v>1106</v>
      </c>
      <c r="AJ58">
        <v>29</v>
      </c>
      <c r="AL58" t="s">
        <v>1033</v>
      </c>
      <c r="AM58">
        <v>12</v>
      </c>
      <c r="AP58" t="s">
        <v>1062</v>
      </c>
      <c r="AV58" t="s">
        <v>1036</v>
      </c>
      <c r="BA58" t="s">
        <v>1035</v>
      </c>
      <c r="BF58" t="s">
        <v>1056</v>
      </c>
    </row>
    <row r="59" spans="1:61" x14ac:dyDescent="0.2">
      <c r="A59" s="128" t="s">
        <v>1141</v>
      </c>
      <c r="I59" t="s">
        <v>867</v>
      </c>
      <c r="Q59" s="178" t="s">
        <v>1155</v>
      </c>
      <c r="W59" s="169" t="s">
        <v>867</v>
      </c>
      <c r="AD59" t="s">
        <v>1397</v>
      </c>
      <c r="AF59" t="s">
        <v>1205</v>
      </c>
      <c r="AG59">
        <v>1</v>
      </c>
      <c r="AI59" t="s">
        <v>1397</v>
      </c>
      <c r="AJ59">
        <v>26</v>
      </c>
      <c r="AL59" t="s">
        <v>1043</v>
      </c>
      <c r="AM59">
        <v>9</v>
      </c>
      <c r="AP59" t="s">
        <v>1034</v>
      </c>
      <c r="AV59" t="s">
        <v>1329</v>
      </c>
      <c r="BA59" t="s">
        <v>1122</v>
      </c>
      <c r="BF59" t="s">
        <v>1127</v>
      </c>
    </row>
    <row r="60" spans="1:61" x14ac:dyDescent="0.2">
      <c r="A60" s="128" t="s">
        <v>1034</v>
      </c>
      <c r="I60" t="s">
        <v>1047</v>
      </c>
      <c r="Q60" s="178" t="s">
        <v>1117</v>
      </c>
      <c r="W60" s="169" t="s">
        <v>1113</v>
      </c>
      <c r="AD60" t="s">
        <v>1037</v>
      </c>
      <c r="AF60" t="s">
        <v>1321</v>
      </c>
      <c r="AG60">
        <v>1</v>
      </c>
      <c r="AI60" t="s">
        <v>1037</v>
      </c>
      <c r="AJ60">
        <v>25</v>
      </c>
      <c r="AL60" t="s">
        <v>1401</v>
      </c>
      <c r="AM60">
        <v>2</v>
      </c>
      <c r="AP60" t="s">
        <v>1041</v>
      </c>
      <c r="AV60" t="s">
        <v>1101</v>
      </c>
      <c r="BA60" t="s">
        <v>1034</v>
      </c>
      <c r="BF60" t="s">
        <v>1149</v>
      </c>
    </row>
    <row r="61" spans="1:61" x14ac:dyDescent="0.2">
      <c r="A61" s="128" t="s">
        <v>1035</v>
      </c>
      <c r="I61" t="s">
        <v>1033</v>
      </c>
      <c r="Q61" s="178" t="s">
        <v>1034</v>
      </c>
      <c r="W61" s="169" t="s">
        <v>1046</v>
      </c>
      <c r="AD61" t="s">
        <v>1107</v>
      </c>
      <c r="AF61" t="s">
        <v>1161</v>
      </c>
      <c r="AG61">
        <v>1</v>
      </c>
      <c r="AI61" t="s">
        <v>1107</v>
      </c>
      <c r="AJ61">
        <v>24</v>
      </c>
      <c r="AL61" t="s">
        <v>1034</v>
      </c>
      <c r="AM61">
        <v>27</v>
      </c>
      <c r="AP61" t="s">
        <v>1042</v>
      </c>
      <c r="AV61" t="s">
        <v>1068</v>
      </c>
      <c r="BA61" t="s">
        <v>1116</v>
      </c>
      <c r="BF61" t="s">
        <v>1038</v>
      </c>
    </row>
    <row r="62" spans="1:61" x14ac:dyDescent="0.2">
      <c r="A62" s="128" t="s">
        <v>1037</v>
      </c>
      <c r="I62" t="s">
        <v>1403</v>
      </c>
      <c r="Q62" s="128" t="s">
        <v>1106</v>
      </c>
      <c r="W62" s="170" t="s">
        <v>786</v>
      </c>
      <c r="AD62" t="s">
        <v>1401</v>
      </c>
      <c r="AF62" t="s">
        <v>1265</v>
      </c>
      <c r="AG62">
        <v>1</v>
      </c>
      <c r="AI62" t="s">
        <v>1401</v>
      </c>
      <c r="AJ62">
        <v>23</v>
      </c>
      <c r="AL62" t="s">
        <v>1321</v>
      </c>
      <c r="AM62">
        <v>1</v>
      </c>
      <c r="AP62" t="s">
        <v>1127</v>
      </c>
      <c r="AV62" t="s">
        <v>1038</v>
      </c>
      <c r="BA62" t="s">
        <v>1036</v>
      </c>
      <c r="BF62" t="s">
        <v>1101</v>
      </c>
    </row>
    <row r="63" spans="1:61" x14ac:dyDescent="0.2">
      <c r="A63" s="128" t="s">
        <v>1042</v>
      </c>
      <c r="I63" t="s">
        <v>1106</v>
      </c>
      <c r="Q63" s="128" t="s">
        <v>1035</v>
      </c>
      <c r="W63" s="170" t="s">
        <v>1106</v>
      </c>
      <c r="AD63" t="s">
        <v>1141</v>
      </c>
      <c r="AF63" t="s">
        <v>1128</v>
      </c>
      <c r="AG63">
        <v>1</v>
      </c>
      <c r="AI63" t="s">
        <v>1141</v>
      </c>
      <c r="AJ63">
        <v>22</v>
      </c>
      <c r="AL63" t="s">
        <v>1214</v>
      </c>
      <c r="AM63">
        <v>1</v>
      </c>
      <c r="AP63" t="s">
        <v>1149</v>
      </c>
      <c r="AV63" t="s">
        <v>1037</v>
      </c>
      <c r="BA63" t="s">
        <v>1149</v>
      </c>
      <c r="BF63" t="s">
        <v>1107</v>
      </c>
    </row>
    <row r="64" spans="1:61" x14ac:dyDescent="0.2">
      <c r="A64" s="128" t="s">
        <v>1116</v>
      </c>
      <c r="I64" t="s">
        <v>1034</v>
      </c>
      <c r="Q64" s="128" t="s">
        <v>1107</v>
      </c>
      <c r="W64" s="170" t="s">
        <v>1117</v>
      </c>
      <c r="AD64" t="s">
        <v>1403</v>
      </c>
      <c r="AF64" t="s">
        <v>1040</v>
      </c>
      <c r="AG64">
        <v>1</v>
      </c>
      <c r="AI64" t="s">
        <v>1403</v>
      </c>
      <c r="AJ64">
        <v>21</v>
      </c>
      <c r="AL64" t="s">
        <v>1265</v>
      </c>
      <c r="AM64">
        <v>1</v>
      </c>
      <c r="AP64" t="s">
        <v>1032</v>
      </c>
      <c r="AV64" t="s">
        <v>1131</v>
      </c>
      <c r="BA64" t="s">
        <v>1117</v>
      </c>
      <c r="BF64" t="s">
        <v>1131</v>
      </c>
    </row>
    <row r="65" spans="1:58" x14ac:dyDescent="0.2">
      <c r="A65" s="128" t="s">
        <v>1107</v>
      </c>
      <c r="I65" t="s">
        <v>1141</v>
      </c>
      <c r="Q65" s="128" t="s">
        <v>1062</v>
      </c>
      <c r="W65" s="170" t="s">
        <v>1131</v>
      </c>
      <c r="AD65" t="s">
        <v>1035</v>
      </c>
      <c r="AF65" t="s">
        <v>1189</v>
      </c>
      <c r="AG65">
        <v>1</v>
      </c>
      <c r="AI65" t="s">
        <v>1035</v>
      </c>
      <c r="AJ65">
        <v>20</v>
      </c>
      <c r="AL65" t="s">
        <v>1306</v>
      </c>
      <c r="AM65">
        <v>1</v>
      </c>
      <c r="AP65" t="s">
        <v>1086</v>
      </c>
      <c r="AV65" t="s">
        <v>1033</v>
      </c>
      <c r="BA65" t="s">
        <v>1141</v>
      </c>
      <c r="BF65" t="s">
        <v>1036</v>
      </c>
    </row>
    <row r="66" spans="1:58" x14ac:dyDescent="0.2">
      <c r="A66" s="128" t="s">
        <v>1087</v>
      </c>
      <c r="I66" t="s">
        <v>1116</v>
      </c>
      <c r="Q66" s="128" t="s">
        <v>1149</v>
      </c>
      <c r="W66" s="170" t="s">
        <v>1133</v>
      </c>
      <c r="AD66" t="s">
        <v>867</v>
      </c>
      <c r="AF66" t="s">
        <v>1419</v>
      </c>
      <c r="AG66">
        <v>1</v>
      </c>
      <c r="AI66" t="s">
        <v>867</v>
      </c>
      <c r="AJ66">
        <v>18</v>
      </c>
      <c r="AL66" t="s">
        <v>1106</v>
      </c>
      <c r="AM66">
        <v>30</v>
      </c>
      <c r="AP66" t="s">
        <v>1039</v>
      </c>
      <c r="AV66" t="s">
        <v>1215</v>
      </c>
      <c r="BA66" t="s">
        <v>1131</v>
      </c>
      <c r="BF66" t="s">
        <v>1051</v>
      </c>
    </row>
    <row r="67" spans="1:58" x14ac:dyDescent="0.2">
      <c r="A67" s="128" t="s">
        <v>1142</v>
      </c>
      <c r="I67" t="s">
        <v>1037</v>
      </c>
      <c r="Q67" s="128" t="s">
        <v>867</v>
      </c>
      <c r="W67" s="170" t="s">
        <v>1041</v>
      </c>
      <c r="AD67" t="s">
        <v>1155</v>
      </c>
      <c r="AF67" t="s">
        <v>1408</v>
      </c>
      <c r="AG67">
        <v>1</v>
      </c>
      <c r="AI67" t="s">
        <v>1155</v>
      </c>
      <c r="AJ67">
        <v>18</v>
      </c>
      <c r="AL67" t="s">
        <v>1071</v>
      </c>
      <c r="AM67">
        <v>1</v>
      </c>
      <c r="AP67" t="s">
        <v>1034</v>
      </c>
      <c r="AV67" t="s">
        <v>1300</v>
      </c>
      <c r="BA67" t="s">
        <v>1107</v>
      </c>
      <c r="BF67" t="s">
        <v>1141</v>
      </c>
    </row>
    <row r="68" spans="1:58" x14ac:dyDescent="0.2">
      <c r="A68" s="128" t="s">
        <v>1149</v>
      </c>
      <c r="I68" t="s">
        <v>1042</v>
      </c>
      <c r="Q68" s="128" t="s">
        <v>1034</v>
      </c>
      <c r="W68" s="170" t="s">
        <v>1149</v>
      </c>
      <c r="AD68" t="s">
        <v>1042</v>
      </c>
      <c r="AF68" t="s">
        <v>1138</v>
      </c>
      <c r="AG68">
        <v>1</v>
      </c>
      <c r="AI68" t="s">
        <v>1042</v>
      </c>
      <c r="AJ68">
        <v>18</v>
      </c>
      <c r="AL68" t="s">
        <v>1419</v>
      </c>
      <c r="AM68">
        <v>1</v>
      </c>
      <c r="AP68" t="s">
        <v>1107</v>
      </c>
      <c r="AV68" t="s">
        <v>1163</v>
      </c>
      <c r="BA68" t="s">
        <v>1208</v>
      </c>
      <c r="BF68" t="s">
        <v>1056</v>
      </c>
    </row>
    <row r="69" spans="1:58" x14ac:dyDescent="0.2">
      <c r="A69" s="128" t="s">
        <v>1306</v>
      </c>
      <c r="I69" t="s">
        <v>1117</v>
      </c>
      <c r="Q69" s="128" t="s">
        <v>1141</v>
      </c>
      <c r="W69" s="170" t="s">
        <v>1048</v>
      </c>
      <c r="AD69" t="s">
        <v>1036</v>
      </c>
      <c r="AF69" t="s">
        <v>1170</v>
      </c>
      <c r="AG69">
        <v>1</v>
      </c>
      <c r="AI69" t="s">
        <v>1036</v>
      </c>
      <c r="AJ69">
        <v>18</v>
      </c>
      <c r="AL69" t="s">
        <v>1161</v>
      </c>
      <c r="AM69">
        <v>1</v>
      </c>
      <c r="AP69" t="s">
        <v>1114</v>
      </c>
      <c r="AV69" t="s">
        <v>1149</v>
      </c>
      <c r="BA69" t="s">
        <v>1163</v>
      </c>
      <c r="BF69" t="s">
        <v>1039</v>
      </c>
    </row>
    <row r="70" spans="1:58" x14ac:dyDescent="0.2">
      <c r="A70" s="128" t="s">
        <v>1117</v>
      </c>
      <c r="I70" t="s">
        <v>1163</v>
      </c>
      <c r="Q70" s="128" t="s">
        <v>1116</v>
      </c>
      <c r="W70" s="170" t="s">
        <v>1094</v>
      </c>
      <c r="AD70" t="s">
        <v>1149</v>
      </c>
      <c r="AF70" t="s">
        <v>1153</v>
      </c>
      <c r="AG70">
        <v>1</v>
      </c>
      <c r="AI70" t="s">
        <v>1149</v>
      </c>
      <c r="AJ70">
        <v>17</v>
      </c>
      <c r="AL70" t="s">
        <v>1117</v>
      </c>
      <c r="AM70">
        <v>19</v>
      </c>
      <c r="AP70" t="s">
        <v>1045</v>
      </c>
      <c r="AV70" t="s">
        <v>1141</v>
      </c>
      <c r="BA70" t="s">
        <v>1056</v>
      </c>
      <c r="BF70" t="s">
        <v>1149</v>
      </c>
    </row>
    <row r="71" spans="1:58" x14ac:dyDescent="0.2">
      <c r="A71" s="128" t="s">
        <v>1036</v>
      </c>
      <c r="I71" t="s">
        <v>1032</v>
      </c>
      <c r="Q71" s="128" t="s">
        <v>1048</v>
      </c>
      <c r="W71" s="170" t="s">
        <v>1034</v>
      </c>
      <c r="AD71" t="s">
        <v>1065</v>
      </c>
      <c r="AF71" t="s">
        <v>1122</v>
      </c>
      <c r="AG71">
        <v>1</v>
      </c>
      <c r="AI71" t="s">
        <v>1065</v>
      </c>
      <c r="AJ71">
        <v>17</v>
      </c>
      <c r="AL71" t="s">
        <v>1124</v>
      </c>
      <c r="AM71">
        <v>3</v>
      </c>
      <c r="AP71" t="s">
        <v>1054</v>
      </c>
      <c r="AV71" t="s">
        <v>1039</v>
      </c>
      <c r="BA71" t="s">
        <v>1039</v>
      </c>
      <c r="BF71" t="s">
        <v>1110</v>
      </c>
    </row>
    <row r="72" spans="1:58" x14ac:dyDescent="0.2">
      <c r="A72" s="128" t="s">
        <v>1114</v>
      </c>
      <c r="I72" t="s">
        <v>1149</v>
      </c>
      <c r="Q72" s="128" t="s">
        <v>1114</v>
      </c>
      <c r="W72" s="170" t="s">
        <v>1163</v>
      </c>
      <c r="AD72" t="s">
        <v>1163</v>
      </c>
      <c r="AF72" t="s">
        <v>1147</v>
      </c>
      <c r="AG72">
        <v>1</v>
      </c>
      <c r="AI72" t="s">
        <v>1163</v>
      </c>
      <c r="AJ72">
        <v>14</v>
      </c>
      <c r="AL72" t="s">
        <v>1107</v>
      </c>
      <c r="AM72">
        <v>28</v>
      </c>
      <c r="AP72" t="s">
        <v>1122</v>
      </c>
      <c r="AV72" t="s">
        <v>867</v>
      </c>
      <c r="BA72" t="s">
        <v>1048</v>
      </c>
      <c r="BF72" t="s">
        <v>1040</v>
      </c>
    </row>
    <row r="73" spans="1:58" x14ac:dyDescent="0.2">
      <c r="A73" s="128" t="s">
        <v>1033</v>
      </c>
      <c r="I73" t="s">
        <v>867</v>
      </c>
      <c r="Q73" s="128" t="s">
        <v>1042</v>
      </c>
      <c r="W73" s="170" t="s">
        <v>1110</v>
      </c>
      <c r="AD73" t="s">
        <v>1032</v>
      </c>
      <c r="AF73" t="s">
        <v>1102</v>
      </c>
      <c r="AG73">
        <v>1</v>
      </c>
      <c r="AI73" t="s">
        <v>1032</v>
      </c>
      <c r="AJ73">
        <v>14</v>
      </c>
      <c r="AL73" t="s">
        <v>1403</v>
      </c>
      <c r="AM73">
        <v>5</v>
      </c>
      <c r="AP73" t="s">
        <v>867</v>
      </c>
      <c r="AV73" t="s">
        <v>1100</v>
      </c>
      <c r="BA73" t="s">
        <v>1300</v>
      </c>
      <c r="BF73" t="s">
        <v>1046</v>
      </c>
    </row>
    <row r="74" spans="1:58" x14ac:dyDescent="0.2">
      <c r="A74" s="128" t="s">
        <v>1397</v>
      </c>
      <c r="I74" t="s">
        <v>1131</v>
      </c>
      <c r="Q74" s="128" t="s">
        <v>1163</v>
      </c>
      <c r="W74" s="170" t="s">
        <v>867</v>
      </c>
      <c r="AD74" t="s">
        <v>1047</v>
      </c>
      <c r="AF74" t="s">
        <v>1400</v>
      </c>
      <c r="AG74">
        <v>1</v>
      </c>
      <c r="AI74" t="s">
        <v>1047</v>
      </c>
      <c r="AJ74">
        <v>14</v>
      </c>
      <c r="AL74" t="s">
        <v>1131</v>
      </c>
      <c r="AM74">
        <v>15</v>
      </c>
      <c r="AP74" t="s">
        <v>1110</v>
      </c>
      <c r="AV74" t="s">
        <v>1036</v>
      </c>
      <c r="BA74" t="s">
        <v>1110</v>
      </c>
      <c r="BF74" t="s">
        <v>1049</v>
      </c>
    </row>
    <row r="75" spans="1:58" x14ac:dyDescent="0.2">
      <c r="A75" s="128" t="s">
        <v>1161</v>
      </c>
      <c r="I75" t="s">
        <v>1127</v>
      </c>
      <c r="Q75" s="128" t="s">
        <v>1043</v>
      </c>
      <c r="W75" s="170" t="s">
        <v>1032</v>
      </c>
      <c r="AD75" t="s">
        <v>1116</v>
      </c>
      <c r="AF75" t="s">
        <v>1557</v>
      </c>
      <c r="AG75">
        <v>595</v>
      </c>
      <c r="AI75" t="s">
        <v>1116</v>
      </c>
      <c r="AJ75">
        <v>13</v>
      </c>
      <c r="AL75" t="s">
        <v>1557</v>
      </c>
      <c r="AM75">
        <v>595</v>
      </c>
      <c r="AP75" t="s">
        <v>1049</v>
      </c>
      <c r="AV75" t="s">
        <v>1056</v>
      </c>
      <c r="BA75" t="s">
        <v>1100</v>
      </c>
      <c r="BF75" t="s">
        <v>1122</v>
      </c>
    </row>
    <row r="76" spans="1:58" x14ac:dyDescent="0.2">
      <c r="A76" s="128" t="s">
        <v>1041</v>
      </c>
      <c r="I76" t="s">
        <v>1035</v>
      </c>
      <c r="Q76" s="128" t="s">
        <v>1033</v>
      </c>
      <c r="W76" s="170" t="s">
        <v>820</v>
      </c>
      <c r="AD76" t="s">
        <v>1131</v>
      </c>
      <c r="AI76" t="s">
        <v>1131</v>
      </c>
      <c r="AJ76">
        <v>13</v>
      </c>
      <c r="AP76" t="s">
        <v>1106</v>
      </c>
      <c r="AV76" t="s">
        <v>1048</v>
      </c>
      <c r="BA76" t="s">
        <v>1034</v>
      </c>
      <c r="BF76" t="s">
        <v>1234</v>
      </c>
    </row>
    <row r="77" spans="1:58" x14ac:dyDescent="0.2">
      <c r="A77" s="169" t="s">
        <v>1034</v>
      </c>
      <c r="I77" t="s">
        <v>1041</v>
      </c>
      <c r="Q77" s="128" t="s">
        <v>1110</v>
      </c>
      <c r="W77" s="170" t="s">
        <v>1035</v>
      </c>
      <c r="AD77" t="s">
        <v>814</v>
      </c>
      <c r="AI77" t="s">
        <v>814</v>
      </c>
      <c r="AJ77">
        <v>45</v>
      </c>
      <c r="AP77" t="s">
        <v>1329</v>
      </c>
      <c r="AV77" t="s">
        <v>1421</v>
      </c>
      <c r="BA77" t="s">
        <v>1054</v>
      </c>
      <c r="BF77" t="s">
        <v>1300</v>
      </c>
    </row>
    <row r="78" spans="1:58" x14ac:dyDescent="0.2">
      <c r="A78" s="169" t="s">
        <v>1106</v>
      </c>
      <c r="I78" t="s">
        <v>1033</v>
      </c>
      <c r="Q78" s="128" t="s">
        <v>1036</v>
      </c>
      <c r="W78" s="170" t="s">
        <v>1100</v>
      </c>
      <c r="AD78" t="s">
        <v>868</v>
      </c>
      <c r="AI78" t="s">
        <v>868</v>
      </c>
      <c r="AJ78">
        <v>35</v>
      </c>
      <c r="AP78" t="s">
        <v>1051</v>
      </c>
      <c r="AV78" t="s">
        <v>1032</v>
      </c>
      <c r="BA78" t="s">
        <v>1421</v>
      </c>
      <c r="BF78" t="s">
        <v>1035</v>
      </c>
    </row>
    <row r="79" spans="1:58" x14ac:dyDescent="0.2">
      <c r="A79" s="169" t="s">
        <v>1397</v>
      </c>
      <c r="I79" t="s">
        <v>1107</v>
      </c>
      <c r="Q79" s="128" t="s">
        <v>1041</v>
      </c>
      <c r="W79" s="170" t="s">
        <v>1052</v>
      </c>
      <c r="AD79" t="s">
        <v>959</v>
      </c>
      <c r="AI79" t="s">
        <v>959</v>
      </c>
      <c r="AJ79">
        <v>28</v>
      </c>
      <c r="AP79" t="s">
        <v>1035</v>
      </c>
      <c r="AV79" t="s">
        <v>1035</v>
      </c>
      <c r="BA79" t="s">
        <v>1035</v>
      </c>
      <c r="BF79" t="s">
        <v>1048</v>
      </c>
    </row>
    <row r="80" spans="1:58" x14ac:dyDescent="0.2">
      <c r="A80" s="169" t="s">
        <v>1037</v>
      </c>
      <c r="I80" t="s">
        <v>1043</v>
      </c>
      <c r="Q80" s="128" t="s">
        <v>1300</v>
      </c>
      <c r="W80" s="170" t="s">
        <v>808</v>
      </c>
      <c r="AD80" t="s">
        <v>1404</v>
      </c>
      <c r="AI80" t="s">
        <v>1404</v>
      </c>
      <c r="AJ80">
        <v>25</v>
      </c>
      <c r="AP80" t="s">
        <v>1300</v>
      </c>
      <c r="AV80" t="s">
        <v>1110</v>
      </c>
      <c r="BA80" t="s">
        <v>1036</v>
      </c>
      <c r="BF80" t="s">
        <v>1045</v>
      </c>
    </row>
    <row r="81" spans="1:58" x14ac:dyDescent="0.2">
      <c r="A81" s="169" t="s">
        <v>1107</v>
      </c>
      <c r="I81" t="s">
        <v>1048</v>
      </c>
      <c r="Q81" s="128" t="s">
        <v>1117</v>
      </c>
      <c r="W81" s="170" t="s">
        <v>1033</v>
      </c>
      <c r="AD81" t="s">
        <v>1149</v>
      </c>
      <c r="AI81" t="s">
        <v>1149</v>
      </c>
      <c r="AJ81">
        <v>21</v>
      </c>
      <c r="AP81" t="s">
        <v>1052</v>
      </c>
      <c r="AV81" t="s">
        <v>1052</v>
      </c>
      <c r="BA81" t="s">
        <v>1049</v>
      </c>
      <c r="BF81" t="s">
        <v>1163</v>
      </c>
    </row>
    <row r="82" spans="1:58" x14ac:dyDescent="0.2">
      <c r="A82" s="169" t="s">
        <v>1401</v>
      </c>
      <c r="I82" t="s">
        <v>1035</v>
      </c>
      <c r="Q82" s="169" t="s">
        <v>1037</v>
      </c>
      <c r="W82" s="172" t="s">
        <v>1106</v>
      </c>
      <c r="AD82" t="s">
        <v>1107</v>
      </c>
      <c r="AI82" t="s">
        <v>1107</v>
      </c>
      <c r="AJ82">
        <v>20</v>
      </c>
      <c r="AP82" t="s">
        <v>1041</v>
      </c>
      <c r="AV82" t="s">
        <v>1071</v>
      </c>
      <c r="BA82" t="s">
        <v>1122</v>
      </c>
      <c r="BF82" t="s">
        <v>1106</v>
      </c>
    </row>
    <row r="83" spans="1:58" x14ac:dyDescent="0.2">
      <c r="A83" s="169" t="s">
        <v>1141</v>
      </c>
      <c r="I83" t="s">
        <v>1034</v>
      </c>
      <c r="Q83" s="169" t="s">
        <v>1106</v>
      </c>
      <c r="W83" s="172" t="s">
        <v>1035</v>
      </c>
      <c r="AD83" t="s">
        <v>1048</v>
      </c>
      <c r="AI83" t="s">
        <v>1048</v>
      </c>
      <c r="AJ83">
        <v>18</v>
      </c>
      <c r="AP83" t="s">
        <v>1248</v>
      </c>
      <c r="AV83" t="s">
        <v>1107</v>
      </c>
      <c r="BA83" t="s">
        <v>1048</v>
      </c>
      <c r="BF83" t="s">
        <v>1208</v>
      </c>
    </row>
    <row r="84" spans="1:58" x14ac:dyDescent="0.2">
      <c r="A84" s="169" t="s">
        <v>1403</v>
      </c>
      <c r="I84" t="s">
        <v>1149</v>
      </c>
      <c r="Q84" s="169" t="s">
        <v>1100</v>
      </c>
      <c r="W84" s="172" t="s">
        <v>1117</v>
      </c>
      <c r="AD84" t="s">
        <v>1032</v>
      </c>
      <c r="AI84" t="s">
        <v>1032</v>
      </c>
      <c r="AJ84">
        <v>18</v>
      </c>
      <c r="AP84" t="s">
        <v>808</v>
      </c>
      <c r="AV84" t="s">
        <v>1163</v>
      </c>
      <c r="BA84" t="s">
        <v>867</v>
      </c>
      <c r="BF84" t="s">
        <v>1107</v>
      </c>
    </row>
    <row r="85" spans="1:58" x14ac:dyDescent="0.2">
      <c r="A85" s="169" t="s">
        <v>1035</v>
      </c>
      <c r="I85" t="s">
        <v>1032</v>
      </c>
      <c r="Q85" s="169" t="s">
        <v>1141</v>
      </c>
      <c r="W85" s="172" t="s">
        <v>1039</v>
      </c>
      <c r="AD85" t="s">
        <v>1037</v>
      </c>
      <c r="AI85" t="s">
        <v>1037</v>
      </c>
      <c r="AJ85">
        <v>18</v>
      </c>
      <c r="AP85" t="s">
        <v>1107</v>
      </c>
      <c r="AV85" t="s">
        <v>1062</v>
      </c>
      <c r="BA85" t="s">
        <v>1035</v>
      </c>
      <c r="BF85" t="s">
        <v>1045</v>
      </c>
    </row>
    <row r="86" spans="1:58" x14ac:dyDescent="0.2">
      <c r="A86" s="169" t="s">
        <v>867</v>
      </c>
      <c r="I86" t="s">
        <v>1106</v>
      </c>
      <c r="Q86" s="169" t="s">
        <v>1163</v>
      </c>
      <c r="W86" s="172" t="s">
        <v>1163</v>
      </c>
      <c r="AD86" t="s">
        <v>1142</v>
      </c>
      <c r="AI86" t="s">
        <v>1142</v>
      </c>
      <c r="AJ86">
        <v>17</v>
      </c>
      <c r="AP86" t="s">
        <v>1110</v>
      </c>
      <c r="AV86" t="s">
        <v>1048</v>
      </c>
      <c r="BA86" t="s">
        <v>1056</v>
      </c>
      <c r="BF86" t="s">
        <v>1110</v>
      </c>
    </row>
    <row r="87" spans="1:58" x14ac:dyDescent="0.2">
      <c r="A87" s="169" t="s">
        <v>1155</v>
      </c>
      <c r="I87" t="s">
        <v>1048</v>
      </c>
      <c r="Q87" s="169" t="s">
        <v>1169</v>
      </c>
      <c r="W87" s="172" t="s">
        <v>1100</v>
      </c>
      <c r="AD87" t="s">
        <v>1042</v>
      </c>
      <c r="AI87" t="s">
        <v>1042</v>
      </c>
      <c r="AJ87">
        <v>15</v>
      </c>
      <c r="AP87" t="s">
        <v>1049</v>
      </c>
      <c r="AV87" t="s">
        <v>1100</v>
      </c>
      <c r="BA87" t="s">
        <v>1107</v>
      </c>
      <c r="BF87" t="s">
        <v>1131</v>
      </c>
    </row>
    <row r="88" spans="1:58" x14ac:dyDescent="0.2">
      <c r="A88" s="169" t="s">
        <v>1042</v>
      </c>
      <c r="I88" t="s">
        <v>867</v>
      </c>
      <c r="Q88" s="169" t="s">
        <v>1035</v>
      </c>
      <c r="W88" s="172" t="s">
        <v>1086</v>
      </c>
      <c r="AD88" t="s">
        <v>1114</v>
      </c>
      <c r="AI88" t="s">
        <v>1114</v>
      </c>
      <c r="AJ88">
        <v>14</v>
      </c>
      <c r="AP88" t="s">
        <v>1045</v>
      </c>
      <c r="AV88" t="s">
        <v>1131</v>
      </c>
      <c r="BA88" t="s">
        <v>1163</v>
      </c>
      <c r="BF88" t="s">
        <v>1141</v>
      </c>
    </row>
    <row r="89" spans="1:58" x14ac:dyDescent="0.2">
      <c r="A89" s="169" t="s">
        <v>1036</v>
      </c>
      <c r="I89" t="s">
        <v>1116</v>
      </c>
      <c r="Q89" s="169" t="s">
        <v>1062</v>
      </c>
      <c r="W89" s="172" t="s">
        <v>1054</v>
      </c>
      <c r="AD89" t="s">
        <v>1045</v>
      </c>
      <c r="AI89" t="s">
        <v>1045</v>
      </c>
      <c r="AJ89">
        <v>13</v>
      </c>
      <c r="AP89" t="s">
        <v>1106</v>
      </c>
      <c r="AV89" t="s">
        <v>1141</v>
      </c>
      <c r="BA89" t="s">
        <v>1054</v>
      </c>
      <c r="BF89" t="s">
        <v>1035</v>
      </c>
    </row>
    <row r="90" spans="1:58" x14ac:dyDescent="0.2">
      <c r="A90" s="169" t="s">
        <v>1149</v>
      </c>
      <c r="I90" t="s">
        <v>1037</v>
      </c>
      <c r="Q90" s="169" t="s">
        <v>1127</v>
      </c>
      <c r="W90" s="172" t="s">
        <v>1141</v>
      </c>
      <c r="AD90" t="s">
        <v>1087</v>
      </c>
      <c r="AI90" t="s">
        <v>1087</v>
      </c>
      <c r="AJ90">
        <v>13</v>
      </c>
      <c r="AP90" t="s">
        <v>867</v>
      </c>
      <c r="AV90" t="s">
        <v>1149</v>
      </c>
      <c r="BA90" t="s">
        <v>1131</v>
      </c>
      <c r="BF90" t="s">
        <v>867</v>
      </c>
    </row>
    <row r="91" spans="1:58" x14ac:dyDescent="0.2">
      <c r="A91" s="169" t="s">
        <v>1065</v>
      </c>
      <c r="I91" t="s">
        <v>1107</v>
      </c>
      <c r="Q91" s="169" t="s">
        <v>1116</v>
      </c>
      <c r="W91" s="172" t="s">
        <v>867</v>
      </c>
      <c r="AD91" t="s">
        <v>1169</v>
      </c>
      <c r="AI91" t="s">
        <v>1169</v>
      </c>
      <c r="AJ91">
        <v>13</v>
      </c>
      <c r="AP91" t="s">
        <v>1054</v>
      </c>
      <c r="AV91" t="s">
        <v>1033</v>
      </c>
      <c r="BA91" t="s">
        <v>1110</v>
      </c>
      <c r="BF91" t="s">
        <v>1163</v>
      </c>
    </row>
    <row r="92" spans="1:58" x14ac:dyDescent="0.2">
      <c r="A92" s="169" t="s">
        <v>1163</v>
      </c>
      <c r="I92" t="s">
        <v>1036</v>
      </c>
      <c r="Q92" s="169" t="s">
        <v>1043</v>
      </c>
      <c r="W92" s="172" t="s">
        <v>1042</v>
      </c>
      <c r="AD92" t="s">
        <v>1043</v>
      </c>
      <c r="AI92" t="s">
        <v>1043</v>
      </c>
      <c r="AJ92">
        <v>12</v>
      </c>
      <c r="AP92" t="s">
        <v>1048</v>
      </c>
      <c r="AV92" t="s">
        <v>1110</v>
      </c>
      <c r="BA92" t="s">
        <v>1300</v>
      </c>
      <c r="BF92" t="s">
        <v>1300</v>
      </c>
    </row>
    <row r="93" spans="1:58" x14ac:dyDescent="0.2">
      <c r="A93" s="169" t="s">
        <v>1032</v>
      </c>
      <c r="I93" t="s">
        <v>1041</v>
      </c>
      <c r="Q93" s="169" t="s">
        <v>1034</v>
      </c>
      <c r="W93" s="172" t="s">
        <v>1155</v>
      </c>
      <c r="AD93" t="s">
        <v>1131</v>
      </c>
      <c r="AI93" t="s">
        <v>1131</v>
      </c>
      <c r="AJ93">
        <v>12</v>
      </c>
      <c r="AP93" t="s">
        <v>1035</v>
      </c>
      <c r="AV93" t="s">
        <v>1107</v>
      </c>
      <c r="BA93" t="s">
        <v>1037</v>
      </c>
      <c r="BF93" t="s">
        <v>1165</v>
      </c>
    </row>
    <row r="94" spans="1:58" x14ac:dyDescent="0.2">
      <c r="A94" s="169" t="s">
        <v>1047</v>
      </c>
      <c r="I94" t="s">
        <v>1163</v>
      </c>
      <c r="Q94" s="169" t="s">
        <v>867</v>
      </c>
      <c r="W94" s="172" t="s">
        <v>1036</v>
      </c>
      <c r="AD94" t="s">
        <v>1041</v>
      </c>
      <c r="AI94" t="s">
        <v>1041</v>
      </c>
      <c r="AJ94">
        <v>12</v>
      </c>
      <c r="AP94" t="s">
        <v>1117</v>
      </c>
      <c r="AV94" t="s">
        <v>1070</v>
      </c>
      <c r="BA94" t="s">
        <v>1052</v>
      </c>
      <c r="BF94" t="s">
        <v>1056</v>
      </c>
    </row>
    <row r="95" spans="1:58" x14ac:dyDescent="0.2">
      <c r="A95" s="169" t="s">
        <v>1116</v>
      </c>
      <c r="I95" t="s">
        <v>1141</v>
      </c>
      <c r="Q95" s="169" t="s">
        <v>1149</v>
      </c>
      <c r="W95" s="172" t="s">
        <v>1056</v>
      </c>
      <c r="AD95" t="s">
        <v>867</v>
      </c>
      <c r="AI95" t="s">
        <v>867</v>
      </c>
      <c r="AJ95">
        <v>12</v>
      </c>
      <c r="AP95" t="s">
        <v>1034</v>
      </c>
      <c r="AV95" t="s">
        <v>1056</v>
      </c>
      <c r="BA95" t="s">
        <v>1033</v>
      </c>
      <c r="BF95" t="s">
        <v>1149</v>
      </c>
    </row>
    <row r="96" spans="1:58" x14ac:dyDescent="0.2">
      <c r="A96" s="169" t="s">
        <v>1131</v>
      </c>
      <c r="I96" t="s">
        <v>1098</v>
      </c>
      <c r="Q96" s="169" t="s">
        <v>1114</v>
      </c>
      <c r="W96" s="172" t="s">
        <v>1094</v>
      </c>
      <c r="AD96" t="s">
        <v>1405</v>
      </c>
      <c r="AI96" t="s">
        <v>1405</v>
      </c>
      <c r="AJ96">
        <v>12</v>
      </c>
      <c r="AP96" t="s">
        <v>1141</v>
      </c>
      <c r="AV96" t="s">
        <v>1421</v>
      </c>
      <c r="BA96" t="s">
        <v>1034</v>
      </c>
      <c r="BF96" t="s">
        <v>1094</v>
      </c>
    </row>
    <row r="97" spans="1:58" x14ac:dyDescent="0.2">
      <c r="A97" s="170" t="s">
        <v>814</v>
      </c>
      <c r="I97" t="s">
        <v>1114</v>
      </c>
      <c r="Q97" s="169" t="s">
        <v>1107</v>
      </c>
      <c r="W97" s="172" t="s">
        <v>1034</v>
      </c>
      <c r="AD97" t="s">
        <v>1397</v>
      </c>
      <c r="AI97" t="s">
        <v>1397</v>
      </c>
      <c r="AJ97">
        <v>35</v>
      </c>
      <c r="AP97" t="s">
        <v>1052</v>
      </c>
      <c r="AV97" t="s">
        <v>1041</v>
      </c>
      <c r="BA97" t="s">
        <v>1329</v>
      </c>
      <c r="BF97" t="s">
        <v>1048</v>
      </c>
    </row>
    <row r="98" spans="1:58" x14ac:dyDescent="0.2">
      <c r="A98" s="170" t="s">
        <v>868</v>
      </c>
      <c r="I98" t="s">
        <v>1117</v>
      </c>
      <c r="Q98" s="169" t="s">
        <v>1033</v>
      </c>
      <c r="W98" s="172" t="s">
        <v>1197</v>
      </c>
      <c r="AD98" t="s">
        <v>1106</v>
      </c>
      <c r="AI98" t="s">
        <v>1106</v>
      </c>
      <c r="AJ98">
        <v>23</v>
      </c>
      <c r="AP98" t="s">
        <v>1100</v>
      </c>
      <c r="AV98" t="s">
        <v>1155</v>
      </c>
      <c r="BA98" t="s">
        <v>1117</v>
      </c>
      <c r="BF98" t="s">
        <v>1116</v>
      </c>
    </row>
    <row r="99" spans="1:58" x14ac:dyDescent="0.2">
      <c r="A99" s="170" t="s">
        <v>959</v>
      </c>
      <c r="I99" t="s">
        <v>1127</v>
      </c>
      <c r="Q99" s="169" t="s">
        <v>1117</v>
      </c>
      <c r="W99" s="172" t="s">
        <v>1037</v>
      </c>
      <c r="AD99" t="s">
        <v>1034</v>
      </c>
      <c r="AI99" t="s">
        <v>1034</v>
      </c>
      <c r="AJ99">
        <v>16</v>
      </c>
      <c r="AP99" t="s">
        <v>1300</v>
      </c>
      <c r="AV99" t="s">
        <v>1046</v>
      </c>
      <c r="BA99" t="s">
        <v>1051</v>
      </c>
      <c r="BF99" t="s">
        <v>1052</v>
      </c>
    </row>
    <row r="100" spans="1:58" x14ac:dyDescent="0.2">
      <c r="A100" s="170" t="s">
        <v>1404</v>
      </c>
      <c r="I100" t="s">
        <v>1042</v>
      </c>
      <c r="Q100" s="169" t="s">
        <v>1042</v>
      </c>
      <c r="W100" s="172" t="s">
        <v>1047</v>
      </c>
      <c r="AD100" t="s">
        <v>1035</v>
      </c>
      <c r="AI100" t="s">
        <v>1035</v>
      </c>
      <c r="AJ100">
        <v>15</v>
      </c>
      <c r="AP100" t="s">
        <v>1037</v>
      </c>
      <c r="AV100" t="s">
        <v>1116</v>
      </c>
      <c r="BA100" t="s">
        <v>1421</v>
      </c>
      <c r="BF100" t="s">
        <v>1117</v>
      </c>
    </row>
    <row r="101" spans="1:58" x14ac:dyDescent="0.2">
      <c r="A101" s="170" t="s">
        <v>1149</v>
      </c>
      <c r="I101" t="s">
        <v>1043</v>
      </c>
      <c r="Q101" s="169" t="s">
        <v>1113</v>
      </c>
      <c r="W101" s="172" t="s">
        <v>1052</v>
      </c>
      <c r="AD101" t="s">
        <v>1142</v>
      </c>
      <c r="AI101" t="s">
        <v>1142</v>
      </c>
      <c r="AJ101">
        <v>15</v>
      </c>
      <c r="AP101" t="s">
        <v>1163</v>
      </c>
      <c r="AV101" t="s">
        <v>1117</v>
      </c>
      <c r="BA101" t="s">
        <v>1049</v>
      </c>
      <c r="BF101" t="s">
        <v>1033</v>
      </c>
    </row>
    <row r="102" spans="1:58" x14ac:dyDescent="0.2">
      <c r="A102" s="170" t="s">
        <v>1107</v>
      </c>
      <c r="I102" t="s">
        <v>1117</v>
      </c>
      <c r="Q102" s="127" t="s">
        <v>1154</v>
      </c>
      <c r="W102" s="136" t="s">
        <v>1034</v>
      </c>
      <c r="AD102" t="s">
        <v>1403</v>
      </c>
      <c r="AI102" t="s">
        <v>1403</v>
      </c>
      <c r="AJ102">
        <v>14</v>
      </c>
      <c r="AP102" t="s">
        <v>1149</v>
      </c>
      <c r="AV102" t="s">
        <v>1162</v>
      </c>
      <c r="BA102" t="s">
        <v>1141</v>
      </c>
      <c r="BF102" t="s">
        <v>1064</v>
      </c>
    </row>
    <row r="103" spans="1:58" x14ac:dyDescent="0.2">
      <c r="A103" s="170" t="s">
        <v>1048</v>
      </c>
      <c r="I103" t="s">
        <v>1035</v>
      </c>
      <c r="Q103" s="127" t="s">
        <v>1034</v>
      </c>
      <c r="W103" s="136" t="s">
        <v>1040</v>
      </c>
      <c r="AD103" t="s">
        <v>1065</v>
      </c>
      <c r="AI103" t="s">
        <v>1065</v>
      </c>
      <c r="AJ103">
        <v>13</v>
      </c>
      <c r="AP103" t="s">
        <v>1149</v>
      </c>
      <c r="AV103" t="s">
        <v>1037</v>
      </c>
      <c r="BA103" t="s">
        <v>867</v>
      </c>
      <c r="BF103" t="s">
        <v>1113</v>
      </c>
    </row>
    <row r="104" spans="1:58" x14ac:dyDescent="0.2">
      <c r="A104" s="170" t="s">
        <v>1032</v>
      </c>
      <c r="I104" t="s">
        <v>1107</v>
      </c>
      <c r="Q104" s="127" t="s">
        <v>1106</v>
      </c>
      <c r="W104" s="136" t="s">
        <v>1149</v>
      </c>
      <c r="AD104" t="s">
        <v>1149</v>
      </c>
      <c r="AI104" t="s">
        <v>1149</v>
      </c>
      <c r="AJ104">
        <v>13</v>
      </c>
      <c r="AP104" t="s">
        <v>1131</v>
      </c>
      <c r="AV104" t="s">
        <v>1149</v>
      </c>
      <c r="BA104" t="s">
        <v>1107</v>
      </c>
      <c r="BF104" t="s">
        <v>1208</v>
      </c>
    </row>
    <row r="105" spans="1:58" x14ac:dyDescent="0.2">
      <c r="A105" s="170" t="s">
        <v>1037</v>
      </c>
      <c r="I105" t="s">
        <v>867</v>
      </c>
      <c r="Q105" s="127" t="s">
        <v>1035</v>
      </c>
      <c r="W105" s="136" t="s">
        <v>1032</v>
      </c>
      <c r="AD105" t="s">
        <v>1114</v>
      </c>
      <c r="AI105" t="s">
        <v>1114</v>
      </c>
      <c r="AJ105">
        <v>11</v>
      </c>
      <c r="AP105" t="s">
        <v>1110</v>
      </c>
      <c r="AV105" t="s">
        <v>867</v>
      </c>
      <c r="BA105" t="s">
        <v>1035</v>
      </c>
      <c r="BF105" t="s">
        <v>1107</v>
      </c>
    </row>
    <row r="106" spans="1:58" x14ac:dyDescent="0.2">
      <c r="A106" s="170" t="s">
        <v>1142</v>
      </c>
      <c r="I106" t="s">
        <v>1141</v>
      </c>
      <c r="Q106" s="127" t="s">
        <v>1141</v>
      </c>
      <c r="W106" s="136" t="s">
        <v>1106</v>
      </c>
      <c r="AD106" t="s">
        <v>1131</v>
      </c>
      <c r="AI106" t="s">
        <v>1131</v>
      </c>
      <c r="AJ106">
        <v>11</v>
      </c>
      <c r="AP106" t="s">
        <v>1068</v>
      </c>
      <c r="AV106" t="s">
        <v>1300</v>
      </c>
      <c r="BA106" t="s">
        <v>1421</v>
      </c>
      <c r="BF106" t="s">
        <v>1045</v>
      </c>
    </row>
    <row r="107" spans="1:58" x14ac:dyDescent="0.2">
      <c r="A107" s="170" t="s">
        <v>1042</v>
      </c>
      <c r="I107" t="s">
        <v>1114</v>
      </c>
      <c r="Q107" s="127" t="s">
        <v>1300</v>
      </c>
      <c r="W107" s="136" t="s">
        <v>1155</v>
      </c>
      <c r="AD107" t="s">
        <v>1037</v>
      </c>
      <c r="AI107" t="s">
        <v>1037</v>
      </c>
      <c r="AJ107">
        <v>10</v>
      </c>
      <c r="AP107" t="s">
        <v>1107</v>
      </c>
      <c r="AV107" t="s">
        <v>1147</v>
      </c>
      <c r="BA107" t="s">
        <v>1116</v>
      </c>
      <c r="BF107" t="s">
        <v>1062</v>
      </c>
    </row>
    <row r="108" spans="1:58" x14ac:dyDescent="0.2">
      <c r="A108" s="170" t="s">
        <v>1114</v>
      </c>
      <c r="I108" t="s">
        <v>1124</v>
      </c>
      <c r="Q108" s="127" t="s">
        <v>1110</v>
      </c>
      <c r="W108" s="136" t="s">
        <v>1035</v>
      </c>
      <c r="AD108" t="s">
        <v>1041</v>
      </c>
      <c r="AI108" t="s">
        <v>1041</v>
      </c>
      <c r="AJ108">
        <v>10</v>
      </c>
      <c r="AP108" t="s">
        <v>1033</v>
      </c>
      <c r="AV108" t="s">
        <v>1037</v>
      </c>
      <c r="BA108" t="s">
        <v>1048</v>
      </c>
      <c r="BF108" t="s">
        <v>1138</v>
      </c>
    </row>
    <row r="109" spans="1:58" x14ac:dyDescent="0.2">
      <c r="A109" s="170" t="s">
        <v>1045</v>
      </c>
      <c r="I109" t="s">
        <v>1032</v>
      </c>
      <c r="Q109" s="127" t="s">
        <v>1086</v>
      </c>
      <c r="W109" s="136" t="s">
        <v>1100</v>
      </c>
      <c r="AD109" t="s">
        <v>1141</v>
      </c>
      <c r="AI109" t="s">
        <v>1141</v>
      </c>
      <c r="AJ109">
        <v>10</v>
      </c>
      <c r="AP109" t="s">
        <v>1329</v>
      </c>
      <c r="AV109" t="s">
        <v>1048</v>
      </c>
      <c r="BA109" t="s">
        <v>1163</v>
      </c>
      <c r="BF109" t="s">
        <v>867</v>
      </c>
    </row>
    <row r="110" spans="1:58" x14ac:dyDescent="0.2">
      <c r="A110" s="170" t="s">
        <v>1087</v>
      </c>
      <c r="I110" t="s">
        <v>1149</v>
      </c>
      <c r="Q110" s="127" t="s">
        <v>867</v>
      </c>
      <c r="W110" s="136" t="s">
        <v>1045</v>
      </c>
      <c r="AD110" t="s">
        <v>1107</v>
      </c>
      <c r="AI110" t="s">
        <v>1107</v>
      </c>
      <c r="AJ110">
        <v>10</v>
      </c>
      <c r="AP110" t="s">
        <v>1100</v>
      </c>
      <c r="AV110" t="s">
        <v>1141</v>
      </c>
      <c r="BA110" t="s">
        <v>1127</v>
      </c>
      <c r="BF110" t="s">
        <v>1163</v>
      </c>
    </row>
    <row r="111" spans="1:58" x14ac:dyDescent="0.2">
      <c r="A111" s="170" t="s">
        <v>1169</v>
      </c>
      <c r="I111" t="s">
        <v>1038</v>
      </c>
      <c r="Q111" s="127" t="s">
        <v>1042</v>
      </c>
      <c r="W111" s="136" t="s">
        <v>1122</v>
      </c>
      <c r="AD111" t="s">
        <v>867</v>
      </c>
      <c r="AI111" t="s">
        <v>867</v>
      </c>
      <c r="AJ111">
        <v>8</v>
      </c>
      <c r="AP111" t="s">
        <v>1163</v>
      </c>
      <c r="AV111" t="s">
        <v>1107</v>
      </c>
      <c r="BA111" t="s">
        <v>1141</v>
      </c>
      <c r="BF111" t="s">
        <v>1149</v>
      </c>
    </row>
    <row r="112" spans="1:58" x14ac:dyDescent="0.2">
      <c r="A112" s="170" t="s">
        <v>1043</v>
      </c>
      <c r="I112" t="s">
        <v>1106</v>
      </c>
      <c r="Q112" s="127" t="s">
        <v>1036</v>
      </c>
      <c r="W112" s="136" t="s">
        <v>1418</v>
      </c>
      <c r="AD112" t="s">
        <v>1163</v>
      </c>
      <c r="AI112" t="s">
        <v>1163</v>
      </c>
      <c r="AJ112">
        <v>8</v>
      </c>
      <c r="AP112" t="s">
        <v>1035</v>
      </c>
      <c r="AV112" t="s">
        <v>1069</v>
      </c>
      <c r="BA112" t="s">
        <v>1068</v>
      </c>
      <c r="BF112" t="s">
        <v>1131</v>
      </c>
    </row>
    <row r="113" spans="1:58" x14ac:dyDescent="0.2">
      <c r="A113" s="170" t="s">
        <v>1131</v>
      </c>
      <c r="I113" t="s">
        <v>1087</v>
      </c>
      <c r="Q113" s="127" t="s">
        <v>1041</v>
      </c>
      <c r="W113" s="136" t="s">
        <v>1107</v>
      </c>
      <c r="AD113" t="s">
        <v>1113</v>
      </c>
      <c r="AI113" t="s">
        <v>1113</v>
      </c>
      <c r="AJ113">
        <v>8</v>
      </c>
      <c r="AP113" t="s">
        <v>1141</v>
      </c>
      <c r="AV113" t="s">
        <v>1329</v>
      </c>
      <c r="BA113" t="s">
        <v>1211</v>
      </c>
      <c r="BF113" t="s">
        <v>1039</v>
      </c>
    </row>
    <row r="114" spans="1:58" x14ac:dyDescent="0.2">
      <c r="A114" s="170" t="s">
        <v>1041</v>
      </c>
      <c r="I114" t="s">
        <v>1051</v>
      </c>
      <c r="Q114" s="127" t="s">
        <v>1107</v>
      </c>
      <c r="W114" s="136" t="s">
        <v>1114</v>
      </c>
      <c r="AD114" t="s">
        <v>1098</v>
      </c>
      <c r="AI114" t="s">
        <v>1098</v>
      </c>
      <c r="AJ114">
        <v>8</v>
      </c>
      <c r="AP114" t="s">
        <v>1039</v>
      </c>
      <c r="AV114" t="s">
        <v>1118</v>
      </c>
      <c r="BA114" t="s">
        <v>1040</v>
      </c>
      <c r="BF114" t="s">
        <v>1046</v>
      </c>
    </row>
    <row r="115" spans="1:58" x14ac:dyDescent="0.2">
      <c r="A115" s="170" t="s">
        <v>867</v>
      </c>
      <c r="I115" t="s">
        <v>1170</v>
      </c>
      <c r="Q115" s="127" t="s">
        <v>1117</v>
      </c>
      <c r="W115" s="136" t="s">
        <v>1163</v>
      </c>
      <c r="AD115" t="s">
        <v>1036</v>
      </c>
      <c r="AI115" t="s">
        <v>1036</v>
      </c>
      <c r="AJ115">
        <v>8</v>
      </c>
      <c r="AP115" t="s">
        <v>1166</v>
      </c>
      <c r="AV115" t="s">
        <v>803</v>
      </c>
      <c r="BA115" t="s">
        <v>1133</v>
      </c>
      <c r="BF115" t="s">
        <v>1037</v>
      </c>
    </row>
    <row r="116" spans="1:58" x14ac:dyDescent="0.2">
      <c r="A116" s="170" t="s">
        <v>1405</v>
      </c>
      <c r="I116" t="s">
        <v>1048</v>
      </c>
      <c r="Q116" s="127" t="s">
        <v>1033</v>
      </c>
      <c r="W116" s="136" t="s">
        <v>1128</v>
      </c>
      <c r="AD116" t="s">
        <v>1087</v>
      </c>
      <c r="AI116" t="s">
        <v>1087</v>
      </c>
      <c r="AJ116">
        <v>7</v>
      </c>
      <c r="AP116" t="s">
        <v>1106</v>
      </c>
      <c r="AV116" t="s">
        <v>1046</v>
      </c>
      <c r="BA116" t="s">
        <v>1070</v>
      </c>
      <c r="BF116" t="s">
        <v>1141</v>
      </c>
    </row>
    <row r="117" spans="1:58" x14ac:dyDescent="0.2">
      <c r="A117" s="171" t="s">
        <v>1397</v>
      </c>
      <c r="I117" t="s">
        <v>1049</v>
      </c>
      <c r="Q117" s="127" t="s">
        <v>1094</v>
      </c>
      <c r="W117" s="136" t="s">
        <v>1124</v>
      </c>
      <c r="AD117" t="s">
        <v>1406</v>
      </c>
      <c r="AI117" t="s">
        <v>1406</v>
      </c>
      <c r="AJ117">
        <v>14</v>
      </c>
      <c r="AP117" t="s">
        <v>1045</v>
      </c>
      <c r="AV117" t="s">
        <v>1039</v>
      </c>
      <c r="BA117" t="s">
        <v>1036</v>
      </c>
      <c r="BF117" t="s">
        <v>1193</v>
      </c>
    </row>
    <row r="118" spans="1:58" x14ac:dyDescent="0.2">
      <c r="A118" s="171" t="s">
        <v>1106</v>
      </c>
      <c r="I118" t="s">
        <v>1116</v>
      </c>
      <c r="Q118" s="127" t="s">
        <v>1155</v>
      </c>
      <c r="W118" s="136" t="s">
        <v>1127</v>
      </c>
      <c r="AD118" t="s">
        <v>1407</v>
      </c>
      <c r="AI118" t="s">
        <v>1407</v>
      </c>
      <c r="AJ118">
        <v>13</v>
      </c>
      <c r="AP118" t="s">
        <v>1052</v>
      </c>
      <c r="AV118" t="s">
        <v>1051</v>
      </c>
      <c r="BA118" t="s">
        <v>1149</v>
      </c>
      <c r="BF118" t="s">
        <v>1106</v>
      </c>
    </row>
    <row r="119" spans="1:58" x14ac:dyDescent="0.2">
      <c r="A119" s="171" t="s">
        <v>1034</v>
      </c>
      <c r="I119" t="s">
        <v>1056</v>
      </c>
      <c r="Q119" s="127" t="s">
        <v>1149</v>
      </c>
      <c r="W119" s="136" t="s">
        <v>1052</v>
      </c>
      <c r="AD119" t="s">
        <v>1036</v>
      </c>
      <c r="AI119" t="s">
        <v>1036</v>
      </c>
      <c r="AJ119">
        <v>12</v>
      </c>
      <c r="AP119" t="s">
        <v>1054</v>
      </c>
      <c r="AV119" t="s">
        <v>1035</v>
      </c>
      <c r="BA119" t="s">
        <v>1047</v>
      </c>
      <c r="BF119" t="s">
        <v>1034</v>
      </c>
    </row>
    <row r="120" spans="1:58" x14ac:dyDescent="0.2">
      <c r="A120" s="171" t="s">
        <v>1035</v>
      </c>
      <c r="I120" t="s">
        <v>1042</v>
      </c>
      <c r="Q120" s="127" t="s">
        <v>1100</v>
      </c>
      <c r="W120" s="136" t="s">
        <v>1094</v>
      </c>
      <c r="AD120" t="s">
        <v>1141</v>
      </c>
      <c r="AI120" t="s">
        <v>1141</v>
      </c>
      <c r="AJ120">
        <v>11</v>
      </c>
      <c r="AP120" t="s">
        <v>1133</v>
      </c>
      <c r="AV120" t="s">
        <v>1110</v>
      </c>
      <c r="BA120" t="s">
        <v>1032</v>
      </c>
      <c r="BF120" t="s">
        <v>1042</v>
      </c>
    </row>
    <row r="121" spans="1:58" x14ac:dyDescent="0.2">
      <c r="A121" s="171" t="s">
        <v>1142</v>
      </c>
      <c r="I121" t="s">
        <v>1062</v>
      </c>
      <c r="Q121" s="127" t="s">
        <v>1062</v>
      </c>
      <c r="W121" s="136" t="s">
        <v>1037</v>
      </c>
      <c r="AD121" t="s">
        <v>1035</v>
      </c>
      <c r="AI121" t="s">
        <v>1035</v>
      </c>
      <c r="AJ121">
        <v>10</v>
      </c>
      <c r="AP121" t="s">
        <v>1032</v>
      </c>
      <c r="AV121" t="s">
        <v>1155</v>
      </c>
      <c r="BA121" t="s">
        <v>1131</v>
      </c>
      <c r="BF121" t="s">
        <v>1086</v>
      </c>
    </row>
    <row r="122" spans="1:58" x14ac:dyDescent="0.2">
      <c r="A122" s="171" t="s">
        <v>1403</v>
      </c>
      <c r="Q122" s="137" t="s">
        <v>1107</v>
      </c>
      <c r="W122" s="128" t="s">
        <v>1149</v>
      </c>
      <c r="AD122" t="s">
        <v>1169</v>
      </c>
      <c r="AI122" t="s">
        <v>1169</v>
      </c>
      <c r="AJ122">
        <v>10</v>
      </c>
      <c r="AP122" t="s">
        <v>1048</v>
      </c>
      <c r="AV122" t="s">
        <v>1116</v>
      </c>
      <c r="BA122" t="s">
        <v>1069</v>
      </c>
      <c r="BF122" t="s">
        <v>1093</v>
      </c>
    </row>
    <row r="123" spans="1:58" x14ac:dyDescent="0.2">
      <c r="A123" s="171" t="s">
        <v>1065</v>
      </c>
      <c r="Q123" s="137" t="s">
        <v>1034</v>
      </c>
      <c r="W123" s="128" t="s">
        <v>867</v>
      </c>
      <c r="AD123" t="s">
        <v>1032</v>
      </c>
      <c r="AI123" t="s">
        <v>1032</v>
      </c>
      <c r="AJ123">
        <v>9</v>
      </c>
      <c r="AP123" t="s">
        <v>1149</v>
      </c>
      <c r="AV123" t="s">
        <v>1038</v>
      </c>
      <c r="BA123" t="s">
        <v>787</v>
      </c>
      <c r="BF123" t="s">
        <v>1255</v>
      </c>
    </row>
    <row r="124" spans="1:58" x14ac:dyDescent="0.2">
      <c r="A124" s="171" t="s">
        <v>1149</v>
      </c>
      <c r="Q124" s="137" t="s">
        <v>1300</v>
      </c>
      <c r="W124" s="128" t="s">
        <v>1205</v>
      </c>
      <c r="AD124" t="s">
        <v>902</v>
      </c>
      <c r="AI124" t="s">
        <v>902</v>
      </c>
      <c r="AJ124">
        <v>9</v>
      </c>
      <c r="AP124" t="s">
        <v>1163</v>
      </c>
      <c r="AV124" t="s">
        <v>1149</v>
      </c>
      <c r="BA124" t="s">
        <v>1107</v>
      </c>
      <c r="BF124" t="s">
        <v>1411</v>
      </c>
    </row>
    <row r="125" spans="1:58" x14ac:dyDescent="0.2">
      <c r="A125" s="171" t="s">
        <v>1114</v>
      </c>
      <c r="Q125" s="137" t="s">
        <v>1106</v>
      </c>
      <c r="W125" s="128" t="s">
        <v>1117</v>
      </c>
      <c r="AD125" t="s">
        <v>1408</v>
      </c>
      <c r="AI125" t="s">
        <v>1408</v>
      </c>
      <c r="AJ125">
        <v>8</v>
      </c>
      <c r="AP125" t="s">
        <v>1052</v>
      </c>
      <c r="AV125" t="s">
        <v>1068</v>
      </c>
      <c r="BA125" t="s">
        <v>1165</v>
      </c>
      <c r="BF125" t="s">
        <v>792</v>
      </c>
    </row>
    <row r="126" spans="1:58" x14ac:dyDescent="0.2">
      <c r="A126" s="171" t="s">
        <v>1131</v>
      </c>
      <c r="Q126" s="137" t="s">
        <v>1046</v>
      </c>
      <c r="W126" s="128" t="s">
        <v>1048</v>
      </c>
      <c r="AD126" t="s">
        <v>1047</v>
      </c>
      <c r="AI126" t="s">
        <v>1047</v>
      </c>
      <c r="AJ126">
        <v>8</v>
      </c>
      <c r="AP126" t="s">
        <v>1106</v>
      </c>
      <c r="AV126" t="s">
        <v>1048</v>
      </c>
      <c r="BA126" t="s">
        <v>1131</v>
      </c>
      <c r="BF126" t="s">
        <v>877</v>
      </c>
    </row>
    <row r="127" spans="1:58" x14ac:dyDescent="0.2">
      <c r="A127" s="171" t="s">
        <v>1037</v>
      </c>
      <c r="Q127" s="137" t="s">
        <v>1141</v>
      </c>
      <c r="W127" s="128" t="s">
        <v>1300</v>
      </c>
      <c r="AD127" t="s">
        <v>1354</v>
      </c>
      <c r="AI127" t="s">
        <v>1354</v>
      </c>
      <c r="AJ127">
        <v>8</v>
      </c>
      <c r="AP127" t="s">
        <v>1107</v>
      </c>
      <c r="AV127" t="s">
        <v>1070</v>
      </c>
      <c r="BA127" t="s">
        <v>1149</v>
      </c>
      <c r="BF127" t="s">
        <v>1191</v>
      </c>
    </row>
    <row r="128" spans="1:58" x14ac:dyDescent="0.2">
      <c r="A128" s="171" t="s">
        <v>1041</v>
      </c>
      <c r="Q128" s="137" t="s">
        <v>1048</v>
      </c>
      <c r="W128" s="128" t="s">
        <v>1141</v>
      </c>
      <c r="AD128" t="s">
        <v>1142</v>
      </c>
      <c r="AI128" t="s">
        <v>1142</v>
      </c>
      <c r="AJ128">
        <v>7</v>
      </c>
      <c r="AP128" t="s">
        <v>1141</v>
      </c>
      <c r="AV128" t="s">
        <v>1423</v>
      </c>
      <c r="BA128" t="s">
        <v>867</v>
      </c>
      <c r="BF128" t="s">
        <v>1230</v>
      </c>
    </row>
    <row r="129" spans="1:58" x14ac:dyDescent="0.2">
      <c r="A129" s="171" t="s">
        <v>1141</v>
      </c>
      <c r="Q129" s="137" t="s">
        <v>1149</v>
      </c>
      <c r="W129" s="128" t="s">
        <v>1036</v>
      </c>
      <c r="AD129" t="s">
        <v>1149</v>
      </c>
      <c r="AI129" t="s">
        <v>1149</v>
      </c>
      <c r="AJ129">
        <v>7</v>
      </c>
      <c r="AP129" t="s">
        <v>1110</v>
      </c>
      <c r="AV129" t="s">
        <v>1107</v>
      </c>
      <c r="BA129" t="s">
        <v>1222</v>
      </c>
      <c r="BF129" t="s">
        <v>1426</v>
      </c>
    </row>
    <row r="130" spans="1:58" x14ac:dyDescent="0.2">
      <c r="A130" s="171" t="s">
        <v>1107</v>
      </c>
      <c r="Q130" s="137" t="s">
        <v>1035</v>
      </c>
      <c r="W130" s="128" t="s">
        <v>1110</v>
      </c>
      <c r="AD130" t="s">
        <v>1042</v>
      </c>
      <c r="AI130" t="s">
        <v>1042</v>
      </c>
      <c r="AJ130">
        <v>7</v>
      </c>
      <c r="AP130" t="s">
        <v>1032</v>
      </c>
      <c r="AV130" t="s">
        <v>1424</v>
      </c>
      <c r="BA130" t="s">
        <v>1116</v>
      </c>
      <c r="BF130" t="s">
        <v>1427</v>
      </c>
    </row>
    <row r="131" spans="1:58" x14ac:dyDescent="0.2">
      <c r="A131" s="171" t="s">
        <v>867</v>
      </c>
      <c r="Q131" s="137" t="s">
        <v>1062</v>
      </c>
      <c r="W131" s="128" t="s">
        <v>1056</v>
      </c>
      <c r="AD131" t="s">
        <v>1107</v>
      </c>
      <c r="AI131" t="s">
        <v>1107</v>
      </c>
      <c r="AJ131">
        <v>7</v>
      </c>
      <c r="AP131" t="s">
        <v>1036</v>
      </c>
      <c r="AV131" t="s">
        <v>1035</v>
      </c>
      <c r="BA131" t="s">
        <v>1040</v>
      </c>
      <c r="BF131" t="s">
        <v>1107</v>
      </c>
    </row>
    <row r="132" spans="1:58" x14ac:dyDescent="0.2">
      <c r="A132" s="171" t="s">
        <v>1163</v>
      </c>
      <c r="Q132" s="137" t="s">
        <v>1113</v>
      </c>
      <c r="W132" s="128" t="s">
        <v>1049</v>
      </c>
      <c r="AD132" t="s">
        <v>1265</v>
      </c>
      <c r="AI132" t="s">
        <v>1265</v>
      </c>
      <c r="AJ132">
        <v>6</v>
      </c>
      <c r="AP132" t="s">
        <v>1048</v>
      </c>
      <c r="AV132" t="s">
        <v>1131</v>
      </c>
      <c r="BA132" t="s">
        <v>1062</v>
      </c>
      <c r="BF132" t="s">
        <v>1045</v>
      </c>
    </row>
    <row r="133" spans="1:58" x14ac:dyDescent="0.2">
      <c r="A133" s="171" t="s">
        <v>1113</v>
      </c>
      <c r="Q133" s="137" t="s">
        <v>1169</v>
      </c>
      <c r="W133" s="128" t="s">
        <v>1106</v>
      </c>
      <c r="AD133" t="s">
        <v>1037</v>
      </c>
      <c r="AI133" t="s">
        <v>1037</v>
      </c>
      <c r="AJ133">
        <v>6</v>
      </c>
      <c r="AP133" t="s">
        <v>1329</v>
      </c>
      <c r="AV133" t="s">
        <v>1041</v>
      </c>
      <c r="BA133" t="s">
        <v>1049</v>
      </c>
      <c r="BF133" t="s">
        <v>1034</v>
      </c>
    </row>
    <row r="134" spans="1:58" x14ac:dyDescent="0.2">
      <c r="A134" s="171" t="s">
        <v>1098</v>
      </c>
      <c r="Q134" s="137" t="s">
        <v>1163</v>
      </c>
      <c r="W134" s="128" t="s">
        <v>1035</v>
      </c>
      <c r="AD134" t="s">
        <v>1046</v>
      </c>
      <c r="AI134" t="s">
        <v>1046</v>
      </c>
      <c r="AJ134">
        <v>5</v>
      </c>
      <c r="AP134" t="s">
        <v>1039</v>
      </c>
      <c r="AV134" t="s">
        <v>1136</v>
      </c>
      <c r="BA134" t="s">
        <v>1114</v>
      </c>
      <c r="BF134" t="s">
        <v>1117</v>
      </c>
    </row>
    <row r="135" spans="1:58" x14ac:dyDescent="0.2">
      <c r="A135" s="171" t="s">
        <v>1036</v>
      </c>
      <c r="Q135" s="137" t="s">
        <v>1045</v>
      </c>
      <c r="W135" s="128" t="s">
        <v>1418</v>
      </c>
      <c r="AD135" t="s">
        <v>1147</v>
      </c>
      <c r="AI135" t="s">
        <v>1147</v>
      </c>
      <c r="AJ135">
        <v>5</v>
      </c>
      <c r="AP135" t="s">
        <v>1042</v>
      </c>
      <c r="AV135" t="s">
        <v>1110</v>
      </c>
      <c r="BA135" t="s">
        <v>1037</v>
      </c>
      <c r="BF135" t="s">
        <v>1428</v>
      </c>
    </row>
    <row r="136" spans="1:58" x14ac:dyDescent="0.2">
      <c r="A136" s="172" t="s">
        <v>1087</v>
      </c>
      <c r="Q136" s="137" t="s">
        <v>1131</v>
      </c>
      <c r="W136" s="128" t="s">
        <v>1138</v>
      </c>
      <c r="AD136" t="s">
        <v>1401</v>
      </c>
      <c r="AI136" t="s">
        <v>1401</v>
      </c>
      <c r="AJ136">
        <v>5</v>
      </c>
      <c r="AP136" t="s">
        <v>1034</v>
      </c>
      <c r="AV136" t="s">
        <v>1052</v>
      </c>
      <c r="BA136" t="s">
        <v>1035</v>
      </c>
      <c r="BF136" t="s">
        <v>1146</v>
      </c>
    </row>
    <row r="137" spans="1:58" x14ac:dyDescent="0.2">
      <c r="A137" s="173" t="s">
        <v>1406</v>
      </c>
      <c r="Q137" s="137" t="s">
        <v>1032</v>
      </c>
      <c r="W137" s="128" t="s">
        <v>1041</v>
      </c>
      <c r="AD137" t="s">
        <v>1106</v>
      </c>
      <c r="AI137" t="s">
        <v>1106</v>
      </c>
      <c r="AJ137">
        <v>46</v>
      </c>
      <c r="AP137" t="s">
        <v>1033</v>
      </c>
      <c r="AV137" t="s">
        <v>1051</v>
      </c>
      <c r="BA137" t="s">
        <v>1070</v>
      </c>
      <c r="BF137" t="s">
        <v>1047</v>
      </c>
    </row>
    <row r="138" spans="1:58" x14ac:dyDescent="0.2">
      <c r="A138" s="173" t="s">
        <v>1407</v>
      </c>
      <c r="Q138" s="137" t="s">
        <v>1041</v>
      </c>
      <c r="W138" s="128" t="s">
        <v>1214</v>
      </c>
      <c r="AD138" t="s">
        <v>1117</v>
      </c>
      <c r="AI138" t="s">
        <v>1117</v>
      </c>
      <c r="AJ138">
        <v>29</v>
      </c>
      <c r="AP138" t="s">
        <v>867</v>
      </c>
      <c r="AV138" t="s">
        <v>1117</v>
      </c>
      <c r="BA138" t="s">
        <v>1056</v>
      </c>
      <c r="BF138" t="s">
        <v>867</v>
      </c>
    </row>
    <row r="139" spans="1:58" x14ac:dyDescent="0.2">
      <c r="A139" s="173" t="s">
        <v>1036</v>
      </c>
      <c r="Q139" s="137" t="s">
        <v>1117</v>
      </c>
      <c r="W139" s="128" t="s">
        <v>1102</v>
      </c>
      <c r="AD139" t="s">
        <v>1397</v>
      </c>
      <c r="AI139" t="s">
        <v>1397</v>
      </c>
      <c r="AJ139">
        <v>27</v>
      </c>
      <c r="AP139" t="s">
        <v>1100</v>
      </c>
      <c r="AV139" t="s">
        <v>1329</v>
      </c>
      <c r="BA139" t="s">
        <v>1048</v>
      </c>
      <c r="BF139" t="s">
        <v>1354</v>
      </c>
    </row>
    <row r="140" spans="1:58" x14ac:dyDescent="0.2">
      <c r="A140" s="173" t="s">
        <v>1141</v>
      </c>
      <c r="Q140" s="137" t="s">
        <v>1133</v>
      </c>
      <c r="W140" s="128" t="s">
        <v>1042</v>
      </c>
      <c r="AD140" t="s">
        <v>1409</v>
      </c>
      <c r="AI140" t="s">
        <v>1409</v>
      </c>
      <c r="AJ140">
        <v>23</v>
      </c>
      <c r="AP140" t="s">
        <v>1105</v>
      </c>
      <c r="AV140" t="s">
        <v>1032</v>
      </c>
      <c r="BA140" t="s">
        <v>1166</v>
      </c>
      <c r="BF140" t="s">
        <v>1056</v>
      </c>
    </row>
    <row r="141" spans="1:58" x14ac:dyDescent="0.2">
      <c r="A141" s="173" t="s">
        <v>1035</v>
      </c>
      <c r="Q141" s="137" t="s">
        <v>1042</v>
      </c>
      <c r="W141" s="128" t="s">
        <v>1131</v>
      </c>
      <c r="AD141" t="s">
        <v>1410</v>
      </c>
      <c r="AI141" t="s">
        <v>1410</v>
      </c>
      <c r="AJ141">
        <v>22</v>
      </c>
      <c r="AP141" t="s">
        <v>1300</v>
      </c>
      <c r="AV141" t="s">
        <v>1038</v>
      </c>
      <c r="BA141" t="s">
        <v>1162</v>
      </c>
      <c r="BF141" t="s">
        <v>1141</v>
      </c>
    </row>
    <row r="142" spans="1:58" x14ac:dyDescent="0.2">
      <c r="A142" s="173" t="s">
        <v>1169</v>
      </c>
      <c r="AD142" t="s">
        <v>1037</v>
      </c>
      <c r="AI142" t="s">
        <v>1037</v>
      </c>
      <c r="AJ142">
        <v>21</v>
      </c>
      <c r="AP142" t="s">
        <v>1356</v>
      </c>
      <c r="AV142" t="s">
        <v>1118</v>
      </c>
      <c r="BA142" t="s">
        <v>1106</v>
      </c>
      <c r="BF142" t="s">
        <v>1153</v>
      </c>
    </row>
    <row r="143" spans="1:58" x14ac:dyDescent="0.2">
      <c r="A143" s="173" t="s">
        <v>1032</v>
      </c>
      <c r="AD143" t="s">
        <v>1062</v>
      </c>
      <c r="AI143" t="s">
        <v>1062</v>
      </c>
      <c r="AJ143">
        <v>21</v>
      </c>
      <c r="AP143" t="s">
        <v>1056</v>
      </c>
      <c r="AV143" t="s">
        <v>1425</v>
      </c>
    </row>
    <row r="144" spans="1:58" x14ac:dyDescent="0.2">
      <c r="A144" s="173" t="s">
        <v>902</v>
      </c>
      <c r="AD144" t="s">
        <v>1142</v>
      </c>
      <c r="AI144" t="s">
        <v>1142</v>
      </c>
      <c r="AJ144">
        <v>21</v>
      </c>
      <c r="AP144" t="s">
        <v>1149</v>
      </c>
    </row>
    <row r="145" spans="1:42" x14ac:dyDescent="0.2">
      <c r="A145" s="173" t="s">
        <v>1408</v>
      </c>
      <c r="AD145" t="s">
        <v>1035</v>
      </c>
      <c r="AI145" t="s">
        <v>1035</v>
      </c>
      <c r="AJ145">
        <v>17</v>
      </c>
      <c r="AP145" t="s">
        <v>1068</v>
      </c>
    </row>
    <row r="146" spans="1:42" x14ac:dyDescent="0.2">
      <c r="A146" s="173" t="s">
        <v>1047</v>
      </c>
      <c r="AD146" t="s">
        <v>1107</v>
      </c>
      <c r="AI146" t="s">
        <v>1107</v>
      </c>
      <c r="AJ146">
        <v>17</v>
      </c>
      <c r="AP146" t="s">
        <v>1106</v>
      </c>
    </row>
    <row r="147" spans="1:42" x14ac:dyDescent="0.2">
      <c r="A147" s="173" t="s">
        <v>1354</v>
      </c>
      <c r="AD147" t="s">
        <v>1114</v>
      </c>
      <c r="AI147" t="s">
        <v>1114</v>
      </c>
      <c r="AJ147">
        <v>16</v>
      </c>
      <c r="AP147" t="s">
        <v>1420</v>
      </c>
    </row>
    <row r="148" spans="1:42" x14ac:dyDescent="0.2">
      <c r="A148" s="173" t="s">
        <v>1142</v>
      </c>
      <c r="AD148" t="s">
        <v>1032</v>
      </c>
      <c r="AI148" t="s">
        <v>1032</v>
      </c>
      <c r="AJ148">
        <v>15</v>
      </c>
      <c r="AP148" t="s">
        <v>1110</v>
      </c>
    </row>
    <row r="149" spans="1:42" x14ac:dyDescent="0.2">
      <c r="A149" s="173" t="s">
        <v>1149</v>
      </c>
      <c r="AD149" t="s">
        <v>1131</v>
      </c>
      <c r="AI149" t="s">
        <v>1131</v>
      </c>
      <c r="AJ149">
        <v>14</v>
      </c>
      <c r="AP149" t="s">
        <v>1165</v>
      </c>
    </row>
    <row r="150" spans="1:42" x14ac:dyDescent="0.2">
      <c r="A150" s="173" t="s">
        <v>1042</v>
      </c>
      <c r="AD150" t="s">
        <v>1116</v>
      </c>
      <c r="AI150" t="s">
        <v>1116</v>
      </c>
      <c r="AJ150">
        <v>14</v>
      </c>
      <c r="AP150" t="s">
        <v>1155</v>
      </c>
    </row>
    <row r="151" spans="1:42" x14ac:dyDescent="0.2">
      <c r="A151" s="173" t="s">
        <v>1107</v>
      </c>
      <c r="AD151" t="s">
        <v>1149</v>
      </c>
      <c r="AI151" t="s">
        <v>1149</v>
      </c>
      <c r="AJ151">
        <v>14</v>
      </c>
      <c r="AP151" t="s">
        <v>1122</v>
      </c>
    </row>
    <row r="152" spans="1:42" x14ac:dyDescent="0.2">
      <c r="A152" s="173" t="s">
        <v>1265</v>
      </c>
      <c r="AD152" t="s">
        <v>1054</v>
      </c>
      <c r="AI152" t="s">
        <v>1054</v>
      </c>
      <c r="AJ152">
        <v>14</v>
      </c>
      <c r="AP152" t="s">
        <v>1126</v>
      </c>
    </row>
    <row r="153" spans="1:42" x14ac:dyDescent="0.2">
      <c r="A153" s="173" t="s">
        <v>1037</v>
      </c>
      <c r="AD153" t="s">
        <v>1041</v>
      </c>
      <c r="AI153" t="s">
        <v>1041</v>
      </c>
      <c r="AJ153">
        <v>13</v>
      </c>
      <c r="AP153" t="s">
        <v>1054</v>
      </c>
    </row>
    <row r="154" spans="1:42" x14ac:dyDescent="0.2">
      <c r="A154" s="173" t="s">
        <v>1046</v>
      </c>
      <c r="AD154" t="s">
        <v>1087</v>
      </c>
      <c r="AI154" t="s">
        <v>1087</v>
      </c>
      <c r="AJ154">
        <v>13</v>
      </c>
      <c r="AP154" t="s">
        <v>1038</v>
      </c>
    </row>
    <row r="155" spans="1:42" x14ac:dyDescent="0.2">
      <c r="A155" s="173" t="s">
        <v>1147</v>
      </c>
      <c r="AD155" t="s">
        <v>1036</v>
      </c>
      <c r="AI155" t="s">
        <v>1036</v>
      </c>
      <c r="AJ155">
        <v>13</v>
      </c>
      <c r="AP155" t="s">
        <v>1131</v>
      </c>
    </row>
    <row r="156" spans="1:42" x14ac:dyDescent="0.2">
      <c r="A156" s="173" t="s">
        <v>1401</v>
      </c>
      <c r="AD156" t="s">
        <v>1127</v>
      </c>
      <c r="AI156" t="s">
        <v>1127</v>
      </c>
      <c r="AJ156">
        <v>12</v>
      </c>
      <c r="AP156" t="s">
        <v>867</v>
      </c>
    </row>
    <row r="157" spans="1:42" x14ac:dyDescent="0.2">
      <c r="AD157" t="s">
        <v>1106</v>
      </c>
      <c r="AI157" t="s">
        <v>1106</v>
      </c>
      <c r="AJ157">
        <v>28</v>
      </c>
      <c r="AP157" t="s">
        <v>1065</v>
      </c>
    </row>
    <row r="158" spans="1:42" x14ac:dyDescent="0.2">
      <c r="AD158" t="s">
        <v>1035</v>
      </c>
      <c r="AI158" t="s">
        <v>1035</v>
      </c>
      <c r="AJ158">
        <v>27</v>
      </c>
      <c r="AP158" t="s">
        <v>1051</v>
      </c>
    </row>
    <row r="159" spans="1:42" x14ac:dyDescent="0.2">
      <c r="AD159" t="s">
        <v>1107</v>
      </c>
      <c r="AI159" t="s">
        <v>1107</v>
      </c>
      <c r="AJ159">
        <v>27</v>
      </c>
      <c r="AP159" t="s">
        <v>1107</v>
      </c>
    </row>
    <row r="160" spans="1:42" x14ac:dyDescent="0.2">
      <c r="AD160" t="s">
        <v>1034</v>
      </c>
      <c r="AI160" t="s">
        <v>1034</v>
      </c>
      <c r="AJ160">
        <v>26</v>
      </c>
      <c r="AP160" t="s">
        <v>1051</v>
      </c>
    </row>
    <row r="161" spans="30:42" x14ac:dyDescent="0.2">
      <c r="AD161" t="s">
        <v>1141</v>
      </c>
      <c r="AI161" t="s">
        <v>1141</v>
      </c>
      <c r="AJ161">
        <v>25</v>
      </c>
      <c r="AP161" t="s">
        <v>1163</v>
      </c>
    </row>
    <row r="162" spans="30:42" x14ac:dyDescent="0.2">
      <c r="AD162" t="s">
        <v>1037</v>
      </c>
      <c r="AI162" t="s">
        <v>1037</v>
      </c>
      <c r="AJ162">
        <v>22</v>
      </c>
      <c r="AP162" t="s">
        <v>1045</v>
      </c>
    </row>
    <row r="163" spans="30:42" x14ac:dyDescent="0.2">
      <c r="AD163" t="s">
        <v>1149</v>
      </c>
      <c r="AI163" t="s">
        <v>1149</v>
      </c>
      <c r="AJ163">
        <v>21</v>
      </c>
    </row>
    <row r="164" spans="30:42" x14ac:dyDescent="0.2">
      <c r="AD164" t="s">
        <v>1042</v>
      </c>
      <c r="AI164" t="s">
        <v>1042</v>
      </c>
      <c r="AJ164">
        <v>17</v>
      </c>
    </row>
    <row r="165" spans="30:42" x14ac:dyDescent="0.2">
      <c r="AD165" t="s">
        <v>1087</v>
      </c>
      <c r="AI165" t="s">
        <v>1087</v>
      </c>
      <c r="AJ165">
        <v>17</v>
      </c>
    </row>
    <row r="166" spans="30:42" x14ac:dyDescent="0.2">
      <c r="AD166" t="s">
        <v>1036</v>
      </c>
      <c r="AI166" t="s">
        <v>1036</v>
      </c>
      <c r="AJ166">
        <v>17</v>
      </c>
    </row>
    <row r="167" spans="30:42" x14ac:dyDescent="0.2">
      <c r="AD167" t="s">
        <v>1397</v>
      </c>
      <c r="AI167" t="s">
        <v>1397</v>
      </c>
      <c r="AJ167">
        <v>16</v>
      </c>
    </row>
    <row r="168" spans="30:42" x14ac:dyDescent="0.2">
      <c r="AD168" t="s">
        <v>1032</v>
      </c>
      <c r="AI168" t="s">
        <v>1032</v>
      </c>
      <c r="AJ168">
        <v>15</v>
      </c>
    </row>
    <row r="169" spans="30:42" x14ac:dyDescent="0.2">
      <c r="AD169" t="s">
        <v>1041</v>
      </c>
      <c r="AI169" t="s">
        <v>1041</v>
      </c>
      <c r="AJ169">
        <v>15</v>
      </c>
    </row>
    <row r="170" spans="30:42" x14ac:dyDescent="0.2">
      <c r="AD170" t="s">
        <v>1114</v>
      </c>
      <c r="AI170" t="s">
        <v>1114</v>
      </c>
      <c r="AJ170">
        <v>15</v>
      </c>
    </row>
    <row r="171" spans="30:42" x14ac:dyDescent="0.2">
      <c r="AD171" t="s">
        <v>1046</v>
      </c>
      <c r="AI171" t="s">
        <v>1046</v>
      </c>
      <c r="AJ171">
        <v>15</v>
      </c>
    </row>
    <row r="172" spans="30:42" x14ac:dyDescent="0.2">
      <c r="AD172" t="s">
        <v>1116</v>
      </c>
      <c r="AI172" t="s">
        <v>1116</v>
      </c>
      <c r="AJ172">
        <v>14</v>
      </c>
    </row>
    <row r="173" spans="30:42" x14ac:dyDescent="0.2">
      <c r="AD173" t="s">
        <v>1163</v>
      </c>
      <c r="AI173" t="s">
        <v>1163</v>
      </c>
      <c r="AJ173">
        <v>14</v>
      </c>
    </row>
    <row r="174" spans="30:42" x14ac:dyDescent="0.2">
      <c r="AD174" t="s">
        <v>1131</v>
      </c>
      <c r="AI174" t="s">
        <v>1131</v>
      </c>
      <c r="AJ174">
        <v>14</v>
      </c>
    </row>
    <row r="175" spans="30:42" x14ac:dyDescent="0.2">
      <c r="AD175" t="s">
        <v>1065</v>
      </c>
      <c r="AI175" t="s">
        <v>1065</v>
      </c>
      <c r="AJ175">
        <v>12</v>
      </c>
    </row>
    <row r="176" spans="30:42" x14ac:dyDescent="0.2">
      <c r="AD176" t="s">
        <v>1403</v>
      </c>
      <c r="AI176" t="s">
        <v>1403</v>
      </c>
      <c r="AJ176">
        <v>11</v>
      </c>
    </row>
    <row r="177" spans="30:36" x14ac:dyDescent="0.2">
      <c r="AD177" t="s">
        <v>1106</v>
      </c>
      <c r="AI177" t="s">
        <v>1106</v>
      </c>
      <c r="AJ177">
        <v>41</v>
      </c>
    </row>
    <row r="178" spans="30:36" x14ac:dyDescent="0.2">
      <c r="AD178" t="s">
        <v>1037</v>
      </c>
      <c r="AI178" t="s">
        <v>1037</v>
      </c>
      <c r="AJ178">
        <v>30</v>
      </c>
    </row>
    <row r="179" spans="30:36" x14ac:dyDescent="0.2">
      <c r="AD179" t="s">
        <v>1042</v>
      </c>
      <c r="AI179" t="s">
        <v>1042</v>
      </c>
      <c r="AJ179">
        <v>27</v>
      </c>
    </row>
    <row r="180" spans="30:36" x14ac:dyDescent="0.2">
      <c r="AD180" t="s">
        <v>1034</v>
      </c>
      <c r="AI180" t="s">
        <v>1034</v>
      </c>
      <c r="AJ180">
        <v>24</v>
      </c>
    </row>
    <row r="181" spans="30:36" x14ac:dyDescent="0.2">
      <c r="AD181" t="s">
        <v>1041</v>
      </c>
      <c r="AI181" t="s">
        <v>1041</v>
      </c>
      <c r="AJ181">
        <v>20</v>
      </c>
    </row>
    <row r="182" spans="30:36" x14ac:dyDescent="0.2">
      <c r="AD182" t="s">
        <v>1035</v>
      </c>
      <c r="AI182" t="s">
        <v>1035</v>
      </c>
      <c r="AJ182">
        <v>20</v>
      </c>
    </row>
    <row r="183" spans="30:36" x14ac:dyDescent="0.2">
      <c r="AD183" t="s">
        <v>1141</v>
      </c>
      <c r="AI183" t="s">
        <v>1141</v>
      </c>
      <c r="AJ183">
        <v>19</v>
      </c>
    </row>
    <row r="184" spans="30:36" x14ac:dyDescent="0.2">
      <c r="AD184" t="s">
        <v>1107</v>
      </c>
      <c r="AI184" t="s">
        <v>1107</v>
      </c>
      <c r="AJ184">
        <v>18</v>
      </c>
    </row>
    <row r="185" spans="30:36" x14ac:dyDescent="0.2">
      <c r="AD185" t="s">
        <v>1087</v>
      </c>
      <c r="AI185" t="s">
        <v>1087</v>
      </c>
      <c r="AJ185">
        <v>17</v>
      </c>
    </row>
    <row r="186" spans="30:36" x14ac:dyDescent="0.2">
      <c r="AD186" t="s">
        <v>1117</v>
      </c>
      <c r="AI186" t="s">
        <v>1117</v>
      </c>
      <c r="AJ186">
        <v>17</v>
      </c>
    </row>
    <row r="187" spans="30:36" x14ac:dyDescent="0.2">
      <c r="AD187" t="s">
        <v>1114</v>
      </c>
      <c r="AI187" t="s">
        <v>1114</v>
      </c>
      <c r="AJ187">
        <v>17</v>
      </c>
    </row>
    <row r="188" spans="30:36" x14ac:dyDescent="0.2">
      <c r="AD188" t="s">
        <v>1036</v>
      </c>
      <c r="AI188" t="s">
        <v>1036</v>
      </c>
      <c r="AJ188">
        <v>16</v>
      </c>
    </row>
    <row r="189" spans="30:36" x14ac:dyDescent="0.2">
      <c r="AD189" t="s">
        <v>1032</v>
      </c>
      <c r="AI189" t="s">
        <v>1032</v>
      </c>
      <c r="AJ189">
        <v>16</v>
      </c>
    </row>
    <row r="190" spans="30:36" x14ac:dyDescent="0.2">
      <c r="AD190" t="s">
        <v>1163</v>
      </c>
      <c r="AI190" t="s">
        <v>1163</v>
      </c>
      <c r="AJ190">
        <v>14</v>
      </c>
    </row>
    <row r="191" spans="30:36" x14ac:dyDescent="0.2">
      <c r="AD191" t="s">
        <v>1169</v>
      </c>
      <c r="AI191" t="s">
        <v>1169</v>
      </c>
      <c r="AJ191">
        <v>14</v>
      </c>
    </row>
    <row r="192" spans="30:36" x14ac:dyDescent="0.2">
      <c r="AD192" t="s">
        <v>1116</v>
      </c>
      <c r="AI192" t="s">
        <v>1116</v>
      </c>
      <c r="AJ192">
        <v>14</v>
      </c>
    </row>
    <row r="193" spans="30:36" x14ac:dyDescent="0.2">
      <c r="AD193" t="s">
        <v>1046</v>
      </c>
      <c r="AI193" t="s">
        <v>1046</v>
      </c>
      <c r="AJ193">
        <v>13</v>
      </c>
    </row>
    <row r="194" spans="30:36" x14ac:dyDescent="0.2">
      <c r="AD194" t="s">
        <v>867</v>
      </c>
      <c r="AI194" t="s">
        <v>867</v>
      </c>
      <c r="AJ194">
        <v>13</v>
      </c>
    </row>
    <row r="195" spans="30:36" x14ac:dyDescent="0.2">
      <c r="AD195" t="s">
        <v>1047</v>
      </c>
      <c r="AI195" t="s">
        <v>1047</v>
      </c>
      <c r="AJ195">
        <v>13</v>
      </c>
    </row>
    <row r="196" spans="30:36" x14ac:dyDescent="0.2">
      <c r="AD196" t="s">
        <v>1033</v>
      </c>
      <c r="AI196" t="s">
        <v>1033</v>
      </c>
      <c r="AJ196">
        <v>12</v>
      </c>
    </row>
    <row r="197" spans="30:36" x14ac:dyDescent="0.2">
      <c r="AD197" t="s">
        <v>1403</v>
      </c>
      <c r="AI197" t="s">
        <v>1403</v>
      </c>
      <c r="AJ197">
        <v>50</v>
      </c>
    </row>
    <row r="198" spans="30:36" x14ac:dyDescent="0.2">
      <c r="AD198" t="s">
        <v>1106</v>
      </c>
      <c r="AI198" t="s">
        <v>1106</v>
      </c>
      <c r="AJ198">
        <v>36</v>
      </c>
    </row>
    <row r="199" spans="30:36" x14ac:dyDescent="0.2">
      <c r="AD199" t="s">
        <v>1034</v>
      </c>
      <c r="AI199" t="s">
        <v>1034</v>
      </c>
      <c r="AJ199">
        <v>30</v>
      </c>
    </row>
    <row r="200" spans="30:36" x14ac:dyDescent="0.2">
      <c r="AD200" t="s">
        <v>1141</v>
      </c>
      <c r="AI200" t="s">
        <v>1141</v>
      </c>
      <c r="AJ200">
        <v>24</v>
      </c>
    </row>
    <row r="201" spans="30:36" x14ac:dyDescent="0.2">
      <c r="AD201" t="s">
        <v>1116</v>
      </c>
      <c r="AI201" t="s">
        <v>1116</v>
      </c>
      <c r="AJ201">
        <v>22</v>
      </c>
    </row>
    <row r="202" spans="30:36" x14ac:dyDescent="0.2">
      <c r="AD202" t="s">
        <v>1037</v>
      </c>
      <c r="AI202" t="s">
        <v>1037</v>
      </c>
      <c r="AJ202">
        <v>20</v>
      </c>
    </row>
    <row r="203" spans="30:36" x14ac:dyDescent="0.2">
      <c r="AD203" t="s">
        <v>1042</v>
      </c>
      <c r="AI203" t="s">
        <v>1042</v>
      </c>
      <c r="AJ203">
        <v>19</v>
      </c>
    </row>
    <row r="204" spans="30:36" x14ac:dyDescent="0.2">
      <c r="AD204" t="s">
        <v>1117</v>
      </c>
      <c r="AI204" t="s">
        <v>1117</v>
      </c>
      <c r="AJ204">
        <v>18</v>
      </c>
    </row>
    <row r="205" spans="30:36" x14ac:dyDescent="0.2">
      <c r="AD205" t="s">
        <v>1163</v>
      </c>
      <c r="AI205" t="s">
        <v>1163</v>
      </c>
      <c r="AJ205">
        <v>17</v>
      </c>
    </row>
    <row r="206" spans="30:36" x14ac:dyDescent="0.2">
      <c r="AD206" t="s">
        <v>1032</v>
      </c>
      <c r="AI206" t="s">
        <v>1032</v>
      </c>
      <c r="AJ206">
        <v>17</v>
      </c>
    </row>
    <row r="207" spans="30:36" x14ac:dyDescent="0.2">
      <c r="AD207" t="s">
        <v>1149</v>
      </c>
      <c r="AI207" t="s">
        <v>1149</v>
      </c>
      <c r="AJ207">
        <v>17</v>
      </c>
    </row>
    <row r="208" spans="30:36" x14ac:dyDescent="0.2">
      <c r="AD208" t="s">
        <v>867</v>
      </c>
      <c r="AI208" t="s">
        <v>867</v>
      </c>
      <c r="AJ208">
        <v>17</v>
      </c>
    </row>
    <row r="209" spans="30:36" x14ac:dyDescent="0.2">
      <c r="AD209" t="s">
        <v>1131</v>
      </c>
      <c r="AI209" t="s">
        <v>1131</v>
      </c>
      <c r="AJ209">
        <v>16</v>
      </c>
    </row>
    <row r="210" spans="30:36" x14ac:dyDescent="0.2">
      <c r="AD210" t="s">
        <v>1127</v>
      </c>
      <c r="AI210" t="s">
        <v>1127</v>
      </c>
      <c r="AJ210">
        <v>16</v>
      </c>
    </row>
    <row r="211" spans="30:36" x14ac:dyDescent="0.2">
      <c r="AD211" t="s">
        <v>1035</v>
      </c>
      <c r="AI211" t="s">
        <v>1035</v>
      </c>
      <c r="AJ211">
        <v>15</v>
      </c>
    </row>
    <row r="212" spans="30:36" x14ac:dyDescent="0.2">
      <c r="AD212" t="s">
        <v>1041</v>
      </c>
      <c r="AI212" t="s">
        <v>1041</v>
      </c>
      <c r="AJ212">
        <v>14</v>
      </c>
    </row>
    <row r="213" spans="30:36" x14ac:dyDescent="0.2">
      <c r="AD213" t="s">
        <v>1033</v>
      </c>
      <c r="AI213" t="s">
        <v>1033</v>
      </c>
      <c r="AJ213">
        <v>14</v>
      </c>
    </row>
    <row r="214" spans="30:36" x14ac:dyDescent="0.2">
      <c r="AD214" t="s">
        <v>1107</v>
      </c>
      <c r="AI214" t="s">
        <v>1107</v>
      </c>
      <c r="AJ214">
        <v>14</v>
      </c>
    </row>
    <row r="215" spans="30:36" x14ac:dyDescent="0.2">
      <c r="AD215" t="s">
        <v>1043</v>
      </c>
      <c r="AI215" t="s">
        <v>1043</v>
      </c>
      <c r="AJ215">
        <v>13</v>
      </c>
    </row>
    <row r="216" spans="30:36" x14ac:dyDescent="0.2">
      <c r="AD216" t="s">
        <v>1048</v>
      </c>
      <c r="AI216" t="s">
        <v>1048</v>
      </c>
      <c r="AJ216">
        <v>12</v>
      </c>
    </row>
    <row r="217" spans="30:36" x14ac:dyDescent="0.2">
      <c r="AD217" t="s">
        <v>1403</v>
      </c>
      <c r="AI217" t="s">
        <v>1403</v>
      </c>
      <c r="AJ217">
        <v>50</v>
      </c>
    </row>
    <row r="218" spans="30:36" x14ac:dyDescent="0.2">
      <c r="AD218" t="s">
        <v>1106</v>
      </c>
      <c r="AI218" t="s">
        <v>1106</v>
      </c>
      <c r="AJ218">
        <v>36</v>
      </c>
    </row>
    <row r="219" spans="30:36" x14ac:dyDescent="0.2">
      <c r="AD219" t="s">
        <v>1034</v>
      </c>
      <c r="AI219" t="s">
        <v>1034</v>
      </c>
      <c r="AJ219">
        <v>30</v>
      </c>
    </row>
    <row r="220" spans="30:36" x14ac:dyDescent="0.2">
      <c r="AD220" t="s">
        <v>1141</v>
      </c>
      <c r="AI220" t="s">
        <v>1141</v>
      </c>
      <c r="AJ220">
        <v>24</v>
      </c>
    </row>
    <row r="221" spans="30:36" x14ac:dyDescent="0.2">
      <c r="AD221" t="s">
        <v>1116</v>
      </c>
      <c r="AI221" t="s">
        <v>1116</v>
      </c>
      <c r="AJ221">
        <v>22</v>
      </c>
    </row>
    <row r="222" spans="30:36" x14ac:dyDescent="0.2">
      <c r="AD222" t="s">
        <v>1037</v>
      </c>
      <c r="AI222" t="s">
        <v>1037</v>
      </c>
      <c r="AJ222">
        <v>20</v>
      </c>
    </row>
    <row r="223" spans="30:36" x14ac:dyDescent="0.2">
      <c r="AD223" t="s">
        <v>1042</v>
      </c>
      <c r="AI223" t="s">
        <v>1042</v>
      </c>
      <c r="AJ223">
        <v>19</v>
      </c>
    </row>
    <row r="224" spans="30:36" x14ac:dyDescent="0.2">
      <c r="AD224" t="s">
        <v>1117</v>
      </c>
      <c r="AI224" t="s">
        <v>1117</v>
      </c>
      <c r="AJ224">
        <v>18</v>
      </c>
    </row>
    <row r="225" spans="30:36" x14ac:dyDescent="0.2">
      <c r="AD225" t="s">
        <v>1163</v>
      </c>
      <c r="AI225" t="s">
        <v>1163</v>
      </c>
      <c r="AJ225">
        <v>17</v>
      </c>
    </row>
    <row r="226" spans="30:36" x14ac:dyDescent="0.2">
      <c r="AD226" t="s">
        <v>1032</v>
      </c>
      <c r="AI226" t="s">
        <v>1032</v>
      </c>
      <c r="AJ226">
        <v>17</v>
      </c>
    </row>
    <row r="227" spans="30:36" x14ac:dyDescent="0.2">
      <c r="AD227" t="s">
        <v>1149</v>
      </c>
      <c r="AI227" t="s">
        <v>1149</v>
      </c>
      <c r="AJ227">
        <v>17</v>
      </c>
    </row>
    <row r="228" spans="30:36" x14ac:dyDescent="0.2">
      <c r="AD228" t="s">
        <v>867</v>
      </c>
      <c r="AI228" t="s">
        <v>867</v>
      </c>
      <c r="AJ228">
        <v>17</v>
      </c>
    </row>
    <row r="229" spans="30:36" x14ac:dyDescent="0.2">
      <c r="AD229" t="s">
        <v>1131</v>
      </c>
      <c r="AI229" t="s">
        <v>1131</v>
      </c>
      <c r="AJ229">
        <v>16</v>
      </c>
    </row>
    <row r="230" spans="30:36" x14ac:dyDescent="0.2">
      <c r="AD230" t="s">
        <v>1127</v>
      </c>
      <c r="AI230" t="s">
        <v>1127</v>
      </c>
      <c r="AJ230">
        <v>16</v>
      </c>
    </row>
    <row r="231" spans="30:36" x14ac:dyDescent="0.2">
      <c r="AD231" t="s">
        <v>1035</v>
      </c>
      <c r="AI231" t="s">
        <v>1035</v>
      </c>
      <c r="AJ231">
        <v>15</v>
      </c>
    </row>
    <row r="232" spans="30:36" x14ac:dyDescent="0.2">
      <c r="AD232" t="s">
        <v>1041</v>
      </c>
      <c r="AI232" t="s">
        <v>1041</v>
      </c>
      <c r="AJ232">
        <v>14</v>
      </c>
    </row>
    <row r="233" spans="30:36" x14ac:dyDescent="0.2">
      <c r="AD233" t="s">
        <v>1033</v>
      </c>
      <c r="AI233" t="s">
        <v>1033</v>
      </c>
      <c r="AJ233">
        <v>14</v>
      </c>
    </row>
    <row r="234" spans="30:36" x14ac:dyDescent="0.2">
      <c r="AD234" t="s">
        <v>1107</v>
      </c>
      <c r="AI234" t="s">
        <v>1107</v>
      </c>
      <c r="AJ234">
        <v>14</v>
      </c>
    </row>
    <row r="235" spans="30:36" x14ac:dyDescent="0.2">
      <c r="AD235" t="s">
        <v>1043</v>
      </c>
      <c r="AI235" t="s">
        <v>1043</v>
      </c>
      <c r="AJ235">
        <v>13</v>
      </c>
    </row>
    <row r="236" spans="30:36" x14ac:dyDescent="0.2">
      <c r="AD236" t="s">
        <v>1048</v>
      </c>
      <c r="AI236" t="s">
        <v>1048</v>
      </c>
      <c r="AJ236">
        <v>12</v>
      </c>
    </row>
    <row r="237" spans="30:36" x14ac:dyDescent="0.2">
      <c r="AD237" t="s">
        <v>1035</v>
      </c>
      <c r="AI237" t="s">
        <v>1035</v>
      </c>
      <c r="AJ237">
        <v>26</v>
      </c>
    </row>
    <row r="238" spans="30:36" x14ac:dyDescent="0.2">
      <c r="AD238" t="s">
        <v>1034</v>
      </c>
      <c r="AI238" t="s">
        <v>1034</v>
      </c>
      <c r="AJ238">
        <v>25</v>
      </c>
    </row>
    <row r="239" spans="30:36" x14ac:dyDescent="0.2">
      <c r="AD239" t="s">
        <v>1149</v>
      </c>
      <c r="AI239" t="s">
        <v>1149</v>
      </c>
      <c r="AJ239">
        <v>23</v>
      </c>
    </row>
    <row r="240" spans="30:36" x14ac:dyDescent="0.2">
      <c r="AD240" t="s">
        <v>1032</v>
      </c>
      <c r="AI240" t="s">
        <v>1032</v>
      </c>
      <c r="AJ240">
        <v>21</v>
      </c>
    </row>
    <row r="241" spans="30:36" x14ac:dyDescent="0.2">
      <c r="AD241" t="s">
        <v>1106</v>
      </c>
      <c r="AI241" t="s">
        <v>1106</v>
      </c>
      <c r="AJ241">
        <v>18</v>
      </c>
    </row>
    <row r="242" spans="30:36" x14ac:dyDescent="0.2">
      <c r="AD242" t="s">
        <v>1048</v>
      </c>
      <c r="AI242" t="s">
        <v>1048</v>
      </c>
      <c r="AJ242">
        <v>18</v>
      </c>
    </row>
    <row r="243" spans="30:36" x14ac:dyDescent="0.2">
      <c r="AD243" t="s">
        <v>867</v>
      </c>
      <c r="AI243" t="s">
        <v>867</v>
      </c>
      <c r="AJ243">
        <v>18</v>
      </c>
    </row>
    <row r="244" spans="30:36" x14ac:dyDescent="0.2">
      <c r="AD244" t="s">
        <v>1116</v>
      </c>
      <c r="AI244" t="s">
        <v>1116</v>
      </c>
      <c r="AJ244">
        <v>17</v>
      </c>
    </row>
    <row r="245" spans="30:36" x14ac:dyDescent="0.2">
      <c r="AD245" t="s">
        <v>1037</v>
      </c>
      <c r="AI245" t="s">
        <v>1037</v>
      </c>
      <c r="AJ245">
        <v>17</v>
      </c>
    </row>
    <row r="246" spans="30:36" x14ac:dyDescent="0.2">
      <c r="AD246" t="s">
        <v>1107</v>
      </c>
      <c r="AI246" t="s">
        <v>1107</v>
      </c>
      <c r="AJ246">
        <v>16</v>
      </c>
    </row>
    <row r="247" spans="30:36" x14ac:dyDescent="0.2">
      <c r="AD247" t="s">
        <v>1036</v>
      </c>
      <c r="AI247" t="s">
        <v>1036</v>
      </c>
      <c r="AJ247">
        <v>15</v>
      </c>
    </row>
    <row r="248" spans="30:36" x14ac:dyDescent="0.2">
      <c r="AD248" t="s">
        <v>1041</v>
      </c>
      <c r="AI248" t="s">
        <v>1041</v>
      </c>
      <c r="AJ248">
        <v>15</v>
      </c>
    </row>
    <row r="249" spans="30:36" x14ac:dyDescent="0.2">
      <c r="AD249" t="s">
        <v>1163</v>
      </c>
      <c r="AI249" t="s">
        <v>1163</v>
      </c>
      <c r="AJ249">
        <v>14</v>
      </c>
    </row>
    <row r="250" spans="30:36" x14ac:dyDescent="0.2">
      <c r="AD250" t="s">
        <v>1141</v>
      </c>
      <c r="AI250" t="s">
        <v>1141</v>
      </c>
      <c r="AJ250">
        <v>13</v>
      </c>
    </row>
    <row r="251" spans="30:36" x14ac:dyDescent="0.2">
      <c r="AD251" t="s">
        <v>1098</v>
      </c>
      <c r="AI251" t="s">
        <v>1098</v>
      </c>
      <c r="AJ251">
        <v>12</v>
      </c>
    </row>
    <row r="252" spans="30:36" x14ac:dyDescent="0.2">
      <c r="AD252" t="s">
        <v>1114</v>
      </c>
      <c r="AI252" t="s">
        <v>1114</v>
      </c>
      <c r="AJ252">
        <v>12</v>
      </c>
    </row>
    <row r="253" spans="30:36" x14ac:dyDescent="0.2">
      <c r="AD253" t="s">
        <v>1117</v>
      </c>
      <c r="AI253" t="s">
        <v>1117</v>
      </c>
      <c r="AJ253">
        <v>11</v>
      </c>
    </row>
    <row r="254" spans="30:36" x14ac:dyDescent="0.2">
      <c r="AD254" t="s">
        <v>1127</v>
      </c>
      <c r="AI254" t="s">
        <v>1127</v>
      </c>
      <c r="AJ254">
        <v>11</v>
      </c>
    </row>
    <row r="255" spans="30:36" x14ac:dyDescent="0.2">
      <c r="AD255" t="s">
        <v>1042</v>
      </c>
      <c r="AI255" t="s">
        <v>1042</v>
      </c>
      <c r="AJ255">
        <v>10</v>
      </c>
    </row>
    <row r="256" spans="30:36" x14ac:dyDescent="0.2">
      <c r="AD256" t="s">
        <v>1043</v>
      </c>
      <c r="AI256" t="s">
        <v>1043</v>
      </c>
      <c r="AJ256">
        <v>9</v>
      </c>
    </row>
    <row r="257" spans="30:36" x14ac:dyDescent="0.2">
      <c r="AD257" t="s">
        <v>1117</v>
      </c>
      <c r="AI257" t="s">
        <v>1117</v>
      </c>
      <c r="AJ257">
        <v>17</v>
      </c>
    </row>
    <row r="258" spans="30:36" x14ac:dyDescent="0.2">
      <c r="AD258" t="s">
        <v>1035</v>
      </c>
      <c r="AI258" t="s">
        <v>1035</v>
      </c>
      <c r="AJ258">
        <v>17</v>
      </c>
    </row>
    <row r="259" spans="30:36" x14ac:dyDescent="0.2">
      <c r="AD259" t="s">
        <v>1107</v>
      </c>
      <c r="AI259" t="s">
        <v>1107</v>
      </c>
      <c r="AJ259">
        <v>14</v>
      </c>
    </row>
    <row r="260" spans="30:36" x14ac:dyDescent="0.2">
      <c r="AD260" t="s">
        <v>867</v>
      </c>
      <c r="AI260" t="s">
        <v>867</v>
      </c>
      <c r="AJ260">
        <v>13</v>
      </c>
    </row>
    <row r="261" spans="30:36" x14ac:dyDescent="0.2">
      <c r="AD261" t="s">
        <v>1141</v>
      </c>
      <c r="AI261" t="s">
        <v>1141</v>
      </c>
      <c r="AJ261">
        <v>12</v>
      </c>
    </row>
    <row r="262" spans="30:36" x14ac:dyDescent="0.2">
      <c r="AD262" t="s">
        <v>1114</v>
      </c>
      <c r="AI262" t="s">
        <v>1114</v>
      </c>
      <c r="AJ262">
        <v>11</v>
      </c>
    </row>
    <row r="263" spans="30:36" x14ac:dyDescent="0.2">
      <c r="AD263" t="s">
        <v>1124</v>
      </c>
      <c r="AI263" t="s">
        <v>1124</v>
      </c>
      <c r="AJ263">
        <v>10</v>
      </c>
    </row>
    <row r="264" spans="30:36" x14ac:dyDescent="0.2">
      <c r="AD264" t="s">
        <v>1032</v>
      </c>
      <c r="AI264" t="s">
        <v>1032</v>
      </c>
      <c r="AJ264">
        <v>10</v>
      </c>
    </row>
    <row r="265" spans="30:36" x14ac:dyDescent="0.2">
      <c r="AD265" t="s">
        <v>1149</v>
      </c>
      <c r="AI265" t="s">
        <v>1149</v>
      </c>
      <c r="AJ265">
        <v>10</v>
      </c>
    </row>
    <row r="266" spans="30:36" x14ac:dyDescent="0.2">
      <c r="AD266" t="s">
        <v>1038</v>
      </c>
      <c r="AI266" t="s">
        <v>1038</v>
      </c>
      <c r="AJ266">
        <v>10</v>
      </c>
    </row>
    <row r="267" spans="30:36" x14ac:dyDescent="0.2">
      <c r="AD267" t="s">
        <v>1106</v>
      </c>
      <c r="AI267" t="s">
        <v>1106</v>
      </c>
      <c r="AJ267">
        <v>9</v>
      </c>
    </row>
    <row r="268" spans="30:36" x14ac:dyDescent="0.2">
      <c r="AD268" t="s">
        <v>1087</v>
      </c>
      <c r="AI268" t="s">
        <v>1087</v>
      </c>
      <c r="AJ268">
        <v>9</v>
      </c>
    </row>
    <row r="269" spans="30:36" x14ac:dyDescent="0.2">
      <c r="AD269" t="s">
        <v>1051</v>
      </c>
      <c r="AI269" t="s">
        <v>1051</v>
      </c>
      <c r="AJ269">
        <v>8</v>
      </c>
    </row>
    <row r="270" spans="30:36" x14ac:dyDescent="0.2">
      <c r="AD270" t="s">
        <v>1170</v>
      </c>
      <c r="AI270" t="s">
        <v>1170</v>
      </c>
      <c r="AJ270">
        <v>8</v>
      </c>
    </row>
    <row r="271" spans="30:36" x14ac:dyDescent="0.2">
      <c r="AD271" t="s">
        <v>1048</v>
      </c>
      <c r="AI271" t="s">
        <v>1048</v>
      </c>
      <c r="AJ271">
        <v>8</v>
      </c>
    </row>
    <row r="272" spans="30:36" x14ac:dyDescent="0.2">
      <c r="AD272" t="s">
        <v>1049</v>
      </c>
      <c r="AI272" t="s">
        <v>1049</v>
      </c>
      <c r="AJ272">
        <v>7</v>
      </c>
    </row>
    <row r="273" spans="30:36" x14ac:dyDescent="0.2">
      <c r="AD273" t="s">
        <v>1116</v>
      </c>
      <c r="AI273" t="s">
        <v>1116</v>
      </c>
      <c r="AJ273">
        <v>7</v>
      </c>
    </row>
    <row r="274" spans="30:36" x14ac:dyDescent="0.2">
      <c r="AD274" t="s">
        <v>1056</v>
      </c>
      <c r="AI274" t="s">
        <v>1056</v>
      </c>
      <c r="AJ274">
        <v>6</v>
      </c>
    </row>
    <row r="275" spans="30:36" x14ac:dyDescent="0.2">
      <c r="AD275" t="s">
        <v>1042</v>
      </c>
      <c r="AI275" t="s">
        <v>1042</v>
      </c>
      <c r="AJ275">
        <v>6</v>
      </c>
    </row>
    <row r="276" spans="30:36" x14ac:dyDescent="0.2">
      <c r="AD276" t="s">
        <v>1062</v>
      </c>
      <c r="AI276" t="s">
        <v>1062</v>
      </c>
      <c r="AJ276">
        <v>6</v>
      </c>
    </row>
    <row r="277" spans="30:36" x14ac:dyDescent="0.2">
      <c r="AD277" t="s">
        <v>1106</v>
      </c>
      <c r="AI277" t="s">
        <v>1106</v>
      </c>
      <c r="AJ277">
        <v>37</v>
      </c>
    </row>
    <row r="278" spans="30:36" x14ac:dyDescent="0.2">
      <c r="AD278" t="s">
        <v>1062</v>
      </c>
      <c r="AI278" t="s">
        <v>1062</v>
      </c>
      <c r="AJ278">
        <v>26</v>
      </c>
    </row>
    <row r="279" spans="30:36" x14ac:dyDescent="0.2">
      <c r="AD279" t="s">
        <v>1035</v>
      </c>
      <c r="AI279" t="s">
        <v>1035</v>
      </c>
      <c r="AJ279">
        <v>21</v>
      </c>
    </row>
    <row r="280" spans="30:36" x14ac:dyDescent="0.2">
      <c r="AD280" t="s">
        <v>1033</v>
      </c>
      <c r="AI280" t="s">
        <v>1033</v>
      </c>
      <c r="AJ280">
        <v>20</v>
      </c>
    </row>
    <row r="281" spans="30:36" x14ac:dyDescent="0.2">
      <c r="AD281" t="s">
        <v>1141</v>
      </c>
      <c r="AI281" t="s">
        <v>1141</v>
      </c>
      <c r="AJ281">
        <v>18</v>
      </c>
    </row>
    <row r="282" spans="30:36" x14ac:dyDescent="0.2">
      <c r="AD282" t="s">
        <v>1037</v>
      </c>
      <c r="AI282" t="s">
        <v>1037</v>
      </c>
      <c r="AJ282">
        <v>17</v>
      </c>
    </row>
    <row r="283" spans="30:36" x14ac:dyDescent="0.2">
      <c r="AD283" t="s">
        <v>1032</v>
      </c>
      <c r="AI283" t="s">
        <v>1032</v>
      </c>
      <c r="AJ283">
        <v>17</v>
      </c>
    </row>
    <row r="284" spans="30:36" x14ac:dyDescent="0.2">
      <c r="AD284" t="s">
        <v>1155</v>
      </c>
      <c r="AI284" t="s">
        <v>1155</v>
      </c>
      <c r="AJ284">
        <v>16</v>
      </c>
    </row>
    <row r="285" spans="30:36" x14ac:dyDescent="0.2">
      <c r="AD285" t="s">
        <v>1107</v>
      </c>
      <c r="AI285" t="s">
        <v>1107</v>
      </c>
      <c r="AJ285">
        <v>16</v>
      </c>
    </row>
    <row r="286" spans="30:36" x14ac:dyDescent="0.2">
      <c r="AD286" t="s">
        <v>1100</v>
      </c>
      <c r="AI286" t="s">
        <v>1100</v>
      </c>
      <c r="AJ286">
        <v>15</v>
      </c>
    </row>
    <row r="287" spans="30:36" x14ac:dyDescent="0.2">
      <c r="AD287" t="s">
        <v>1056</v>
      </c>
      <c r="AI287" t="s">
        <v>1056</v>
      </c>
      <c r="AJ287">
        <v>14</v>
      </c>
    </row>
    <row r="288" spans="30:36" x14ac:dyDescent="0.2">
      <c r="AD288" t="s">
        <v>1034</v>
      </c>
      <c r="AI288" t="s">
        <v>1034</v>
      </c>
      <c r="AJ288">
        <v>14</v>
      </c>
    </row>
    <row r="289" spans="30:36" x14ac:dyDescent="0.2">
      <c r="AD289" t="s">
        <v>1131</v>
      </c>
      <c r="AI289" t="s">
        <v>1131</v>
      </c>
      <c r="AJ289">
        <v>13</v>
      </c>
    </row>
    <row r="290" spans="30:36" x14ac:dyDescent="0.2">
      <c r="AD290" t="s">
        <v>1036</v>
      </c>
      <c r="AI290" t="s">
        <v>1036</v>
      </c>
      <c r="AJ290">
        <v>13</v>
      </c>
    </row>
    <row r="291" spans="30:36" x14ac:dyDescent="0.2">
      <c r="AD291" t="s">
        <v>1163</v>
      </c>
      <c r="AI291" t="s">
        <v>1163</v>
      </c>
      <c r="AJ291">
        <v>12</v>
      </c>
    </row>
    <row r="292" spans="30:36" x14ac:dyDescent="0.2">
      <c r="AD292" t="s">
        <v>1127</v>
      </c>
      <c r="AI292" t="s">
        <v>1127</v>
      </c>
      <c r="AJ292">
        <v>12</v>
      </c>
    </row>
    <row r="293" spans="30:36" x14ac:dyDescent="0.2">
      <c r="AD293" t="s">
        <v>1048</v>
      </c>
      <c r="AI293" t="s">
        <v>1048</v>
      </c>
      <c r="AJ293">
        <v>12</v>
      </c>
    </row>
    <row r="294" spans="30:36" x14ac:dyDescent="0.2">
      <c r="AD294" t="s">
        <v>1116</v>
      </c>
      <c r="AI294" t="s">
        <v>1116</v>
      </c>
      <c r="AJ294">
        <v>12</v>
      </c>
    </row>
    <row r="295" spans="30:36" x14ac:dyDescent="0.2">
      <c r="AD295" t="s">
        <v>1043</v>
      </c>
      <c r="AI295" t="s">
        <v>1043</v>
      </c>
      <c r="AJ295">
        <v>11</v>
      </c>
    </row>
    <row r="296" spans="30:36" x14ac:dyDescent="0.2">
      <c r="AD296" t="s">
        <v>1041</v>
      </c>
      <c r="AI296" t="s">
        <v>1041</v>
      </c>
      <c r="AJ296">
        <v>11</v>
      </c>
    </row>
    <row r="297" spans="30:36" x14ac:dyDescent="0.2">
      <c r="AD297" t="s">
        <v>1411</v>
      </c>
      <c r="AI297" t="s">
        <v>1411</v>
      </c>
      <c r="AJ297">
        <v>38</v>
      </c>
    </row>
    <row r="298" spans="30:36" x14ac:dyDescent="0.2">
      <c r="AD298" t="s">
        <v>792</v>
      </c>
      <c r="AI298" t="s">
        <v>792</v>
      </c>
      <c r="AJ298">
        <v>32</v>
      </c>
    </row>
    <row r="299" spans="30:36" x14ac:dyDescent="0.2">
      <c r="AD299" t="s">
        <v>795</v>
      </c>
      <c r="AI299" t="s">
        <v>795</v>
      </c>
      <c r="AJ299">
        <v>31</v>
      </c>
    </row>
    <row r="300" spans="30:36" x14ac:dyDescent="0.2">
      <c r="AD300" t="s">
        <v>799</v>
      </c>
      <c r="AI300" t="s">
        <v>799</v>
      </c>
      <c r="AJ300">
        <v>27</v>
      </c>
    </row>
    <row r="301" spans="30:36" x14ac:dyDescent="0.2">
      <c r="AD301" t="s">
        <v>1412</v>
      </c>
      <c r="AI301" t="s">
        <v>1412</v>
      </c>
      <c r="AJ301">
        <v>27</v>
      </c>
    </row>
    <row r="302" spans="30:36" x14ac:dyDescent="0.2">
      <c r="AD302" t="s">
        <v>825</v>
      </c>
      <c r="AI302" t="s">
        <v>825</v>
      </c>
      <c r="AJ302">
        <v>25</v>
      </c>
    </row>
    <row r="303" spans="30:36" x14ac:dyDescent="0.2">
      <c r="AD303" t="s">
        <v>789</v>
      </c>
      <c r="AI303" t="s">
        <v>789</v>
      </c>
      <c r="AJ303">
        <v>23</v>
      </c>
    </row>
    <row r="304" spans="30:36" x14ac:dyDescent="0.2">
      <c r="AD304" t="s">
        <v>1413</v>
      </c>
      <c r="AI304" t="s">
        <v>1413</v>
      </c>
      <c r="AJ304">
        <v>23</v>
      </c>
    </row>
    <row r="305" spans="30:36" x14ac:dyDescent="0.2">
      <c r="AD305" t="s">
        <v>868</v>
      </c>
      <c r="AI305" t="s">
        <v>868</v>
      </c>
      <c r="AJ305">
        <v>22</v>
      </c>
    </row>
    <row r="306" spans="30:36" x14ac:dyDescent="0.2">
      <c r="AD306" t="s">
        <v>1257</v>
      </c>
      <c r="AI306" t="s">
        <v>1257</v>
      </c>
      <c r="AJ306">
        <v>21</v>
      </c>
    </row>
    <row r="307" spans="30:36" x14ac:dyDescent="0.2">
      <c r="AD307" t="s">
        <v>786</v>
      </c>
      <c r="AI307" t="s">
        <v>786</v>
      </c>
      <c r="AJ307">
        <v>19</v>
      </c>
    </row>
    <row r="308" spans="30:36" x14ac:dyDescent="0.2">
      <c r="AD308" t="s">
        <v>1414</v>
      </c>
      <c r="AI308" t="s">
        <v>1414</v>
      </c>
      <c r="AJ308">
        <v>19</v>
      </c>
    </row>
    <row r="309" spans="30:36" x14ac:dyDescent="0.2">
      <c r="AD309" t="s">
        <v>782</v>
      </c>
      <c r="AI309" t="s">
        <v>782</v>
      </c>
      <c r="AJ309">
        <v>18</v>
      </c>
    </row>
    <row r="310" spans="30:36" x14ac:dyDescent="0.2">
      <c r="AD310" t="s">
        <v>935</v>
      </c>
      <c r="AI310" t="s">
        <v>935</v>
      </c>
      <c r="AJ310">
        <v>17</v>
      </c>
    </row>
    <row r="311" spans="30:36" x14ac:dyDescent="0.2">
      <c r="AD311" t="s">
        <v>988</v>
      </c>
      <c r="AI311" t="s">
        <v>988</v>
      </c>
      <c r="AJ311">
        <v>17</v>
      </c>
    </row>
    <row r="312" spans="30:36" x14ac:dyDescent="0.2">
      <c r="AD312" t="s">
        <v>1415</v>
      </c>
      <c r="AI312" t="s">
        <v>1415</v>
      </c>
      <c r="AJ312">
        <v>17</v>
      </c>
    </row>
    <row r="313" spans="30:36" x14ac:dyDescent="0.2">
      <c r="AD313" t="s">
        <v>820</v>
      </c>
      <c r="AI313" t="s">
        <v>820</v>
      </c>
      <c r="AJ313">
        <v>16</v>
      </c>
    </row>
    <row r="314" spans="30:36" x14ac:dyDescent="0.2">
      <c r="AD314" t="s">
        <v>780</v>
      </c>
      <c r="AI314" t="s">
        <v>780</v>
      </c>
      <c r="AJ314">
        <v>16</v>
      </c>
    </row>
    <row r="315" spans="30:36" x14ac:dyDescent="0.2">
      <c r="AD315" t="s">
        <v>867</v>
      </c>
      <c r="AI315" t="s">
        <v>867</v>
      </c>
      <c r="AJ315">
        <v>16</v>
      </c>
    </row>
    <row r="316" spans="30:36" x14ac:dyDescent="0.2">
      <c r="AD316" t="s">
        <v>1416</v>
      </c>
      <c r="AI316" t="s">
        <v>1416</v>
      </c>
      <c r="AJ316">
        <v>14</v>
      </c>
    </row>
    <row r="317" spans="30:36" x14ac:dyDescent="0.2">
      <c r="AD317" t="s">
        <v>1400</v>
      </c>
      <c r="AI317" t="s">
        <v>1400</v>
      </c>
      <c r="AJ317">
        <v>36</v>
      </c>
    </row>
    <row r="318" spans="30:36" x14ac:dyDescent="0.2">
      <c r="AD318" t="s">
        <v>1106</v>
      </c>
      <c r="AI318" t="s">
        <v>1106</v>
      </c>
      <c r="AJ318">
        <v>33</v>
      </c>
    </row>
    <row r="319" spans="30:36" x14ac:dyDescent="0.2">
      <c r="AD319" t="s">
        <v>1107</v>
      </c>
      <c r="AI319" t="s">
        <v>1107</v>
      </c>
      <c r="AJ319">
        <v>31</v>
      </c>
    </row>
    <row r="320" spans="30:36" x14ac:dyDescent="0.2">
      <c r="AD320" t="s">
        <v>1100</v>
      </c>
      <c r="AI320" t="s">
        <v>1100</v>
      </c>
      <c r="AJ320">
        <v>30</v>
      </c>
    </row>
    <row r="321" spans="30:36" x14ac:dyDescent="0.2">
      <c r="AD321" t="s">
        <v>1141</v>
      </c>
      <c r="AI321" t="s">
        <v>1141</v>
      </c>
      <c r="AJ321">
        <v>27</v>
      </c>
    </row>
    <row r="322" spans="30:36" x14ac:dyDescent="0.2">
      <c r="AD322" t="s">
        <v>1035</v>
      </c>
      <c r="AI322" t="s">
        <v>1035</v>
      </c>
      <c r="AJ322">
        <v>25</v>
      </c>
    </row>
    <row r="323" spans="30:36" x14ac:dyDescent="0.2">
      <c r="AD323" t="s">
        <v>867</v>
      </c>
      <c r="AI323" t="s">
        <v>867</v>
      </c>
      <c r="AJ323">
        <v>25</v>
      </c>
    </row>
    <row r="324" spans="30:36" x14ac:dyDescent="0.2">
      <c r="AD324" t="s">
        <v>1042</v>
      </c>
      <c r="AI324" t="s">
        <v>1042</v>
      </c>
      <c r="AJ324">
        <v>22</v>
      </c>
    </row>
    <row r="325" spans="30:36" x14ac:dyDescent="0.2">
      <c r="AD325" t="s">
        <v>1037</v>
      </c>
      <c r="AI325" t="s">
        <v>1037</v>
      </c>
      <c r="AJ325">
        <v>20</v>
      </c>
    </row>
    <row r="326" spans="30:36" x14ac:dyDescent="0.2">
      <c r="AD326" t="s">
        <v>1054</v>
      </c>
      <c r="AI326" t="s">
        <v>1054</v>
      </c>
      <c r="AJ326">
        <v>18</v>
      </c>
    </row>
    <row r="327" spans="30:36" x14ac:dyDescent="0.2">
      <c r="AD327" t="s">
        <v>1116</v>
      </c>
      <c r="AI327" t="s">
        <v>1116</v>
      </c>
      <c r="AJ327">
        <v>18</v>
      </c>
    </row>
    <row r="328" spans="30:36" x14ac:dyDescent="0.2">
      <c r="AD328" t="s">
        <v>1101</v>
      </c>
      <c r="AI328" t="s">
        <v>1101</v>
      </c>
      <c r="AJ328">
        <v>15</v>
      </c>
    </row>
    <row r="329" spans="30:36" x14ac:dyDescent="0.2">
      <c r="AD329" t="s">
        <v>1149</v>
      </c>
      <c r="AI329" t="s">
        <v>1149</v>
      </c>
      <c r="AJ329">
        <v>15</v>
      </c>
    </row>
    <row r="330" spans="30:36" x14ac:dyDescent="0.2">
      <c r="AD330" t="s">
        <v>1041</v>
      </c>
      <c r="AI330" t="s">
        <v>1041</v>
      </c>
      <c r="AJ330">
        <v>15</v>
      </c>
    </row>
    <row r="331" spans="30:36" x14ac:dyDescent="0.2">
      <c r="AD331" t="s">
        <v>1131</v>
      </c>
      <c r="AI331" t="s">
        <v>1131</v>
      </c>
      <c r="AJ331">
        <v>15</v>
      </c>
    </row>
    <row r="332" spans="30:36" x14ac:dyDescent="0.2">
      <c r="AD332" t="s">
        <v>1038</v>
      </c>
      <c r="AI332" t="s">
        <v>1038</v>
      </c>
      <c r="AJ332">
        <v>14</v>
      </c>
    </row>
    <row r="333" spans="30:36" x14ac:dyDescent="0.2">
      <c r="AD333" t="s">
        <v>1124</v>
      </c>
      <c r="AI333" t="s">
        <v>1124</v>
      </c>
      <c r="AJ333">
        <v>14</v>
      </c>
    </row>
    <row r="334" spans="30:36" x14ac:dyDescent="0.2">
      <c r="AD334" t="s">
        <v>1155</v>
      </c>
      <c r="AI334" t="s">
        <v>1155</v>
      </c>
      <c r="AJ334">
        <v>13</v>
      </c>
    </row>
    <row r="335" spans="30:36" x14ac:dyDescent="0.2">
      <c r="AD335" t="s">
        <v>1117</v>
      </c>
      <c r="AI335" t="s">
        <v>1117</v>
      </c>
      <c r="AJ335">
        <v>13</v>
      </c>
    </row>
    <row r="336" spans="30:36" x14ac:dyDescent="0.2">
      <c r="AD336" t="s">
        <v>1034</v>
      </c>
      <c r="AI336" t="s">
        <v>1034</v>
      </c>
      <c r="AJ336">
        <v>13</v>
      </c>
    </row>
    <row r="337" spans="30:36" x14ac:dyDescent="0.2">
      <c r="AD337" t="s">
        <v>1106</v>
      </c>
      <c r="AI337" t="s">
        <v>1106</v>
      </c>
      <c r="AJ337">
        <v>45</v>
      </c>
    </row>
    <row r="338" spans="30:36" x14ac:dyDescent="0.2">
      <c r="AD338" t="s">
        <v>1035</v>
      </c>
      <c r="AI338" t="s">
        <v>1035</v>
      </c>
      <c r="AJ338">
        <v>41</v>
      </c>
    </row>
    <row r="339" spans="30:36" x14ac:dyDescent="0.2">
      <c r="AD339" t="s">
        <v>1107</v>
      </c>
      <c r="AI339" t="s">
        <v>1107</v>
      </c>
      <c r="AJ339">
        <v>30</v>
      </c>
    </row>
    <row r="340" spans="30:36" x14ac:dyDescent="0.2">
      <c r="AD340" t="s">
        <v>1062</v>
      </c>
      <c r="AI340" t="s">
        <v>1062</v>
      </c>
      <c r="AJ340">
        <v>27</v>
      </c>
    </row>
    <row r="341" spans="30:36" x14ac:dyDescent="0.2">
      <c r="AD341" t="s">
        <v>1149</v>
      </c>
      <c r="AI341" t="s">
        <v>1149</v>
      </c>
      <c r="AJ341">
        <v>26</v>
      </c>
    </row>
    <row r="342" spans="30:36" x14ac:dyDescent="0.2">
      <c r="AD342" t="s">
        <v>867</v>
      </c>
      <c r="AI342" t="s">
        <v>867</v>
      </c>
      <c r="AJ342">
        <v>24</v>
      </c>
    </row>
    <row r="343" spans="30:36" x14ac:dyDescent="0.2">
      <c r="AD343" t="s">
        <v>1034</v>
      </c>
      <c r="AI343" t="s">
        <v>1034</v>
      </c>
      <c r="AJ343">
        <v>24</v>
      </c>
    </row>
    <row r="344" spans="30:36" x14ac:dyDescent="0.2">
      <c r="AD344" t="s">
        <v>1141</v>
      </c>
      <c r="AI344" t="s">
        <v>1141</v>
      </c>
      <c r="AJ344">
        <v>24</v>
      </c>
    </row>
    <row r="345" spans="30:36" x14ac:dyDescent="0.2">
      <c r="AD345" t="s">
        <v>1116</v>
      </c>
      <c r="AI345" t="s">
        <v>1116</v>
      </c>
      <c r="AJ345">
        <v>23</v>
      </c>
    </row>
    <row r="346" spans="30:36" x14ac:dyDescent="0.2">
      <c r="AD346" t="s">
        <v>1048</v>
      </c>
      <c r="AI346" t="s">
        <v>1048</v>
      </c>
      <c r="AJ346">
        <v>22</v>
      </c>
    </row>
    <row r="347" spans="30:36" x14ac:dyDescent="0.2">
      <c r="AD347" t="s">
        <v>1114</v>
      </c>
      <c r="AI347" t="s">
        <v>1114</v>
      </c>
      <c r="AJ347">
        <v>20</v>
      </c>
    </row>
    <row r="348" spans="30:36" x14ac:dyDescent="0.2">
      <c r="AD348" t="s">
        <v>1042</v>
      </c>
      <c r="AI348" t="s">
        <v>1042</v>
      </c>
      <c r="AJ348">
        <v>16</v>
      </c>
    </row>
    <row r="349" spans="30:36" x14ac:dyDescent="0.2">
      <c r="AD349" t="s">
        <v>1163</v>
      </c>
      <c r="AI349" t="s">
        <v>1163</v>
      </c>
      <c r="AJ349">
        <v>15</v>
      </c>
    </row>
    <row r="350" spans="30:36" x14ac:dyDescent="0.2">
      <c r="AD350" t="s">
        <v>1043</v>
      </c>
      <c r="AI350" t="s">
        <v>1043</v>
      </c>
      <c r="AJ350">
        <v>14</v>
      </c>
    </row>
    <row r="351" spans="30:36" x14ac:dyDescent="0.2">
      <c r="AD351" t="s">
        <v>1033</v>
      </c>
      <c r="AI351" t="s">
        <v>1033</v>
      </c>
      <c r="AJ351">
        <v>14</v>
      </c>
    </row>
    <row r="352" spans="30:36" x14ac:dyDescent="0.2">
      <c r="AD352" t="s">
        <v>1110</v>
      </c>
      <c r="AI352" t="s">
        <v>1110</v>
      </c>
      <c r="AJ352">
        <v>14</v>
      </c>
    </row>
    <row r="353" spans="30:36" x14ac:dyDescent="0.2">
      <c r="AD353" t="s">
        <v>1036</v>
      </c>
      <c r="AI353" t="s">
        <v>1036</v>
      </c>
      <c r="AJ353">
        <v>13</v>
      </c>
    </row>
    <row r="354" spans="30:36" x14ac:dyDescent="0.2">
      <c r="AD354" t="s">
        <v>1041</v>
      </c>
      <c r="AI354" t="s">
        <v>1041</v>
      </c>
      <c r="AJ354">
        <v>12</v>
      </c>
    </row>
    <row r="355" spans="30:36" x14ac:dyDescent="0.2">
      <c r="AD355" t="s">
        <v>1300</v>
      </c>
      <c r="AI355" t="s">
        <v>1300</v>
      </c>
      <c r="AJ355">
        <v>12</v>
      </c>
    </row>
    <row r="356" spans="30:36" x14ac:dyDescent="0.2">
      <c r="AD356" t="s">
        <v>1117</v>
      </c>
      <c r="AI356" t="s">
        <v>1117</v>
      </c>
      <c r="AJ356">
        <v>11</v>
      </c>
    </row>
    <row r="357" spans="30:36" x14ac:dyDescent="0.2">
      <c r="AD357" t="s">
        <v>1037</v>
      </c>
      <c r="AI357" t="s">
        <v>1037</v>
      </c>
      <c r="AJ357">
        <v>24</v>
      </c>
    </row>
    <row r="358" spans="30:36" x14ac:dyDescent="0.2">
      <c r="AD358" t="s">
        <v>1106</v>
      </c>
      <c r="AI358" t="s">
        <v>1106</v>
      </c>
      <c r="AJ358">
        <v>24</v>
      </c>
    </row>
    <row r="359" spans="30:36" x14ac:dyDescent="0.2">
      <c r="AD359" t="s">
        <v>1100</v>
      </c>
      <c r="AI359" t="s">
        <v>1100</v>
      </c>
      <c r="AJ359">
        <v>22</v>
      </c>
    </row>
    <row r="360" spans="30:36" x14ac:dyDescent="0.2">
      <c r="AD360" t="s">
        <v>1141</v>
      </c>
      <c r="AI360" t="s">
        <v>1141</v>
      </c>
      <c r="AJ360">
        <v>21</v>
      </c>
    </row>
    <row r="361" spans="30:36" x14ac:dyDescent="0.2">
      <c r="AD361" t="s">
        <v>1163</v>
      </c>
      <c r="AI361" t="s">
        <v>1163</v>
      </c>
      <c r="AJ361">
        <v>20</v>
      </c>
    </row>
    <row r="362" spans="30:36" x14ac:dyDescent="0.2">
      <c r="AD362" t="s">
        <v>1169</v>
      </c>
      <c r="AI362" t="s">
        <v>1169</v>
      </c>
      <c r="AJ362">
        <v>19</v>
      </c>
    </row>
    <row r="363" spans="30:36" x14ac:dyDescent="0.2">
      <c r="AD363" t="s">
        <v>1035</v>
      </c>
      <c r="AI363" t="s">
        <v>1035</v>
      </c>
      <c r="AJ363">
        <v>19</v>
      </c>
    </row>
    <row r="364" spans="30:36" x14ac:dyDescent="0.2">
      <c r="AD364" t="s">
        <v>1062</v>
      </c>
      <c r="AI364" t="s">
        <v>1062</v>
      </c>
      <c r="AJ364">
        <v>18</v>
      </c>
    </row>
    <row r="365" spans="30:36" x14ac:dyDescent="0.2">
      <c r="AD365" t="s">
        <v>1127</v>
      </c>
      <c r="AI365" t="s">
        <v>1127</v>
      </c>
      <c r="AJ365">
        <v>17</v>
      </c>
    </row>
    <row r="366" spans="30:36" x14ac:dyDescent="0.2">
      <c r="AD366" t="s">
        <v>1116</v>
      </c>
      <c r="AI366" t="s">
        <v>1116</v>
      </c>
      <c r="AJ366">
        <v>17</v>
      </c>
    </row>
    <row r="367" spans="30:36" x14ac:dyDescent="0.2">
      <c r="AD367" t="s">
        <v>1043</v>
      </c>
      <c r="AI367" t="s">
        <v>1043</v>
      </c>
      <c r="AJ367">
        <v>16</v>
      </c>
    </row>
    <row r="368" spans="30:36" x14ac:dyDescent="0.2">
      <c r="AD368" t="s">
        <v>1034</v>
      </c>
      <c r="AI368" t="s">
        <v>1034</v>
      </c>
      <c r="AJ368">
        <v>16</v>
      </c>
    </row>
    <row r="369" spans="30:36" x14ac:dyDescent="0.2">
      <c r="AD369" t="s">
        <v>867</v>
      </c>
      <c r="AI369" t="s">
        <v>867</v>
      </c>
      <c r="AJ369">
        <v>15</v>
      </c>
    </row>
    <row r="370" spans="30:36" x14ac:dyDescent="0.2">
      <c r="AD370" t="s">
        <v>1149</v>
      </c>
      <c r="AI370" t="s">
        <v>1149</v>
      </c>
      <c r="AJ370">
        <v>14</v>
      </c>
    </row>
    <row r="371" spans="30:36" x14ac:dyDescent="0.2">
      <c r="AD371" t="s">
        <v>1114</v>
      </c>
      <c r="AI371" t="s">
        <v>1114</v>
      </c>
      <c r="AJ371">
        <v>14</v>
      </c>
    </row>
    <row r="372" spans="30:36" x14ac:dyDescent="0.2">
      <c r="AD372" t="s">
        <v>1107</v>
      </c>
      <c r="AI372" t="s">
        <v>1107</v>
      </c>
      <c r="AJ372">
        <v>14</v>
      </c>
    </row>
    <row r="373" spans="30:36" x14ac:dyDescent="0.2">
      <c r="AD373" t="s">
        <v>1033</v>
      </c>
      <c r="AI373" t="s">
        <v>1033</v>
      </c>
      <c r="AJ373">
        <v>13</v>
      </c>
    </row>
    <row r="374" spans="30:36" x14ac:dyDescent="0.2">
      <c r="AD374" t="s">
        <v>1117</v>
      </c>
      <c r="AI374" t="s">
        <v>1117</v>
      </c>
      <c r="AJ374">
        <v>13</v>
      </c>
    </row>
    <row r="375" spans="30:36" x14ac:dyDescent="0.2">
      <c r="AD375" t="s">
        <v>1042</v>
      </c>
      <c r="AI375" t="s">
        <v>1042</v>
      </c>
      <c r="AJ375">
        <v>13</v>
      </c>
    </row>
    <row r="376" spans="30:36" x14ac:dyDescent="0.2">
      <c r="AD376" t="s">
        <v>1113</v>
      </c>
      <c r="AI376" t="s">
        <v>1113</v>
      </c>
      <c r="AJ376">
        <v>13</v>
      </c>
    </row>
    <row r="377" spans="30:36" x14ac:dyDescent="0.2">
      <c r="AD377" t="s">
        <v>1154</v>
      </c>
      <c r="AI377" t="s">
        <v>1154</v>
      </c>
      <c r="AJ377">
        <v>23</v>
      </c>
    </row>
    <row r="378" spans="30:36" x14ac:dyDescent="0.2">
      <c r="AD378" t="s">
        <v>1034</v>
      </c>
      <c r="AI378" t="s">
        <v>1034</v>
      </c>
      <c r="AJ378">
        <v>21</v>
      </c>
    </row>
    <row r="379" spans="30:36" x14ac:dyDescent="0.2">
      <c r="AD379" t="s">
        <v>1106</v>
      </c>
      <c r="AI379" t="s">
        <v>1106</v>
      </c>
      <c r="AJ379">
        <v>21</v>
      </c>
    </row>
    <row r="380" spans="30:36" x14ac:dyDescent="0.2">
      <c r="AD380" t="s">
        <v>1035</v>
      </c>
      <c r="AI380" t="s">
        <v>1035</v>
      </c>
      <c r="AJ380">
        <v>17</v>
      </c>
    </row>
    <row r="381" spans="30:36" x14ac:dyDescent="0.2">
      <c r="AD381" t="s">
        <v>1141</v>
      </c>
      <c r="AI381" t="s">
        <v>1141</v>
      </c>
      <c r="AJ381">
        <v>15</v>
      </c>
    </row>
    <row r="382" spans="30:36" x14ac:dyDescent="0.2">
      <c r="AD382" t="s">
        <v>1300</v>
      </c>
      <c r="AI382" t="s">
        <v>1300</v>
      </c>
      <c r="AJ382">
        <v>13</v>
      </c>
    </row>
    <row r="383" spans="30:36" x14ac:dyDescent="0.2">
      <c r="AD383" t="s">
        <v>1110</v>
      </c>
      <c r="AI383" t="s">
        <v>1110</v>
      </c>
      <c r="AJ383">
        <v>13</v>
      </c>
    </row>
    <row r="384" spans="30:36" x14ac:dyDescent="0.2">
      <c r="AD384" t="s">
        <v>1086</v>
      </c>
      <c r="AI384" t="s">
        <v>1086</v>
      </c>
      <c r="AJ384">
        <v>13</v>
      </c>
    </row>
    <row r="385" spans="30:36" x14ac:dyDescent="0.2">
      <c r="AD385" t="s">
        <v>867</v>
      </c>
      <c r="AI385" t="s">
        <v>867</v>
      </c>
      <c r="AJ385">
        <v>13</v>
      </c>
    </row>
    <row r="386" spans="30:36" x14ac:dyDescent="0.2">
      <c r="AD386" t="s">
        <v>1042</v>
      </c>
      <c r="AI386" t="s">
        <v>1042</v>
      </c>
      <c r="AJ386">
        <v>12</v>
      </c>
    </row>
    <row r="387" spans="30:36" x14ac:dyDescent="0.2">
      <c r="AD387" t="s">
        <v>1036</v>
      </c>
      <c r="AI387" t="s">
        <v>1036</v>
      </c>
      <c r="AJ387">
        <v>11</v>
      </c>
    </row>
    <row r="388" spans="30:36" x14ac:dyDescent="0.2">
      <c r="AD388" t="s">
        <v>1041</v>
      </c>
      <c r="AI388" t="s">
        <v>1041</v>
      </c>
      <c r="AJ388">
        <v>11</v>
      </c>
    </row>
    <row r="389" spans="30:36" x14ac:dyDescent="0.2">
      <c r="AD389" t="s">
        <v>1107</v>
      </c>
      <c r="AI389" t="s">
        <v>1107</v>
      </c>
      <c r="AJ389">
        <v>11</v>
      </c>
    </row>
    <row r="390" spans="30:36" x14ac:dyDescent="0.2">
      <c r="AD390" t="s">
        <v>1117</v>
      </c>
      <c r="AI390" t="s">
        <v>1117</v>
      </c>
      <c r="AJ390">
        <v>10</v>
      </c>
    </row>
    <row r="391" spans="30:36" x14ac:dyDescent="0.2">
      <c r="AD391" t="s">
        <v>1033</v>
      </c>
      <c r="AI391" t="s">
        <v>1033</v>
      </c>
      <c r="AJ391">
        <v>8</v>
      </c>
    </row>
    <row r="392" spans="30:36" x14ac:dyDescent="0.2">
      <c r="AD392" t="s">
        <v>1094</v>
      </c>
      <c r="AI392" t="s">
        <v>1094</v>
      </c>
      <c r="AJ392">
        <v>8</v>
      </c>
    </row>
    <row r="393" spans="30:36" x14ac:dyDescent="0.2">
      <c r="AD393" t="s">
        <v>1155</v>
      </c>
      <c r="AI393" t="s">
        <v>1155</v>
      </c>
      <c r="AJ393">
        <v>8</v>
      </c>
    </row>
    <row r="394" spans="30:36" x14ac:dyDescent="0.2">
      <c r="AD394" t="s">
        <v>1149</v>
      </c>
      <c r="AI394" t="s">
        <v>1149</v>
      </c>
      <c r="AJ394">
        <v>8</v>
      </c>
    </row>
    <row r="395" spans="30:36" x14ac:dyDescent="0.2">
      <c r="AD395" t="s">
        <v>1100</v>
      </c>
      <c r="AI395" t="s">
        <v>1100</v>
      </c>
      <c r="AJ395">
        <v>7</v>
      </c>
    </row>
    <row r="396" spans="30:36" x14ac:dyDescent="0.2">
      <c r="AD396" t="s">
        <v>1062</v>
      </c>
      <c r="AI396" t="s">
        <v>1062</v>
      </c>
      <c r="AJ396">
        <v>7</v>
      </c>
    </row>
    <row r="397" spans="30:36" x14ac:dyDescent="0.2">
      <c r="AD397" t="s">
        <v>1107</v>
      </c>
      <c r="AI397" t="s">
        <v>1107</v>
      </c>
      <c r="AJ397">
        <v>26</v>
      </c>
    </row>
    <row r="398" spans="30:36" x14ac:dyDescent="0.2">
      <c r="AD398" t="s">
        <v>1034</v>
      </c>
      <c r="AI398" t="s">
        <v>1034</v>
      </c>
      <c r="AJ398">
        <v>20</v>
      </c>
    </row>
    <row r="399" spans="30:36" x14ac:dyDescent="0.2">
      <c r="AD399" t="s">
        <v>1300</v>
      </c>
      <c r="AI399" t="s">
        <v>1300</v>
      </c>
      <c r="AJ399">
        <v>19</v>
      </c>
    </row>
    <row r="400" spans="30:36" x14ac:dyDescent="0.2">
      <c r="AD400" t="s">
        <v>1106</v>
      </c>
      <c r="AI400" t="s">
        <v>1106</v>
      </c>
      <c r="AJ400">
        <v>12</v>
      </c>
    </row>
    <row r="401" spans="30:36" x14ac:dyDescent="0.2">
      <c r="AD401" t="s">
        <v>1046</v>
      </c>
      <c r="AI401" t="s">
        <v>1046</v>
      </c>
      <c r="AJ401">
        <v>11</v>
      </c>
    </row>
    <row r="402" spans="30:36" x14ac:dyDescent="0.2">
      <c r="AD402" t="s">
        <v>1141</v>
      </c>
      <c r="AI402" t="s">
        <v>1141</v>
      </c>
      <c r="AJ402">
        <v>11</v>
      </c>
    </row>
    <row r="403" spans="30:36" x14ac:dyDescent="0.2">
      <c r="AD403" t="s">
        <v>1048</v>
      </c>
      <c r="AI403" t="s">
        <v>1048</v>
      </c>
      <c r="AJ403">
        <v>10</v>
      </c>
    </row>
    <row r="404" spans="30:36" x14ac:dyDescent="0.2">
      <c r="AD404" t="s">
        <v>1149</v>
      </c>
      <c r="AI404" t="s">
        <v>1149</v>
      </c>
      <c r="AJ404">
        <v>10</v>
      </c>
    </row>
    <row r="405" spans="30:36" x14ac:dyDescent="0.2">
      <c r="AD405" t="s">
        <v>1035</v>
      </c>
      <c r="AI405" t="s">
        <v>1035</v>
      </c>
      <c r="AJ405">
        <v>10</v>
      </c>
    </row>
    <row r="406" spans="30:36" x14ac:dyDescent="0.2">
      <c r="AD406" t="s">
        <v>1062</v>
      </c>
      <c r="AI406" t="s">
        <v>1062</v>
      </c>
      <c r="AJ406">
        <v>10</v>
      </c>
    </row>
    <row r="407" spans="30:36" x14ac:dyDescent="0.2">
      <c r="AD407" t="s">
        <v>1113</v>
      </c>
      <c r="AI407" t="s">
        <v>1113</v>
      </c>
      <c r="AJ407">
        <v>10</v>
      </c>
    </row>
    <row r="408" spans="30:36" x14ac:dyDescent="0.2">
      <c r="AD408" t="s">
        <v>1169</v>
      </c>
      <c r="AI408" t="s">
        <v>1169</v>
      </c>
      <c r="AJ408">
        <v>9</v>
      </c>
    </row>
    <row r="409" spans="30:36" x14ac:dyDescent="0.2">
      <c r="AD409" t="s">
        <v>1163</v>
      </c>
      <c r="AI409" t="s">
        <v>1163</v>
      </c>
      <c r="AJ409">
        <v>9</v>
      </c>
    </row>
    <row r="410" spans="30:36" x14ac:dyDescent="0.2">
      <c r="AD410" t="s">
        <v>1045</v>
      </c>
      <c r="AI410" t="s">
        <v>1045</v>
      </c>
      <c r="AJ410">
        <v>9</v>
      </c>
    </row>
    <row r="411" spans="30:36" x14ac:dyDescent="0.2">
      <c r="AD411" t="s">
        <v>1131</v>
      </c>
      <c r="AI411" t="s">
        <v>1131</v>
      </c>
      <c r="AJ411">
        <v>9</v>
      </c>
    </row>
    <row r="412" spans="30:36" x14ac:dyDescent="0.2">
      <c r="AD412" t="s">
        <v>1032</v>
      </c>
      <c r="AI412" t="s">
        <v>1032</v>
      </c>
      <c r="AJ412">
        <v>9</v>
      </c>
    </row>
    <row r="413" spans="30:36" x14ac:dyDescent="0.2">
      <c r="AD413" t="s">
        <v>1041</v>
      </c>
      <c r="AI413" t="s">
        <v>1041</v>
      </c>
      <c r="AJ413">
        <v>8</v>
      </c>
    </row>
    <row r="414" spans="30:36" x14ac:dyDescent="0.2">
      <c r="AD414" t="s">
        <v>1117</v>
      </c>
      <c r="AI414" t="s">
        <v>1117</v>
      </c>
      <c r="AJ414">
        <v>8</v>
      </c>
    </row>
    <row r="415" spans="30:36" x14ac:dyDescent="0.2">
      <c r="AD415" t="s">
        <v>1133</v>
      </c>
      <c r="AI415" t="s">
        <v>1133</v>
      </c>
      <c r="AJ415">
        <v>8</v>
      </c>
    </row>
    <row r="416" spans="30:36" x14ac:dyDescent="0.2">
      <c r="AD416" t="s">
        <v>1042</v>
      </c>
      <c r="AI416" t="s">
        <v>1042</v>
      </c>
      <c r="AJ416">
        <v>7</v>
      </c>
    </row>
    <row r="417" spans="30:36" x14ac:dyDescent="0.2">
      <c r="AD417" t="s">
        <v>1106</v>
      </c>
      <c r="AI417" t="s">
        <v>1106</v>
      </c>
      <c r="AJ417">
        <v>43</v>
      </c>
    </row>
    <row r="418" spans="30:36" x14ac:dyDescent="0.2">
      <c r="AD418" t="s">
        <v>1141</v>
      </c>
      <c r="AI418" t="s">
        <v>1141</v>
      </c>
      <c r="AJ418">
        <v>37</v>
      </c>
    </row>
    <row r="419" spans="30:36" x14ac:dyDescent="0.2">
      <c r="AD419" t="s">
        <v>1034</v>
      </c>
      <c r="AI419" t="s">
        <v>1034</v>
      </c>
      <c r="AJ419">
        <v>36</v>
      </c>
    </row>
    <row r="420" spans="30:36" x14ac:dyDescent="0.2">
      <c r="AD420" t="s">
        <v>1042</v>
      </c>
      <c r="AI420" t="s">
        <v>1042</v>
      </c>
      <c r="AJ420">
        <v>30</v>
      </c>
    </row>
    <row r="421" spans="30:36" x14ac:dyDescent="0.2">
      <c r="AD421" t="s">
        <v>1107</v>
      </c>
      <c r="AI421" t="s">
        <v>1107</v>
      </c>
      <c r="AJ421">
        <v>28</v>
      </c>
    </row>
    <row r="422" spans="30:36" x14ac:dyDescent="0.2">
      <c r="AD422" t="s">
        <v>1100</v>
      </c>
      <c r="AI422" t="s">
        <v>1100</v>
      </c>
      <c r="AJ422">
        <v>28</v>
      </c>
    </row>
    <row r="423" spans="30:36" x14ac:dyDescent="0.2">
      <c r="AD423" t="s">
        <v>1417</v>
      </c>
      <c r="AI423" t="s">
        <v>1417</v>
      </c>
      <c r="AJ423">
        <v>27</v>
      </c>
    </row>
    <row r="424" spans="30:36" x14ac:dyDescent="0.2">
      <c r="AD424" t="s">
        <v>1418</v>
      </c>
      <c r="AI424" t="s">
        <v>1418</v>
      </c>
      <c r="AJ424">
        <v>26</v>
      </c>
    </row>
    <row r="425" spans="30:36" x14ac:dyDescent="0.2">
      <c r="AD425" t="s">
        <v>1062</v>
      </c>
      <c r="AI425" t="s">
        <v>1062</v>
      </c>
      <c r="AJ425">
        <v>25</v>
      </c>
    </row>
    <row r="426" spans="30:36" x14ac:dyDescent="0.2">
      <c r="AD426" t="s">
        <v>867</v>
      </c>
      <c r="AI426" t="s">
        <v>867</v>
      </c>
      <c r="AJ426">
        <v>24</v>
      </c>
    </row>
    <row r="427" spans="30:36" x14ac:dyDescent="0.2">
      <c r="AD427" t="s">
        <v>1035</v>
      </c>
      <c r="AI427" t="s">
        <v>1035</v>
      </c>
      <c r="AJ427">
        <v>22</v>
      </c>
    </row>
    <row r="428" spans="30:36" x14ac:dyDescent="0.2">
      <c r="AD428" t="s">
        <v>1043</v>
      </c>
      <c r="AI428" t="s">
        <v>1043</v>
      </c>
      <c r="AJ428">
        <v>18</v>
      </c>
    </row>
    <row r="429" spans="30:36" x14ac:dyDescent="0.2">
      <c r="AD429" t="s">
        <v>1114</v>
      </c>
      <c r="AI429" t="s">
        <v>1114</v>
      </c>
      <c r="AJ429">
        <v>18</v>
      </c>
    </row>
    <row r="430" spans="30:36" x14ac:dyDescent="0.2">
      <c r="AD430" t="s">
        <v>1033</v>
      </c>
      <c r="AI430" t="s">
        <v>1033</v>
      </c>
      <c r="AJ430">
        <v>17</v>
      </c>
    </row>
    <row r="431" spans="30:36" x14ac:dyDescent="0.2">
      <c r="AD431" t="s">
        <v>1032</v>
      </c>
      <c r="AI431" t="s">
        <v>1032</v>
      </c>
      <c r="AJ431">
        <v>17</v>
      </c>
    </row>
    <row r="432" spans="30:36" x14ac:dyDescent="0.2">
      <c r="AD432" t="s">
        <v>1117</v>
      </c>
      <c r="AI432" t="s">
        <v>1117</v>
      </c>
      <c r="AJ432">
        <v>17</v>
      </c>
    </row>
    <row r="433" spans="30:36" x14ac:dyDescent="0.2">
      <c r="AD433" t="s">
        <v>1041</v>
      </c>
      <c r="AI433" t="s">
        <v>1041</v>
      </c>
      <c r="AJ433">
        <v>17</v>
      </c>
    </row>
    <row r="434" spans="30:36" x14ac:dyDescent="0.2">
      <c r="AD434" t="s">
        <v>1037</v>
      </c>
      <c r="AI434" t="s">
        <v>1037</v>
      </c>
      <c r="AJ434">
        <v>16</v>
      </c>
    </row>
    <row r="435" spans="30:36" x14ac:dyDescent="0.2">
      <c r="AD435" t="s">
        <v>1052</v>
      </c>
      <c r="AI435" t="s">
        <v>1052</v>
      </c>
      <c r="AJ435">
        <v>15</v>
      </c>
    </row>
    <row r="436" spans="30:36" x14ac:dyDescent="0.2">
      <c r="AD436" t="s">
        <v>1163</v>
      </c>
      <c r="AI436" t="s">
        <v>1163</v>
      </c>
      <c r="AJ436">
        <v>15</v>
      </c>
    </row>
    <row r="437" spans="30:36" x14ac:dyDescent="0.2">
      <c r="AD437" t="s">
        <v>1034</v>
      </c>
      <c r="AI437" t="s">
        <v>1034</v>
      </c>
      <c r="AJ437">
        <v>48</v>
      </c>
    </row>
    <row r="438" spans="30:36" x14ac:dyDescent="0.2">
      <c r="AD438" t="s">
        <v>1141</v>
      </c>
      <c r="AI438" t="s">
        <v>1141</v>
      </c>
      <c r="AJ438">
        <v>35</v>
      </c>
    </row>
    <row r="439" spans="30:36" x14ac:dyDescent="0.2">
      <c r="AD439" t="s">
        <v>1110</v>
      </c>
      <c r="AI439" t="s">
        <v>1110</v>
      </c>
      <c r="AJ439">
        <v>30</v>
      </c>
    </row>
    <row r="440" spans="30:36" x14ac:dyDescent="0.2">
      <c r="AD440" t="s">
        <v>1035</v>
      </c>
      <c r="AI440" t="s">
        <v>1035</v>
      </c>
      <c r="AJ440">
        <v>29</v>
      </c>
    </row>
    <row r="441" spans="30:36" x14ac:dyDescent="0.2">
      <c r="AD441" t="s">
        <v>1037</v>
      </c>
      <c r="AI441" t="s">
        <v>1037</v>
      </c>
      <c r="AJ441">
        <v>27</v>
      </c>
    </row>
    <row r="442" spans="30:36" x14ac:dyDescent="0.2">
      <c r="AD442" t="s">
        <v>1106</v>
      </c>
      <c r="AI442" t="s">
        <v>1106</v>
      </c>
      <c r="AJ442">
        <v>26</v>
      </c>
    </row>
    <row r="443" spans="30:36" x14ac:dyDescent="0.2">
      <c r="AD443" t="s">
        <v>1117</v>
      </c>
      <c r="AI443" t="s">
        <v>1117</v>
      </c>
      <c r="AJ443">
        <v>25</v>
      </c>
    </row>
    <row r="444" spans="30:36" x14ac:dyDescent="0.2">
      <c r="AD444" t="s">
        <v>1033</v>
      </c>
      <c r="AI444" t="s">
        <v>1033</v>
      </c>
      <c r="AJ444">
        <v>23</v>
      </c>
    </row>
    <row r="445" spans="30:36" x14ac:dyDescent="0.2">
      <c r="AD445" t="s">
        <v>1131</v>
      </c>
      <c r="AI445" t="s">
        <v>1131</v>
      </c>
      <c r="AJ445">
        <v>22</v>
      </c>
    </row>
    <row r="446" spans="30:36" x14ac:dyDescent="0.2">
      <c r="AD446" t="s">
        <v>1300</v>
      </c>
      <c r="AI446" t="s">
        <v>1300</v>
      </c>
      <c r="AJ446">
        <v>22</v>
      </c>
    </row>
    <row r="447" spans="30:36" x14ac:dyDescent="0.2">
      <c r="AD447" t="s">
        <v>1042</v>
      </c>
      <c r="AI447" t="s">
        <v>1042</v>
      </c>
      <c r="AJ447">
        <v>22</v>
      </c>
    </row>
    <row r="448" spans="30:36" x14ac:dyDescent="0.2">
      <c r="AD448" t="s">
        <v>1155</v>
      </c>
      <c r="AI448" t="s">
        <v>1155</v>
      </c>
      <c r="AJ448">
        <v>20</v>
      </c>
    </row>
    <row r="449" spans="30:36" x14ac:dyDescent="0.2">
      <c r="AD449" t="s">
        <v>1036</v>
      </c>
      <c r="AI449" t="s">
        <v>1036</v>
      </c>
      <c r="AJ449">
        <v>20</v>
      </c>
    </row>
    <row r="450" spans="30:36" x14ac:dyDescent="0.2">
      <c r="AD450" t="s">
        <v>1043</v>
      </c>
      <c r="AI450" t="s">
        <v>1043</v>
      </c>
      <c r="AJ450">
        <v>18</v>
      </c>
    </row>
    <row r="451" spans="30:36" x14ac:dyDescent="0.2">
      <c r="AD451" t="s">
        <v>1041</v>
      </c>
      <c r="AI451" t="s">
        <v>1041</v>
      </c>
      <c r="AJ451">
        <v>16</v>
      </c>
    </row>
    <row r="452" spans="30:36" x14ac:dyDescent="0.2">
      <c r="AD452" t="s">
        <v>867</v>
      </c>
      <c r="AI452" t="s">
        <v>867</v>
      </c>
      <c r="AJ452">
        <v>16</v>
      </c>
    </row>
    <row r="453" spans="30:36" x14ac:dyDescent="0.2">
      <c r="AD453" t="s">
        <v>1048</v>
      </c>
      <c r="AI453" t="s">
        <v>1048</v>
      </c>
      <c r="AJ453">
        <v>15</v>
      </c>
    </row>
    <row r="454" spans="30:36" x14ac:dyDescent="0.2">
      <c r="AD454" t="s">
        <v>1054</v>
      </c>
      <c r="AI454" t="s">
        <v>1054</v>
      </c>
      <c r="AJ454">
        <v>15</v>
      </c>
    </row>
    <row r="455" spans="30:36" x14ac:dyDescent="0.2">
      <c r="AD455" t="s">
        <v>1149</v>
      </c>
      <c r="AI455" t="s">
        <v>1149</v>
      </c>
      <c r="AJ455">
        <v>15</v>
      </c>
    </row>
    <row r="456" spans="30:36" x14ac:dyDescent="0.2">
      <c r="AD456" t="s">
        <v>1107</v>
      </c>
      <c r="AI456" t="s">
        <v>1107</v>
      </c>
      <c r="AJ456">
        <v>15</v>
      </c>
    </row>
    <row r="457" spans="30:36" x14ac:dyDescent="0.2">
      <c r="AD457" t="s">
        <v>1107</v>
      </c>
      <c r="AI457" t="s">
        <v>1107</v>
      </c>
      <c r="AJ457">
        <v>43</v>
      </c>
    </row>
    <row r="458" spans="30:36" x14ac:dyDescent="0.2">
      <c r="AD458" t="s">
        <v>1106</v>
      </c>
      <c r="AI458" t="s">
        <v>1106</v>
      </c>
      <c r="AJ458">
        <v>37</v>
      </c>
    </row>
    <row r="459" spans="30:36" x14ac:dyDescent="0.2">
      <c r="AD459" t="s">
        <v>1149</v>
      </c>
      <c r="AI459" t="s">
        <v>1149</v>
      </c>
      <c r="AJ459">
        <v>34</v>
      </c>
    </row>
    <row r="460" spans="30:36" x14ac:dyDescent="0.2">
      <c r="AD460" t="s">
        <v>1035</v>
      </c>
      <c r="AI460" t="s">
        <v>1035</v>
      </c>
      <c r="AJ460">
        <v>34</v>
      </c>
    </row>
    <row r="461" spans="30:36" x14ac:dyDescent="0.2">
      <c r="AD461" t="s">
        <v>1034</v>
      </c>
      <c r="AI461" t="s">
        <v>1034</v>
      </c>
      <c r="AJ461">
        <v>26</v>
      </c>
    </row>
    <row r="462" spans="30:36" x14ac:dyDescent="0.2">
      <c r="AD462" t="s">
        <v>1037</v>
      </c>
      <c r="AI462" t="s">
        <v>1037</v>
      </c>
      <c r="AJ462">
        <v>26</v>
      </c>
    </row>
    <row r="463" spans="30:36" x14ac:dyDescent="0.2">
      <c r="AD463" t="s">
        <v>1141</v>
      </c>
      <c r="AI463" t="s">
        <v>1141</v>
      </c>
      <c r="AJ463">
        <v>22</v>
      </c>
    </row>
    <row r="464" spans="30:36" x14ac:dyDescent="0.2">
      <c r="AD464" t="s">
        <v>1163</v>
      </c>
      <c r="AI464" t="s">
        <v>1163</v>
      </c>
      <c r="AJ464">
        <v>22</v>
      </c>
    </row>
    <row r="465" spans="30:36" x14ac:dyDescent="0.2">
      <c r="AD465" t="s">
        <v>1131</v>
      </c>
      <c r="AI465" t="s">
        <v>1131</v>
      </c>
      <c r="AJ465">
        <v>21</v>
      </c>
    </row>
    <row r="466" spans="30:36" x14ac:dyDescent="0.2">
      <c r="AD466" t="s">
        <v>1087</v>
      </c>
      <c r="AI466" t="s">
        <v>1087</v>
      </c>
      <c r="AJ466">
        <v>20</v>
      </c>
    </row>
    <row r="467" spans="30:36" x14ac:dyDescent="0.2">
      <c r="AD467" t="s">
        <v>1418</v>
      </c>
      <c r="AI467" t="s">
        <v>1418</v>
      </c>
      <c r="AJ467">
        <v>20</v>
      </c>
    </row>
    <row r="468" spans="30:36" x14ac:dyDescent="0.2">
      <c r="AD468" t="s">
        <v>1042</v>
      </c>
      <c r="AI468" t="s">
        <v>1042</v>
      </c>
      <c r="AJ468">
        <v>19</v>
      </c>
    </row>
    <row r="469" spans="30:36" x14ac:dyDescent="0.2">
      <c r="AD469" t="s">
        <v>1114</v>
      </c>
      <c r="AI469" t="s">
        <v>1114</v>
      </c>
      <c r="AJ469">
        <v>18</v>
      </c>
    </row>
    <row r="470" spans="30:36" x14ac:dyDescent="0.2">
      <c r="AD470" t="s">
        <v>1062</v>
      </c>
      <c r="AI470" t="s">
        <v>1062</v>
      </c>
      <c r="AJ470">
        <v>18</v>
      </c>
    </row>
    <row r="471" spans="30:36" x14ac:dyDescent="0.2">
      <c r="AD471" t="s">
        <v>1056</v>
      </c>
      <c r="AI471" t="s">
        <v>1056</v>
      </c>
      <c r="AJ471">
        <v>18</v>
      </c>
    </row>
    <row r="472" spans="30:36" x14ac:dyDescent="0.2">
      <c r="AD472" t="s">
        <v>1100</v>
      </c>
      <c r="AI472" t="s">
        <v>1100</v>
      </c>
      <c r="AJ472">
        <v>18</v>
      </c>
    </row>
    <row r="473" spans="30:36" x14ac:dyDescent="0.2">
      <c r="AD473" t="s">
        <v>1036</v>
      </c>
      <c r="AI473" t="s">
        <v>1036</v>
      </c>
      <c r="AJ473">
        <v>18</v>
      </c>
    </row>
    <row r="474" spans="30:36" x14ac:dyDescent="0.2">
      <c r="AD474" t="s">
        <v>867</v>
      </c>
      <c r="AI474" t="s">
        <v>867</v>
      </c>
      <c r="AJ474">
        <v>16</v>
      </c>
    </row>
    <row r="475" spans="30:36" x14ac:dyDescent="0.2">
      <c r="AD475" t="s">
        <v>1113</v>
      </c>
      <c r="AI475" t="s">
        <v>1113</v>
      </c>
      <c r="AJ475">
        <v>15</v>
      </c>
    </row>
    <row r="476" spans="30:36" x14ac:dyDescent="0.2">
      <c r="AD476" t="s">
        <v>1046</v>
      </c>
      <c r="AI476" t="s">
        <v>1046</v>
      </c>
      <c r="AJ476">
        <v>14</v>
      </c>
    </row>
    <row r="477" spans="30:36" x14ac:dyDescent="0.2">
      <c r="AD477" t="s">
        <v>786</v>
      </c>
      <c r="AI477" t="s">
        <v>786</v>
      </c>
      <c r="AJ477">
        <v>32</v>
      </c>
    </row>
    <row r="478" spans="30:36" x14ac:dyDescent="0.2">
      <c r="AD478" t="s">
        <v>1106</v>
      </c>
      <c r="AI478" t="s">
        <v>1106</v>
      </c>
      <c r="AJ478">
        <v>32</v>
      </c>
    </row>
    <row r="479" spans="30:36" x14ac:dyDescent="0.2">
      <c r="AD479" t="s">
        <v>1117</v>
      </c>
      <c r="AI479" t="s">
        <v>1117</v>
      </c>
      <c r="AJ479">
        <v>27</v>
      </c>
    </row>
    <row r="480" spans="30:36" x14ac:dyDescent="0.2">
      <c r="AD480" t="s">
        <v>1131</v>
      </c>
      <c r="AI480" t="s">
        <v>1131</v>
      </c>
      <c r="AJ480">
        <v>26</v>
      </c>
    </row>
    <row r="481" spans="30:36" x14ac:dyDescent="0.2">
      <c r="AD481" t="s">
        <v>1133</v>
      </c>
      <c r="AI481" t="s">
        <v>1133</v>
      </c>
      <c r="AJ481">
        <v>26</v>
      </c>
    </row>
    <row r="482" spans="30:36" x14ac:dyDescent="0.2">
      <c r="AD482" t="s">
        <v>1041</v>
      </c>
      <c r="AI482" t="s">
        <v>1041</v>
      </c>
      <c r="AJ482">
        <v>23</v>
      </c>
    </row>
    <row r="483" spans="30:36" x14ac:dyDescent="0.2">
      <c r="AD483" t="s">
        <v>1149</v>
      </c>
      <c r="AI483" t="s">
        <v>1149</v>
      </c>
      <c r="AJ483">
        <v>23</v>
      </c>
    </row>
    <row r="484" spans="30:36" x14ac:dyDescent="0.2">
      <c r="AD484" t="s">
        <v>1048</v>
      </c>
      <c r="AI484" t="s">
        <v>1048</v>
      </c>
      <c r="AJ484">
        <v>22</v>
      </c>
    </row>
    <row r="485" spans="30:36" x14ac:dyDescent="0.2">
      <c r="AD485" t="s">
        <v>1094</v>
      </c>
      <c r="AI485" t="s">
        <v>1094</v>
      </c>
      <c r="AJ485">
        <v>22</v>
      </c>
    </row>
    <row r="486" spans="30:36" x14ac:dyDescent="0.2">
      <c r="AD486" t="s">
        <v>1034</v>
      </c>
      <c r="AI486" t="s">
        <v>1034</v>
      </c>
      <c r="AJ486">
        <v>20</v>
      </c>
    </row>
    <row r="487" spans="30:36" x14ac:dyDescent="0.2">
      <c r="AD487" t="s">
        <v>1163</v>
      </c>
      <c r="AI487" t="s">
        <v>1163</v>
      </c>
      <c r="AJ487">
        <v>19</v>
      </c>
    </row>
    <row r="488" spans="30:36" x14ac:dyDescent="0.2">
      <c r="AD488" t="s">
        <v>1110</v>
      </c>
      <c r="AI488" t="s">
        <v>1110</v>
      </c>
      <c r="AJ488">
        <v>19</v>
      </c>
    </row>
    <row r="489" spans="30:36" x14ac:dyDescent="0.2">
      <c r="AD489" t="s">
        <v>867</v>
      </c>
      <c r="AI489" t="s">
        <v>867</v>
      </c>
      <c r="AJ489">
        <v>17</v>
      </c>
    </row>
    <row r="490" spans="30:36" x14ac:dyDescent="0.2">
      <c r="AD490" t="s">
        <v>1032</v>
      </c>
      <c r="AI490" t="s">
        <v>1032</v>
      </c>
      <c r="AJ490">
        <v>17</v>
      </c>
    </row>
    <row r="491" spans="30:36" x14ac:dyDescent="0.2">
      <c r="AD491" t="s">
        <v>820</v>
      </c>
      <c r="AI491" t="s">
        <v>820</v>
      </c>
      <c r="AJ491">
        <v>17</v>
      </c>
    </row>
    <row r="492" spans="30:36" x14ac:dyDescent="0.2">
      <c r="AD492" t="s">
        <v>1035</v>
      </c>
      <c r="AI492" t="s">
        <v>1035</v>
      </c>
      <c r="AJ492">
        <v>17</v>
      </c>
    </row>
    <row r="493" spans="30:36" x14ac:dyDescent="0.2">
      <c r="AD493" t="s">
        <v>1100</v>
      </c>
      <c r="AI493" t="s">
        <v>1100</v>
      </c>
      <c r="AJ493">
        <v>17</v>
      </c>
    </row>
    <row r="494" spans="30:36" x14ac:dyDescent="0.2">
      <c r="AD494" t="s">
        <v>1052</v>
      </c>
      <c r="AI494" t="s">
        <v>1052</v>
      </c>
      <c r="AJ494">
        <v>16</v>
      </c>
    </row>
    <row r="495" spans="30:36" x14ac:dyDescent="0.2">
      <c r="AD495" t="s">
        <v>808</v>
      </c>
      <c r="AI495" t="s">
        <v>808</v>
      </c>
      <c r="AJ495">
        <v>16</v>
      </c>
    </row>
    <row r="496" spans="30:36" x14ac:dyDescent="0.2">
      <c r="AD496" t="s">
        <v>1033</v>
      </c>
      <c r="AI496" t="s">
        <v>1033</v>
      </c>
      <c r="AJ496">
        <v>15</v>
      </c>
    </row>
    <row r="497" spans="30:36" x14ac:dyDescent="0.2">
      <c r="AD497" t="s">
        <v>1106</v>
      </c>
      <c r="AI497" t="s">
        <v>1106</v>
      </c>
      <c r="AJ497">
        <v>32</v>
      </c>
    </row>
    <row r="498" spans="30:36" x14ac:dyDescent="0.2">
      <c r="AD498" t="s">
        <v>1035</v>
      </c>
      <c r="AI498" t="s">
        <v>1035</v>
      </c>
      <c r="AJ498">
        <v>27</v>
      </c>
    </row>
    <row r="499" spans="30:36" x14ac:dyDescent="0.2">
      <c r="AD499" t="s">
        <v>1117</v>
      </c>
      <c r="AI499" t="s">
        <v>1117</v>
      </c>
      <c r="AJ499">
        <v>26</v>
      </c>
    </row>
    <row r="500" spans="30:36" x14ac:dyDescent="0.2">
      <c r="AD500" t="s">
        <v>1039</v>
      </c>
      <c r="AI500" t="s">
        <v>1039</v>
      </c>
      <c r="AJ500">
        <v>24</v>
      </c>
    </row>
    <row r="501" spans="30:36" x14ac:dyDescent="0.2">
      <c r="AD501" t="s">
        <v>1163</v>
      </c>
      <c r="AI501" t="s">
        <v>1163</v>
      </c>
      <c r="AJ501">
        <v>21</v>
      </c>
    </row>
    <row r="502" spans="30:36" x14ac:dyDescent="0.2">
      <c r="AD502" t="s">
        <v>1100</v>
      </c>
      <c r="AI502" t="s">
        <v>1100</v>
      </c>
      <c r="AJ502">
        <v>20</v>
      </c>
    </row>
    <row r="503" spans="30:36" x14ac:dyDescent="0.2">
      <c r="AD503" t="s">
        <v>1086</v>
      </c>
      <c r="AI503" t="s">
        <v>1086</v>
      </c>
      <c r="AJ503">
        <v>18</v>
      </c>
    </row>
    <row r="504" spans="30:36" x14ac:dyDescent="0.2">
      <c r="AD504" t="s">
        <v>1054</v>
      </c>
      <c r="AI504" t="s">
        <v>1054</v>
      </c>
      <c r="AJ504">
        <v>17</v>
      </c>
    </row>
    <row r="505" spans="30:36" x14ac:dyDescent="0.2">
      <c r="AD505" t="s">
        <v>1141</v>
      </c>
      <c r="AI505" t="s">
        <v>1141</v>
      </c>
      <c r="AJ505">
        <v>17</v>
      </c>
    </row>
    <row r="506" spans="30:36" x14ac:dyDescent="0.2">
      <c r="AD506" t="s">
        <v>867</v>
      </c>
      <c r="AI506" t="s">
        <v>867</v>
      </c>
      <c r="AJ506">
        <v>16</v>
      </c>
    </row>
    <row r="507" spans="30:36" x14ac:dyDescent="0.2">
      <c r="AD507" t="s">
        <v>1042</v>
      </c>
      <c r="AI507" t="s">
        <v>1042</v>
      </c>
      <c r="AJ507">
        <v>16</v>
      </c>
    </row>
    <row r="508" spans="30:36" x14ac:dyDescent="0.2">
      <c r="AD508" t="s">
        <v>1155</v>
      </c>
      <c r="AI508" t="s">
        <v>1155</v>
      </c>
      <c r="AJ508">
        <v>16</v>
      </c>
    </row>
    <row r="509" spans="30:36" x14ac:dyDescent="0.2">
      <c r="AD509" t="s">
        <v>1036</v>
      </c>
      <c r="AI509" t="s">
        <v>1036</v>
      </c>
      <c r="AJ509">
        <v>16</v>
      </c>
    </row>
    <row r="510" spans="30:36" x14ac:dyDescent="0.2">
      <c r="AD510" t="s">
        <v>1056</v>
      </c>
      <c r="AI510" t="s">
        <v>1056</v>
      </c>
      <c r="AJ510">
        <v>14</v>
      </c>
    </row>
    <row r="511" spans="30:36" x14ac:dyDescent="0.2">
      <c r="AD511" t="s">
        <v>1094</v>
      </c>
      <c r="AI511" t="s">
        <v>1094</v>
      </c>
      <c r="AJ511">
        <v>14</v>
      </c>
    </row>
    <row r="512" spans="30:36" x14ac:dyDescent="0.2">
      <c r="AD512" t="s">
        <v>1034</v>
      </c>
      <c r="AI512" t="s">
        <v>1034</v>
      </c>
      <c r="AJ512">
        <v>14</v>
      </c>
    </row>
    <row r="513" spans="30:36" x14ac:dyDescent="0.2">
      <c r="AD513" t="s">
        <v>1197</v>
      </c>
      <c r="AI513" t="s">
        <v>1197</v>
      </c>
      <c r="AJ513">
        <v>14</v>
      </c>
    </row>
    <row r="514" spans="30:36" x14ac:dyDescent="0.2">
      <c r="AD514" t="s">
        <v>1037</v>
      </c>
      <c r="AI514" t="s">
        <v>1037</v>
      </c>
      <c r="AJ514">
        <v>14</v>
      </c>
    </row>
    <row r="515" spans="30:36" x14ac:dyDescent="0.2">
      <c r="AD515" t="s">
        <v>1047</v>
      </c>
      <c r="AI515" t="s">
        <v>1047</v>
      </c>
      <c r="AJ515">
        <v>14</v>
      </c>
    </row>
    <row r="516" spans="30:36" x14ac:dyDescent="0.2">
      <c r="AD516" t="s">
        <v>1052</v>
      </c>
      <c r="AI516" t="s">
        <v>1052</v>
      </c>
      <c r="AJ516">
        <v>13</v>
      </c>
    </row>
    <row r="517" spans="30:36" x14ac:dyDescent="0.2">
      <c r="AD517" t="s">
        <v>1034</v>
      </c>
      <c r="AI517" t="s">
        <v>1034</v>
      </c>
      <c r="AJ517">
        <v>25</v>
      </c>
    </row>
    <row r="518" spans="30:36" x14ac:dyDescent="0.2">
      <c r="AD518" t="s">
        <v>1040</v>
      </c>
      <c r="AI518" t="s">
        <v>1040</v>
      </c>
      <c r="AJ518">
        <v>23</v>
      </c>
    </row>
    <row r="519" spans="30:36" x14ac:dyDescent="0.2">
      <c r="AD519" t="s">
        <v>1149</v>
      </c>
      <c r="AI519" t="s">
        <v>1149</v>
      </c>
      <c r="AJ519">
        <v>20</v>
      </c>
    </row>
    <row r="520" spans="30:36" x14ac:dyDescent="0.2">
      <c r="AD520" t="s">
        <v>1032</v>
      </c>
      <c r="AI520" t="s">
        <v>1032</v>
      </c>
      <c r="AJ520">
        <v>19</v>
      </c>
    </row>
    <row r="521" spans="30:36" x14ac:dyDescent="0.2">
      <c r="AD521" t="s">
        <v>1106</v>
      </c>
      <c r="AI521" t="s">
        <v>1106</v>
      </c>
      <c r="AJ521">
        <v>19</v>
      </c>
    </row>
    <row r="522" spans="30:36" x14ac:dyDescent="0.2">
      <c r="AD522" t="s">
        <v>1155</v>
      </c>
      <c r="AI522" t="s">
        <v>1155</v>
      </c>
      <c r="AJ522">
        <v>18</v>
      </c>
    </row>
    <row r="523" spans="30:36" x14ac:dyDescent="0.2">
      <c r="AD523" t="s">
        <v>1035</v>
      </c>
      <c r="AI523" t="s">
        <v>1035</v>
      </c>
      <c r="AJ523">
        <v>16</v>
      </c>
    </row>
    <row r="524" spans="30:36" x14ac:dyDescent="0.2">
      <c r="AD524" t="s">
        <v>1100</v>
      </c>
      <c r="AI524" t="s">
        <v>1100</v>
      </c>
      <c r="AJ524">
        <v>14</v>
      </c>
    </row>
    <row r="525" spans="30:36" x14ac:dyDescent="0.2">
      <c r="AD525" t="s">
        <v>1045</v>
      </c>
      <c r="AI525" t="s">
        <v>1045</v>
      </c>
      <c r="AJ525">
        <v>13</v>
      </c>
    </row>
    <row r="526" spans="30:36" x14ac:dyDescent="0.2">
      <c r="AD526" t="s">
        <v>1122</v>
      </c>
      <c r="AI526" t="s">
        <v>1122</v>
      </c>
      <c r="AJ526">
        <v>13</v>
      </c>
    </row>
    <row r="527" spans="30:36" x14ac:dyDescent="0.2">
      <c r="AD527" t="s">
        <v>1418</v>
      </c>
      <c r="AI527" t="s">
        <v>1418</v>
      </c>
      <c r="AJ527">
        <v>13</v>
      </c>
    </row>
    <row r="528" spans="30:36" x14ac:dyDescent="0.2">
      <c r="AD528" t="s">
        <v>1107</v>
      </c>
      <c r="AI528" t="s">
        <v>1107</v>
      </c>
      <c r="AJ528">
        <v>12</v>
      </c>
    </row>
    <row r="529" spans="30:36" x14ac:dyDescent="0.2">
      <c r="AD529" t="s">
        <v>1114</v>
      </c>
      <c r="AI529" t="s">
        <v>1114</v>
      </c>
      <c r="AJ529">
        <v>12</v>
      </c>
    </row>
    <row r="530" spans="30:36" x14ac:dyDescent="0.2">
      <c r="AD530" t="s">
        <v>1163</v>
      </c>
      <c r="AI530" t="s">
        <v>1163</v>
      </c>
      <c r="AJ530">
        <v>11</v>
      </c>
    </row>
    <row r="531" spans="30:36" x14ac:dyDescent="0.2">
      <c r="AD531" t="s">
        <v>1128</v>
      </c>
      <c r="AI531" t="s">
        <v>1128</v>
      </c>
      <c r="AJ531">
        <v>11</v>
      </c>
    </row>
    <row r="532" spans="30:36" x14ac:dyDescent="0.2">
      <c r="AD532" t="s">
        <v>1124</v>
      </c>
      <c r="AI532" t="s">
        <v>1124</v>
      </c>
      <c r="AJ532">
        <v>11</v>
      </c>
    </row>
    <row r="533" spans="30:36" x14ac:dyDescent="0.2">
      <c r="AD533" t="s">
        <v>1127</v>
      </c>
      <c r="AI533" t="s">
        <v>1127</v>
      </c>
      <c r="AJ533">
        <v>10</v>
      </c>
    </row>
    <row r="534" spans="30:36" x14ac:dyDescent="0.2">
      <c r="AD534" t="s">
        <v>1052</v>
      </c>
      <c r="AI534" t="s">
        <v>1052</v>
      </c>
      <c r="AJ534">
        <v>10</v>
      </c>
    </row>
    <row r="535" spans="30:36" x14ac:dyDescent="0.2">
      <c r="AD535" t="s">
        <v>1094</v>
      </c>
      <c r="AI535" t="s">
        <v>1094</v>
      </c>
      <c r="AJ535">
        <v>10</v>
      </c>
    </row>
    <row r="536" spans="30:36" x14ac:dyDescent="0.2">
      <c r="AD536" t="s">
        <v>1037</v>
      </c>
      <c r="AI536" t="s">
        <v>1037</v>
      </c>
      <c r="AJ536">
        <v>10</v>
      </c>
    </row>
    <row r="537" spans="30:36" x14ac:dyDescent="0.2">
      <c r="AD537" t="s">
        <v>1149</v>
      </c>
      <c r="AI537" t="s">
        <v>1149</v>
      </c>
      <c r="AJ537">
        <v>23</v>
      </c>
    </row>
    <row r="538" spans="30:36" x14ac:dyDescent="0.2">
      <c r="AD538" t="s">
        <v>867</v>
      </c>
      <c r="AI538" t="s">
        <v>867</v>
      </c>
      <c r="AJ538">
        <v>19</v>
      </c>
    </row>
    <row r="539" spans="30:36" x14ac:dyDescent="0.2">
      <c r="AD539" t="s">
        <v>1205</v>
      </c>
      <c r="AI539" t="s">
        <v>1205</v>
      </c>
      <c r="AJ539">
        <v>18</v>
      </c>
    </row>
    <row r="540" spans="30:36" x14ac:dyDescent="0.2">
      <c r="AD540" t="s">
        <v>1117</v>
      </c>
      <c r="AI540" t="s">
        <v>1117</v>
      </c>
      <c r="AJ540">
        <v>13</v>
      </c>
    </row>
    <row r="541" spans="30:36" x14ac:dyDescent="0.2">
      <c r="AD541" t="s">
        <v>1048</v>
      </c>
      <c r="AI541" t="s">
        <v>1048</v>
      </c>
      <c r="AJ541">
        <v>12</v>
      </c>
    </row>
    <row r="542" spans="30:36" x14ac:dyDescent="0.2">
      <c r="AD542" t="s">
        <v>1300</v>
      </c>
      <c r="AI542" t="s">
        <v>1300</v>
      </c>
      <c r="AJ542">
        <v>12</v>
      </c>
    </row>
    <row r="543" spans="30:36" x14ac:dyDescent="0.2">
      <c r="AD543" t="s">
        <v>1141</v>
      </c>
      <c r="AI543" t="s">
        <v>1141</v>
      </c>
      <c r="AJ543">
        <v>12</v>
      </c>
    </row>
    <row r="544" spans="30:36" x14ac:dyDescent="0.2">
      <c r="AD544" t="s">
        <v>1036</v>
      </c>
      <c r="AI544" t="s">
        <v>1036</v>
      </c>
      <c r="AJ544">
        <v>12</v>
      </c>
    </row>
    <row r="545" spans="30:36" x14ac:dyDescent="0.2">
      <c r="AD545" t="s">
        <v>1110</v>
      </c>
      <c r="AI545" t="s">
        <v>1110</v>
      </c>
      <c r="AJ545">
        <v>11</v>
      </c>
    </row>
    <row r="546" spans="30:36" x14ac:dyDescent="0.2">
      <c r="AD546" t="s">
        <v>1056</v>
      </c>
      <c r="AI546" t="s">
        <v>1056</v>
      </c>
      <c r="AJ546">
        <v>11</v>
      </c>
    </row>
    <row r="547" spans="30:36" x14ac:dyDescent="0.2">
      <c r="AD547" t="s">
        <v>1049</v>
      </c>
      <c r="AI547" t="s">
        <v>1049</v>
      </c>
      <c r="AJ547">
        <v>10</v>
      </c>
    </row>
    <row r="548" spans="30:36" x14ac:dyDescent="0.2">
      <c r="AD548" t="s">
        <v>1106</v>
      </c>
      <c r="AI548" t="s">
        <v>1106</v>
      </c>
      <c r="AJ548">
        <v>10</v>
      </c>
    </row>
    <row r="549" spans="30:36" x14ac:dyDescent="0.2">
      <c r="AD549" t="s">
        <v>1035</v>
      </c>
      <c r="AI549" t="s">
        <v>1035</v>
      </c>
      <c r="AJ549">
        <v>9</v>
      </c>
    </row>
    <row r="550" spans="30:36" x14ac:dyDescent="0.2">
      <c r="AD550" t="s">
        <v>1418</v>
      </c>
      <c r="AI550" t="s">
        <v>1418</v>
      </c>
      <c r="AJ550">
        <v>9</v>
      </c>
    </row>
    <row r="551" spans="30:36" x14ac:dyDescent="0.2">
      <c r="AD551" t="s">
        <v>1138</v>
      </c>
      <c r="AI551" t="s">
        <v>1138</v>
      </c>
      <c r="AJ551">
        <v>9</v>
      </c>
    </row>
    <row r="552" spans="30:36" x14ac:dyDescent="0.2">
      <c r="AD552" t="s">
        <v>1041</v>
      </c>
      <c r="AI552" t="s">
        <v>1041</v>
      </c>
      <c r="AJ552">
        <v>9</v>
      </c>
    </row>
    <row r="553" spans="30:36" x14ac:dyDescent="0.2">
      <c r="AD553" t="s">
        <v>1214</v>
      </c>
      <c r="AI553" t="s">
        <v>1214</v>
      </c>
      <c r="AJ553">
        <v>9</v>
      </c>
    </row>
    <row r="554" spans="30:36" x14ac:dyDescent="0.2">
      <c r="AD554" t="s">
        <v>1102</v>
      </c>
      <c r="AI554" t="s">
        <v>1102</v>
      </c>
      <c r="AJ554">
        <v>9</v>
      </c>
    </row>
    <row r="555" spans="30:36" x14ac:dyDescent="0.2">
      <c r="AD555" t="s">
        <v>1042</v>
      </c>
      <c r="AI555" t="s">
        <v>1042</v>
      </c>
      <c r="AJ555">
        <v>9</v>
      </c>
    </row>
    <row r="556" spans="30:36" x14ac:dyDescent="0.2">
      <c r="AD556" t="s">
        <v>1131</v>
      </c>
      <c r="AI556" t="s">
        <v>1131</v>
      </c>
      <c r="AJ556">
        <v>9</v>
      </c>
    </row>
    <row r="557" spans="30:36" x14ac:dyDescent="0.2">
      <c r="AD557" t="s">
        <v>1110</v>
      </c>
      <c r="AI557" t="s">
        <v>1110</v>
      </c>
      <c r="AJ557">
        <v>39</v>
      </c>
    </row>
    <row r="558" spans="30:36" x14ac:dyDescent="0.2">
      <c r="AD558" t="s">
        <v>1106</v>
      </c>
      <c r="AI558" t="s">
        <v>1106</v>
      </c>
      <c r="AJ558">
        <v>34</v>
      </c>
    </row>
    <row r="559" spans="30:36" x14ac:dyDescent="0.2">
      <c r="AD559" t="s">
        <v>1037</v>
      </c>
      <c r="AI559" t="s">
        <v>1037</v>
      </c>
      <c r="AJ559">
        <v>29</v>
      </c>
    </row>
    <row r="560" spans="30:36" x14ac:dyDescent="0.2">
      <c r="AD560" t="s">
        <v>1100</v>
      </c>
      <c r="AI560" t="s">
        <v>1100</v>
      </c>
      <c r="AJ560">
        <v>27</v>
      </c>
    </row>
    <row r="561" spans="30:36" x14ac:dyDescent="0.2">
      <c r="AD561" t="s">
        <v>1141</v>
      </c>
      <c r="AI561" t="s">
        <v>1141</v>
      </c>
      <c r="AJ561">
        <v>27</v>
      </c>
    </row>
    <row r="562" spans="30:36" x14ac:dyDescent="0.2">
      <c r="AD562" t="s">
        <v>1054</v>
      </c>
      <c r="AI562" t="s">
        <v>1054</v>
      </c>
      <c r="AJ562">
        <v>26</v>
      </c>
    </row>
    <row r="563" spans="30:36" x14ac:dyDescent="0.2">
      <c r="AD563" t="s">
        <v>1107</v>
      </c>
      <c r="AI563" t="s">
        <v>1107</v>
      </c>
      <c r="AJ563">
        <v>25</v>
      </c>
    </row>
    <row r="564" spans="30:36" x14ac:dyDescent="0.2">
      <c r="AD564" t="s">
        <v>1036</v>
      </c>
      <c r="AI564" t="s">
        <v>1036</v>
      </c>
      <c r="AJ564">
        <v>23</v>
      </c>
    </row>
    <row r="565" spans="30:36" x14ac:dyDescent="0.2">
      <c r="AD565" t="s">
        <v>1052</v>
      </c>
      <c r="AI565" t="s">
        <v>1052</v>
      </c>
      <c r="AJ565">
        <v>21</v>
      </c>
    </row>
    <row r="566" spans="30:36" x14ac:dyDescent="0.2">
      <c r="AD566" t="s">
        <v>1155</v>
      </c>
      <c r="AI566" t="s">
        <v>1155</v>
      </c>
      <c r="AJ566">
        <v>21</v>
      </c>
    </row>
    <row r="567" spans="30:36" x14ac:dyDescent="0.2">
      <c r="AD567" t="s">
        <v>1033</v>
      </c>
      <c r="AI567" t="s">
        <v>1033</v>
      </c>
      <c r="AJ567">
        <v>20</v>
      </c>
    </row>
    <row r="568" spans="30:36" x14ac:dyDescent="0.2">
      <c r="AD568" t="s">
        <v>1048</v>
      </c>
      <c r="AI568" t="s">
        <v>1048</v>
      </c>
      <c r="AJ568">
        <v>20</v>
      </c>
    </row>
    <row r="569" spans="30:36" x14ac:dyDescent="0.2">
      <c r="AD569" t="s">
        <v>1101</v>
      </c>
      <c r="AI569" t="s">
        <v>1101</v>
      </c>
      <c r="AJ569">
        <v>18</v>
      </c>
    </row>
    <row r="570" spans="30:36" x14ac:dyDescent="0.2">
      <c r="AD570" t="s">
        <v>1419</v>
      </c>
      <c r="AI570" t="s">
        <v>1419</v>
      </c>
      <c r="AJ570">
        <v>18</v>
      </c>
    </row>
    <row r="571" spans="30:36" x14ac:dyDescent="0.2">
      <c r="AD571" t="s">
        <v>1094</v>
      </c>
      <c r="AI571" t="s">
        <v>1094</v>
      </c>
      <c r="AJ571">
        <v>18</v>
      </c>
    </row>
    <row r="572" spans="30:36" x14ac:dyDescent="0.2">
      <c r="AD572" t="s">
        <v>1149</v>
      </c>
      <c r="AI572" t="s">
        <v>1149</v>
      </c>
      <c r="AJ572">
        <v>17</v>
      </c>
    </row>
    <row r="573" spans="30:36" x14ac:dyDescent="0.2">
      <c r="AD573" t="s">
        <v>1035</v>
      </c>
      <c r="AI573" t="s">
        <v>1035</v>
      </c>
      <c r="AJ573">
        <v>17</v>
      </c>
    </row>
    <row r="574" spans="30:36" x14ac:dyDescent="0.2">
      <c r="AD574" t="s">
        <v>1163</v>
      </c>
      <c r="AI574" t="s">
        <v>1163</v>
      </c>
      <c r="AJ574">
        <v>17</v>
      </c>
    </row>
    <row r="575" spans="30:36" x14ac:dyDescent="0.2">
      <c r="AD575" t="s">
        <v>1117</v>
      </c>
      <c r="AI575" t="s">
        <v>1117</v>
      </c>
      <c r="AJ575">
        <v>17</v>
      </c>
    </row>
    <row r="576" spans="30:36" x14ac:dyDescent="0.2">
      <c r="AD576" t="s">
        <v>1039</v>
      </c>
      <c r="AI576" t="s">
        <v>1039</v>
      </c>
      <c r="AJ576">
        <v>17</v>
      </c>
    </row>
    <row r="577" spans="30:36" x14ac:dyDescent="0.2">
      <c r="AD577" t="s">
        <v>1048</v>
      </c>
      <c r="AI577" t="s">
        <v>1048</v>
      </c>
      <c r="AJ577">
        <v>48</v>
      </c>
    </row>
    <row r="578" spans="30:36" x14ac:dyDescent="0.2">
      <c r="AD578" t="s">
        <v>1110</v>
      </c>
      <c r="AI578" t="s">
        <v>1110</v>
      </c>
      <c r="AJ578">
        <v>33</v>
      </c>
    </row>
    <row r="579" spans="30:36" x14ac:dyDescent="0.2">
      <c r="AD579" t="s">
        <v>1107</v>
      </c>
      <c r="AI579" t="s">
        <v>1107</v>
      </c>
      <c r="AJ579">
        <v>29</v>
      </c>
    </row>
    <row r="580" spans="30:36" x14ac:dyDescent="0.2">
      <c r="AD580" t="s">
        <v>1100</v>
      </c>
      <c r="AI580" t="s">
        <v>1100</v>
      </c>
      <c r="AJ580">
        <v>28</v>
      </c>
    </row>
    <row r="581" spans="30:36" x14ac:dyDescent="0.2">
      <c r="AD581" t="s">
        <v>1141</v>
      </c>
      <c r="AI581" t="s">
        <v>1141</v>
      </c>
      <c r="AJ581">
        <v>28</v>
      </c>
    </row>
    <row r="582" spans="30:36" x14ac:dyDescent="0.2">
      <c r="AD582" t="s">
        <v>1032</v>
      </c>
      <c r="AI582" t="s">
        <v>1032</v>
      </c>
      <c r="AJ582">
        <v>27</v>
      </c>
    </row>
    <row r="583" spans="30:36" x14ac:dyDescent="0.2">
      <c r="AD583" t="s">
        <v>1035</v>
      </c>
      <c r="AI583" t="s">
        <v>1035</v>
      </c>
      <c r="AJ583">
        <v>24</v>
      </c>
    </row>
    <row r="584" spans="30:36" x14ac:dyDescent="0.2">
      <c r="AD584" t="s">
        <v>867</v>
      </c>
      <c r="AI584" t="s">
        <v>867</v>
      </c>
      <c r="AJ584">
        <v>24</v>
      </c>
    </row>
    <row r="585" spans="30:36" x14ac:dyDescent="0.2">
      <c r="AD585" t="s">
        <v>1131</v>
      </c>
      <c r="AI585" t="s">
        <v>1131</v>
      </c>
      <c r="AJ585">
        <v>23</v>
      </c>
    </row>
    <row r="586" spans="30:36" x14ac:dyDescent="0.2">
      <c r="AD586" t="s">
        <v>1155</v>
      </c>
      <c r="AI586" t="s">
        <v>1155</v>
      </c>
      <c r="AJ586">
        <v>22</v>
      </c>
    </row>
    <row r="587" spans="30:36" x14ac:dyDescent="0.2">
      <c r="AD587" t="s">
        <v>1039</v>
      </c>
      <c r="AI587" t="s">
        <v>1039</v>
      </c>
      <c r="AJ587">
        <v>20</v>
      </c>
    </row>
    <row r="588" spans="30:36" x14ac:dyDescent="0.2">
      <c r="AD588" t="s">
        <v>1054</v>
      </c>
      <c r="AI588" t="s">
        <v>1054</v>
      </c>
      <c r="AJ588">
        <v>19</v>
      </c>
    </row>
    <row r="589" spans="30:36" x14ac:dyDescent="0.2">
      <c r="AD589" t="s">
        <v>1163</v>
      </c>
      <c r="AI589" t="s">
        <v>1163</v>
      </c>
      <c r="AJ589">
        <v>19</v>
      </c>
    </row>
    <row r="590" spans="30:36" x14ac:dyDescent="0.2">
      <c r="AD590" t="s">
        <v>1300</v>
      </c>
      <c r="AI590" t="s">
        <v>1300</v>
      </c>
      <c r="AJ590">
        <v>19</v>
      </c>
    </row>
    <row r="591" spans="30:36" x14ac:dyDescent="0.2">
      <c r="AD591" t="s">
        <v>1106</v>
      </c>
      <c r="AI591" t="s">
        <v>1106</v>
      </c>
      <c r="AJ591">
        <v>18</v>
      </c>
    </row>
    <row r="592" spans="30:36" x14ac:dyDescent="0.2">
      <c r="AD592" t="s">
        <v>1062</v>
      </c>
      <c r="AI592" t="s">
        <v>1062</v>
      </c>
      <c r="AJ592">
        <v>17</v>
      </c>
    </row>
    <row r="593" spans="30:36" x14ac:dyDescent="0.2">
      <c r="AD593" t="s">
        <v>1034</v>
      </c>
      <c r="AI593" t="s">
        <v>1034</v>
      </c>
      <c r="AJ593">
        <v>17</v>
      </c>
    </row>
    <row r="594" spans="30:36" x14ac:dyDescent="0.2">
      <c r="AD594" t="s">
        <v>1041</v>
      </c>
      <c r="AI594" t="s">
        <v>1041</v>
      </c>
      <c r="AJ594">
        <v>17</v>
      </c>
    </row>
    <row r="595" spans="30:36" x14ac:dyDescent="0.2">
      <c r="AD595" t="s">
        <v>1042</v>
      </c>
      <c r="AI595" t="s">
        <v>1042</v>
      </c>
      <c r="AJ595">
        <v>17</v>
      </c>
    </row>
    <row r="596" spans="30:36" x14ac:dyDescent="0.2">
      <c r="AD596" t="s">
        <v>1127</v>
      </c>
      <c r="AI596" t="s">
        <v>1127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770</v>
      </c>
      <c r="B1" t="s">
        <v>79</v>
      </c>
      <c r="C1" t="s">
        <v>1558</v>
      </c>
      <c r="D1" t="s">
        <v>1559</v>
      </c>
    </row>
    <row r="2" spans="1:4" x14ac:dyDescent="0.2">
      <c r="A2" t="s">
        <v>778</v>
      </c>
      <c r="B2" t="s">
        <v>763</v>
      </c>
      <c r="C2" t="s">
        <v>763</v>
      </c>
      <c r="D2">
        <v>80821</v>
      </c>
    </row>
    <row r="3" spans="1:4" x14ac:dyDescent="0.2">
      <c r="A3" t="s">
        <v>1560</v>
      </c>
      <c r="B3" t="s">
        <v>759</v>
      </c>
      <c r="C3" t="s">
        <v>1561</v>
      </c>
      <c r="D3">
        <v>30202</v>
      </c>
    </row>
    <row r="4" spans="1:4" x14ac:dyDescent="0.2">
      <c r="A4" t="s">
        <v>1562</v>
      </c>
      <c r="B4" t="s">
        <v>766</v>
      </c>
      <c r="C4" t="s">
        <v>766</v>
      </c>
      <c r="D4">
        <v>70313</v>
      </c>
    </row>
    <row r="5" spans="1:4" x14ac:dyDescent="0.2">
      <c r="A5" t="s">
        <v>1563</v>
      </c>
      <c r="B5" t="s">
        <v>758</v>
      </c>
      <c r="C5" t="s">
        <v>1564</v>
      </c>
      <c r="D5">
        <v>120502</v>
      </c>
    </row>
    <row r="6" spans="1:4" x14ac:dyDescent="0.2">
      <c r="A6" t="s">
        <v>1565</v>
      </c>
      <c r="B6" t="s">
        <v>762</v>
      </c>
      <c r="C6" t="s">
        <v>1566</v>
      </c>
      <c r="D6">
        <v>50313</v>
      </c>
    </row>
    <row r="7" spans="1:4" x14ac:dyDescent="0.2">
      <c r="A7" t="s">
        <v>841</v>
      </c>
      <c r="B7" t="s">
        <v>764</v>
      </c>
      <c r="C7" t="s">
        <v>1567</v>
      </c>
      <c r="D7">
        <v>20101</v>
      </c>
    </row>
    <row r="8" spans="1:4" x14ac:dyDescent="0.2">
      <c r="A8" t="s">
        <v>872</v>
      </c>
      <c r="B8" t="s">
        <v>761</v>
      </c>
      <c r="C8" t="s">
        <v>761</v>
      </c>
      <c r="D8">
        <v>100102</v>
      </c>
    </row>
    <row r="9" spans="1:4" x14ac:dyDescent="0.2">
      <c r="A9" t="s">
        <v>839</v>
      </c>
      <c r="B9" t="s">
        <v>768</v>
      </c>
      <c r="C9" t="s">
        <v>1568</v>
      </c>
      <c r="D9">
        <v>40101</v>
      </c>
    </row>
    <row r="10" spans="1:4" x14ac:dyDescent="0.2">
      <c r="A10" t="s">
        <v>783</v>
      </c>
      <c r="B10" t="s">
        <v>763</v>
      </c>
      <c r="C10" t="s">
        <v>763</v>
      </c>
      <c r="D10">
        <v>80822</v>
      </c>
    </row>
    <row r="11" spans="1:4" x14ac:dyDescent="0.2">
      <c r="A11" t="s">
        <v>845</v>
      </c>
      <c r="B11" t="s">
        <v>757</v>
      </c>
      <c r="C11" t="s">
        <v>1569</v>
      </c>
      <c r="D11">
        <v>10401</v>
      </c>
    </row>
    <row r="12" spans="1:4" x14ac:dyDescent="0.2">
      <c r="A12" t="s">
        <v>1570</v>
      </c>
      <c r="B12" t="s">
        <v>758</v>
      </c>
      <c r="C12" t="s">
        <v>1571</v>
      </c>
      <c r="D12">
        <v>120902</v>
      </c>
    </row>
    <row r="13" spans="1:4" x14ac:dyDescent="0.2">
      <c r="A13" t="s">
        <v>893</v>
      </c>
      <c r="B13" t="s">
        <v>768</v>
      </c>
      <c r="C13" t="s">
        <v>1572</v>
      </c>
      <c r="D13">
        <v>40404</v>
      </c>
    </row>
    <row r="14" spans="1:4" x14ac:dyDescent="0.2">
      <c r="A14" t="s">
        <v>879</v>
      </c>
      <c r="B14" t="s">
        <v>758</v>
      </c>
      <c r="C14" t="s">
        <v>1573</v>
      </c>
      <c r="D14">
        <v>120302</v>
      </c>
    </row>
    <row r="15" spans="1:4" x14ac:dyDescent="0.2">
      <c r="A15" t="s">
        <v>967</v>
      </c>
      <c r="B15" t="s">
        <v>758</v>
      </c>
      <c r="C15" t="s">
        <v>1564</v>
      </c>
      <c r="D15">
        <v>120503</v>
      </c>
    </row>
    <row r="16" spans="1:4" x14ac:dyDescent="0.2">
      <c r="A16" t="s">
        <v>1574</v>
      </c>
      <c r="B16" t="s">
        <v>766</v>
      </c>
      <c r="C16" t="s">
        <v>1575</v>
      </c>
      <c r="D16">
        <v>70702</v>
      </c>
    </row>
    <row r="17" spans="1:4" x14ac:dyDescent="0.2">
      <c r="A17" t="s">
        <v>939</v>
      </c>
      <c r="B17" t="s">
        <v>760</v>
      </c>
      <c r="C17" t="s">
        <v>1576</v>
      </c>
      <c r="D17">
        <v>130703</v>
      </c>
    </row>
    <row r="18" spans="1:4" x14ac:dyDescent="0.2">
      <c r="A18" t="s">
        <v>785</v>
      </c>
      <c r="B18" t="s">
        <v>763</v>
      </c>
      <c r="C18" t="s">
        <v>1577</v>
      </c>
      <c r="D18">
        <v>81001</v>
      </c>
    </row>
    <row r="19" spans="1:4" x14ac:dyDescent="0.2">
      <c r="A19" t="s">
        <v>825</v>
      </c>
      <c r="B19" t="s">
        <v>763</v>
      </c>
      <c r="C19" t="s">
        <v>763</v>
      </c>
      <c r="D19">
        <v>80814</v>
      </c>
    </row>
    <row r="20" spans="1:4" x14ac:dyDescent="0.2">
      <c r="A20" t="s">
        <v>914</v>
      </c>
      <c r="B20" t="s">
        <v>764</v>
      </c>
      <c r="C20" t="s">
        <v>1578</v>
      </c>
      <c r="D20">
        <v>20201</v>
      </c>
    </row>
    <row r="21" spans="1:4" x14ac:dyDescent="0.2">
      <c r="A21" t="s">
        <v>1579</v>
      </c>
      <c r="B21" t="s">
        <v>767</v>
      </c>
      <c r="C21" t="s">
        <v>1580</v>
      </c>
      <c r="D21">
        <v>91202</v>
      </c>
    </row>
    <row r="22" spans="1:4" x14ac:dyDescent="0.2">
      <c r="A22" t="s">
        <v>788</v>
      </c>
      <c r="B22" t="s">
        <v>763</v>
      </c>
      <c r="C22" t="s">
        <v>1577</v>
      </c>
      <c r="D22">
        <v>81006</v>
      </c>
    </row>
    <row r="23" spans="1:4" x14ac:dyDescent="0.2">
      <c r="A23" t="s">
        <v>1581</v>
      </c>
      <c r="B23" t="s">
        <v>760</v>
      </c>
      <c r="C23" t="s">
        <v>1576</v>
      </c>
      <c r="D23">
        <v>130704</v>
      </c>
    </row>
    <row r="24" spans="1:4" x14ac:dyDescent="0.2">
      <c r="A24" t="s">
        <v>773</v>
      </c>
      <c r="B24" t="s">
        <v>760</v>
      </c>
      <c r="C24" t="s">
        <v>1582</v>
      </c>
      <c r="D24">
        <v>130101</v>
      </c>
    </row>
    <row r="25" spans="1:4" x14ac:dyDescent="0.2">
      <c r="A25" t="s">
        <v>911</v>
      </c>
      <c r="B25" t="s">
        <v>768</v>
      </c>
      <c r="C25" t="s">
        <v>843</v>
      </c>
      <c r="D25">
        <v>40502</v>
      </c>
    </row>
    <row r="26" spans="1:4" x14ac:dyDescent="0.2">
      <c r="A26" t="s">
        <v>942</v>
      </c>
      <c r="B26" t="s">
        <v>767</v>
      </c>
      <c r="C26" t="s">
        <v>1583</v>
      </c>
      <c r="D26">
        <v>90101</v>
      </c>
    </row>
    <row r="27" spans="1:4" x14ac:dyDescent="0.2">
      <c r="A27" t="s">
        <v>917</v>
      </c>
      <c r="B27" t="s">
        <v>768</v>
      </c>
      <c r="C27" t="s">
        <v>1584</v>
      </c>
      <c r="D27">
        <v>40204</v>
      </c>
    </row>
    <row r="28" spans="1:4" x14ac:dyDescent="0.2">
      <c r="A28" t="s">
        <v>1516</v>
      </c>
      <c r="B28" t="s">
        <v>768</v>
      </c>
      <c r="C28" t="s">
        <v>1585</v>
      </c>
      <c r="D28">
        <v>40302</v>
      </c>
    </row>
    <row r="29" spans="1:4" x14ac:dyDescent="0.2">
      <c r="A29" t="s">
        <v>1288</v>
      </c>
      <c r="B29" t="s">
        <v>758</v>
      </c>
      <c r="C29" t="s">
        <v>850</v>
      </c>
      <c r="D29">
        <v>120702</v>
      </c>
    </row>
    <row r="30" spans="1:4" x14ac:dyDescent="0.2">
      <c r="A30" t="s">
        <v>874</v>
      </c>
      <c r="B30" t="s">
        <v>767</v>
      </c>
      <c r="C30" t="s">
        <v>1586</v>
      </c>
      <c r="D30">
        <v>91102</v>
      </c>
    </row>
    <row r="31" spans="1:4" x14ac:dyDescent="0.2">
      <c r="A31" t="s">
        <v>874</v>
      </c>
      <c r="B31" t="s">
        <v>766</v>
      </c>
      <c r="C31" t="s">
        <v>1587</v>
      </c>
      <c r="D31">
        <v>70402</v>
      </c>
    </row>
    <row r="32" spans="1:4" x14ac:dyDescent="0.2">
      <c r="A32" t="s">
        <v>1588</v>
      </c>
      <c r="B32" t="s">
        <v>757</v>
      </c>
      <c r="C32" t="s">
        <v>1589</v>
      </c>
      <c r="D32">
        <v>10306</v>
      </c>
    </row>
    <row r="33" spans="1:4" x14ac:dyDescent="0.2">
      <c r="A33" t="s">
        <v>1590</v>
      </c>
      <c r="B33" t="s">
        <v>766</v>
      </c>
      <c r="C33" t="s">
        <v>870</v>
      </c>
      <c r="D33">
        <v>70202</v>
      </c>
    </row>
    <row r="34" spans="1:4" x14ac:dyDescent="0.2">
      <c r="A34" t="s">
        <v>1591</v>
      </c>
      <c r="B34" t="s">
        <v>766</v>
      </c>
      <c r="C34" t="s">
        <v>1587</v>
      </c>
      <c r="D34">
        <v>70403</v>
      </c>
    </row>
    <row r="35" spans="1:4" x14ac:dyDescent="0.2">
      <c r="A35" t="s">
        <v>889</v>
      </c>
      <c r="B35" t="s">
        <v>758</v>
      </c>
      <c r="C35" t="s">
        <v>1573</v>
      </c>
      <c r="D35">
        <v>120303</v>
      </c>
    </row>
    <row r="36" spans="1:4" x14ac:dyDescent="0.2">
      <c r="A36" t="s">
        <v>1592</v>
      </c>
      <c r="B36" t="s">
        <v>767</v>
      </c>
      <c r="C36" t="s">
        <v>1593</v>
      </c>
      <c r="D36">
        <v>90202</v>
      </c>
    </row>
    <row r="37" spans="1:4" x14ac:dyDescent="0.2">
      <c r="A37" t="s">
        <v>1594</v>
      </c>
      <c r="B37" t="s">
        <v>757</v>
      </c>
      <c r="C37" t="s">
        <v>1595</v>
      </c>
      <c r="D37">
        <v>10213</v>
      </c>
    </row>
    <row r="38" spans="1:4" x14ac:dyDescent="0.2">
      <c r="A38" t="s">
        <v>869</v>
      </c>
      <c r="B38" t="s">
        <v>757</v>
      </c>
      <c r="C38" t="s">
        <v>1569</v>
      </c>
      <c r="D38">
        <v>10403</v>
      </c>
    </row>
    <row r="39" spans="1:4" x14ac:dyDescent="0.2">
      <c r="A39" t="s">
        <v>821</v>
      </c>
      <c r="B39" t="s">
        <v>760</v>
      </c>
      <c r="C39" t="s">
        <v>1576</v>
      </c>
      <c r="D39">
        <v>130701</v>
      </c>
    </row>
    <row r="40" spans="1:4" x14ac:dyDescent="0.2">
      <c r="A40" t="s">
        <v>790</v>
      </c>
      <c r="B40" t="s">
        <v>760</v>
      </c>
      <c r="C40" t="s">
        <v>1576</v>
      </c>
      <c r="D40">
        <v>130702</v>
      </c>
    </row>
    <row r="41" spans="1:4" x14ac:dyDescent="0.2">
      <c r="A41" t="s">
        <v>1596</v>
      </c>
      <c r="B41" t="s">
        <v>757</v>
      </c>
      <c r="C41" t="s">
        <v>1569</v>
      </c>
      <c r="D41">
        <v>10402</v>
      </c>
    </row>
    <row r="42" spans="1:4" x14ac:dyDescent="0.2">
      <c r="A42" t="s">
        <v>855</v>
      </c>
      <c r="B42" t="s">
        <v>759</v>
      </c>
      <c r="C42" t="s">
        <v>759</v>
      </c>
      <c r="D42">
        <v>30101</v>
      </c>
    </row>
    <row r="43" spans="1:4" x14ac:dyDescent="0.2">
      <c r="A43" t="s">
        <v>1285</v>
      </c>
      <c r="B43" t="s">
        <v>759</v>
      </c>
      <c r="C43" t="s">
        <v>759</v>
      </c>
      <c r="D43">
        <v>30102</v>
      </c>
    </row>
    <row r="44" spans="1:4" x14ac:dyDescent="0.2">
      <c r="A44" t="s">
        <v>993</v>
      </c>
      <c r="B44" t="s">
        <v>764</v>
      </c>
      <c r="C44" t="s">
        <v>1567</v>
      </c>
      <c r="D44">
        <v>20105</v>
      </c>
    </row>
    <row r="45" spans="1:4" x14ac:dyDescent="0.2">
      <c r="A45" t="s">
        <v>1597</v>
      </c>
      <c r="B45" t="s">
        <v>757</v>
      </c>
      <c r="C45" t="s">
        <v>757</v>
      </c>
      <c r="D45">
        <v>10102</v>
      </c>
    </row>
    <row r="46" spans="1:4" x14ac:dyDescent="0.2">
      <c r="A46" t="s">
        <v>1598</v>
      </c>
      <c r="B46" t="s">
        <v>766</v>
      </c>
      <c r="C46" t="s">
        <v>870</v>
      </c>
      <c r="D46">
        <v>70203</v>
      </c>
    </row>
    <row r="47" spans="1:4" x14ac:dyDescent="0.2">
      <c r="A47" t="s">
        <v>985</v>
      </c>
      <c r="B47" t="s">
        <v>760</v>
      </c>
      <c r="C47" t="s">
        <v>1599</v>
      </c>
      <c r="D47">
        <v>130402</v>
      </c>
    </row>
    <row r="48" spans="1:4" x14ac:dyDescent="0.2">
      <c r="A48" t="s">
        <v>779</v>
      </c>
      <c r="B48" t="s">
        <v>763</v>
      </c>
      <c r="C48" t="s">
        <v>1577</v>
      </c>
      <c r="D48">
        <v>81007</v>
      </c>
    </row>
    <row r="49" spans="1:4" x14ac:dyDescent="0.2">
      <c r="A49" t="s">
        <v>774</v>
      </c>
      <c r="B49" t="s">
        <v>763</v>
      </c>
      <c r="C49" t="s">
        <v>1577</v>
      </c>
      <c r="D49">
        <v>81002</v>
      </c>
    </row>
    <row r="50" spans="1:4" x14ac:dyDescent="0.2">
      <c r="A50" t="s">
        <v>824</v>
      </c>
      <c r="B50" t="s">
        <v>763</v>
      </c>
      <c r="C50" t="s">
        <v>763</v>
      </c>
      <c r="D50">
        <v>80807</v>
      </c>
    </row>
    <row r="51" spans="1:4" x14ac:dyDescent="0.2">
      <c r="A51" t="s">
        <v>824</v>
      </c>
      <c r="B51" t="s">
        <v>768</v>
      </c>
      <c r="C51" t="s">
        <v>1600</v>
      </c>
      <c r="D51">
        <v>41302</v>
      </c>
    </row>
    <row r="52" spans="1:4" x14ac:dyDescent="0.2">
      <c r="A52" t="s">
        <v>792</v>
      </c>
      <c r="B52" t="s">
        <v>763</v>
      </c>
      <c r="C52" t="s">
        <v>763</v>
      </c>
      <c r="D52">
        <v>80806</v>
      </c>
    </row>
    <row r="53" spans="1:4" x14ac:dyDescent="0.2">
      <c r="A53" t="s">
        <v>1601</v>
      </c>
      <c r="B53" t="s">
        <v>768</v>
      </c>
      <c r="C53" t="s">
        <v>1602</v>
      </c>
      <c r="D53">
        <v>40602</v>
      </c>
    </row>
    <row r="54" spans="1:4" x14ac:dyDescent="0.2">
      <c r="A54" t="s">
        <v>846</v>
      </c>
      <c r="B54" t="s">
        <v>758</v>
      </c>
      <c r="C54" t="s">
        <v>800</v>
      </c>
      <c r="D54">
        <v>120601</v>
      </c>
    </row>
    <row r="55" spans="1:4" x14ac:dyDescent="0.2">
      <c r="A55" t="s">
        <v>908</v>
      </c>
      <c r="B55" t="s">
        <v>767</v>
      </c>
      <c r="C55" t="s">
        <v>955</v>
      </c>
      <c r="D55">
        <v>90402</v>
      </c>
    </row>
    <row r="56" spans="1:4" x14ac:dyDescent="0.2">
      <c r="A56" t="s">
        <v>1603</v>
      </c>
      <c r="B56" t="s">
        <v>768</v>
      </c>
      <c r="C56" t="s">
        <v>1604</v>
      </c>
      <c r="D56">
        <v>41202</v>
      </c>
    </row>
    <row r="57" spans="1:4" x14ac:dyDescent="0.2">
      <c r="A57" t="s">
        <v>938</v>
      </c>
      <c r="B57" t="s">
        <v>758</v>
      </c>
      <c r="C57" t="s">
        <v>1605</v>
      </c>
      <c r="D57">
        <v>120102</v>
      </c>
    </row>
    <row r="58" spans="1:4" x14ac:dyDescent="0.2">
      <c r="A58" t="s">
        <v>842</v>
      </c>
      <c r="B58" t="s">
        <v>762</v>
      </c>
      <c r="C58" t="s">
        <v>830</v>
      </c>
      <c r="D58">
        <v>50202</v>
      </c>
    </row>
    <row r="59" spans="1:4" x14ac:dyDescent="0.2">
      <c r="A59" t="s">
        <v>1606</v>
      </c>
      <c r="B59" t="s">
        <v>768</v>
      </c>
      <c r="C59" t="s">
        <v>1604</v>
      </c>
      <c r="D59">
        <v>41203</v>
      </c>
    </row>
    <row r="60" spans="1:4" x14ac:dyDescent="0.2">
      <c r="A60" t="s">
        <v>871</v>
      </c>
      <c r="B60" t="s">
        <v>757</v>
      </c>
      <c r="C60" t="s">
        <v>757</v>
      </c>
      <c r="D60">
        <v>10101</v>
      </c>
    </row>
    <row r="61" spans="1:4" x14ac:dyDescent="0.2">
      <c r="A61" t="s">
        <v>894</v>
      </c>
      <c r="B61" t="s">
        <v>768</v>
      </c>
      <c r="C61" t="s">
        <v>1585</v>
      </c>
      <c r="D61">
        <v>40301</v>
      </c>
    </row>
    <row r="62" spans="1:4" x14ac:dyDescent="0.2">
      <c r="A62" t="s">
        <v>948</v>
      </c>
      <c r="B62" t="s">
        <v>768</v>
      </c>
      <c r="C62" t="s">
        <v>1572</v>
      </c>
      <c r="D62">
        <v>40401</v>
      </c>
    </row>
    <row r="63" spans="1:4" x14ac:dyDescent="0.2">
      <c r="A63" t="s">
        <v>1326</v>
      </c>
      <c r="B63" t="s">
        <v>767</v>
      </c>
      <c r="C63" t="s">
        <v>955</v>
      </c>
      <c r="D63">
        <v>90403</v>
      </c>
    </row>
    <row r="64" spans="1:4" x14ac:dyDescent="0.2">
      <c r="A64" t="s">
        <v>1607</v>
      </c>
      <c r="B64" t="s">
        <v>768</v>
      </c>
      <c r="C64" t="s">
        <v>1608</v>
      </c>
      <c r="D64">
        <v>41002</v>
      </c>
    </row>
    <row r="65" spans="1:4" x14ac:dyDescent="0.2">
      <c r="A65" t="s">
        <v>1609</v>
      </c>
      <c r="B65" t="s">
        <v>763</v>
      </c>
      <c r="C65" t="s">
        <v>1610</v>
      </c>
      <c r="D65">
        <v>80602</v>
      </c>
    </row>
    <row r="66" spans="1:4" x14ac:dyDescent="0.2">
      <c r="A66" t="s">
        <v>856</v>
      </c>
      <c r="B66" t="s">
        <v>759</v>
      </c>
      <c r="C66" t="s">
        <v>759</v>
      </c>
      <c r="D66">
        <v>30103</v>
      </c>
    </row>
    <row r="67" spans="1:4" x14ac:dyDescent="0.2">
      <c r="A67" t="s">
        <v>1611</v>
      </c>
      <c r="B67" t="s">
        <v>760</v>
      </c>
      <c r="C67" t="s">
        <v>1599</v>
      </c>
      <c r="D67">
        <v>130403</v>
      </c>
    </row>
    <row r="68" spans="1:4" x14ac:dyDescent="0.2">
      <c r="A68" t="s">
        <v>1612</v>
      </c>
      <c r="B68" t="s">
        <v>758</v>
      </c>
      <c r="C68" t="s">
        <v>1564</v>
      </c>
      <c r="D68">
        <v>120501</v>
      </c>
    </row>
    <row r="69" spans="1:4" x14ac:dyDescent="0.2">
      <c r="A69" t="s">
        <v>843</v>
      </c>
      <c r="B69" t="s">
        <v>768</v>
      </c>
      <c r="C69" t="s">
        <v>843</v>
      </c>
      <c r="D69">
        <v>40503</v>
      </c>
    </row>
    <row r="70" spans="1:4" x14ac:dyDescent="0.2">
      <c r="A70" t="s">
        <v>1613</v>
      </c>
      <c r="B70" t="s">
        <v>758</v>
      </c>
      <c r="C70" t="s">
        <v>1614</v>
      </c>
      <c r="D70">
        <v>120802</v>
      </c>
    </row>
    <row r="71" spans="1:4" x14ac:dyDescent="0.2">
      <c r="A71" t="s">
        <v>787</v>
      </c>
      <c r="B71" t="s">
        <v>760</v>
      </c>
      <c r="C71" t="s">
        <v>1582</v>
      </c>
      <c r="D71">
        <v>130107</v>
      </c>
    </row>
    <row r="72" spans="1:4" x14ac:dyDescent="0.2">
      <c r="A72" t="s">
        <v>1615</v>
      </c>
      <c r="B72" t="s">
        <v>764</v>
      </c>
      <c r="C72" t="s">
        <v>1578</v>
      </c>
      <c r="D72">
        <v>20210</v>
      </c>
    </row>
    <row r="73" spans="1:4" x14ac:dyDescent="0.2">
      <c r="A73" t="s">
        <v>1616</v>
      </c>
      <c r="B73" t="s">
        <v>765</v>
      </c>
      <c r="C73" t="s">
        <v>1617</v>
      </c>
      <c r="D73">
        <v>60502</v>
      </c>
    </row>
    <row r="74" spans="1:4" x14ac:dyDescent="0.2">
      <c r="A74" t="s">
        <v>1616</v>
      </c>
      <c r="B74" t="s">
        <v>760</v>
      </c>
      <c r="C74" t="s">
        <v>1599</v>
      </c>
      <c r="D74">
        <v>130404</v>
      </c>
    </row>
    <row r="75" spans="1:4" x14ac:dyDescent="0.2">
      <c r="A75" t="s">
        <v>1616</v>
      </c>
      <c r="B75" t="s">
        <v>764</v>
      </c>
      <c r="C75" t="s">
        <v>1578</v>
      </c>
      <c r="D75">
        <v>20202</v>
      </c>
    </row>
    <row r="76" spans="1:4" x14ac:dyDescent="0.2">
      <c r="A76" t="s">
        <v>1618</v>
      </c>
      <c r="B76" t="s">
        <v>759</v>
      </c>
      <c r="C76" t="s">
        <v>1619</v>
      </c>
      <c r="D76">
        <v>30402</v>
      </c>
    </row>
    <row r="77" spans="1:4" x14ac:dyDescent="0.2">
      <c r="A77" t="s">
        <v>804</v>
      </c>
      <c r="B77" t="s">
        <v>763</v>
      </c>
      <c r="C77" t="s">
        <v>763</v>
      </c>
      <c r="D77">
        <v>80815</v>
      </c>
    </row>
    <row r="78" spans="1:4" x14ac:dyDescent="0.2">
      <c r="A78" t="s">
        <v>989</v>
      </c>
      <c r="B78" t="s">
        <v>760</v>
      </c>
      <c r="C78" t="s">
        <v>1620</v>
      </c>
      <c r="D78">
        <v>130302</v>
      </c>
    </row>
    <row r="79" spans="1:4" x14ac:dyDescent="0.2">
      <c r="A79" t="s">
        <v>1621</v>
      </c>
      <c r="B79" t="s">
        <v>758</v>
      </c>
      <c r="C79" t="s">
        <v>800</v>
      </c>
      <c r="D79">
        <v>120610</v>
      </c>
    </row>
    <row r="80" spans="1:4" x14ac:dyDescent="0.2">
      <c r="A80" t="s">
        <v>1281</v>
      </c>
      <c r="B80" t="s">
        <v>768</v>
      </c>
      <c r="C80" t="s">
        <v>1572</v>
      </c>
      <c r="D80">
        <v>40402</v>
      </c>
    </row>
    <row r="81" spans="1:4" x14ac:dyDescent="0.2">
      <c r="A81" t="s">
        <v>969</v>
      </c>
      <c r="B81" t="s">
        <v>767</v>
      </c>
      <c r="C81" t="s">
        <v>1586</v>
      </c>
      <c r="D81">
        <v>91103</v>
      </c>
    </row>
    <row r="82" spans="1:4" x14ac:dyDescent="0.2">
      <c r="A82" t="s">
        <v>1622</v>
      </c>
      <c r="B82" t="s">
        <v>767</v>
      </c>
      <c r="C82" t="s">
        <v>1593</v>
      </c>
      <c r="D82">
        <v>90201</v>
      </c>
    </row>
    <row r="83" spans="1:4" x14ac:dyDescent="0.2">
      <c r="A83" t="s">
        <v>1623</v>
      </c>
      <c r="B83" t="s">
        <v>767</v>
      </c>
      <c r="C83" t="s">
        <v>1566</v>
      </c>
      <c r="D83">
        <v>90902</v>
      </c>
    </row>
    <row r="84" spans="1:4" x14ac:dyDescent="0.2">
      <c r="A84" t="s">
        <v>1624</v>
      </c>
      <c r="B84" t="s">
        <v>758</v>
      </c>
      <c r="C84" t="s">
        <v>1605</v>
      </c>
      <c r="D84">
        <v>120103</v>
      </c>
    </row>
    <row r="85" spans="1:4" x14ac:dyDescent="0.2">
      <c r="A85" t="s">
        <v>1625</v>
      </c>
      <c r="B85" t="s">
        <v>766</v>
      </c>
      <c r="C85" t="s">
        <v>1575</v>
      </c>
      <c r="D85">
        <v>70710</v>
      </c>
    </row>
    <row r="86" spans="1:4" x14ac:dyDescent="0.2">
      <c r="A86" t="s">
        <v>1626</v>
      </c>
      <c r="B86" t="s">
        <v>762</v>
      </c>
      <c r="C86" t="s">
        <v>1627</v>
      </c>
      <c r="D86">
        <v>50102</v>
      </c>
    </row>
    <row r="87" spans="1:4" x14ac:dyDescent="0.2">
      <c r="A87" t="s">
        <v>1628</v>
      </c>
      <c r="B87" t="s">
        <v>760</v>
      </c>
      <c r="C87" t="s">
        <v>1620</v>
      </c>
      <c r="D87">
        <v>130303</v>
      </c>
    </row>
    <row r="88" spans="1:4" x14ac:dyDescent="0.2">
      <c r="A88" t="s">
        <v>1629</v>
      </c>
      <c r="B88" t="s">
        <v>768</v>
      </c>
      <c r="C88" t="s">
        <v>1568</v>
      </c>
      <c r="D88">
        <v>40108</v>
      </c>
    </row>
    <row r="89" spans="1:4" x14ac:dyDescent="0.2">
      <c r="A89" t="s">
        <v>957</v>
      </c>
      <c r="B89" t="s">
        <v>767</v>
      </c>
      <c r="C89" t="s">
        <v>1630</v>
      </c>
      <c r="D89">
        <v>91007</v>
      </c>
    </row>
    <row r="90" spans="1:4" x14ac:dyDescent="0.2">
      <c r="A90" t="s">
        <v>1529</v>
      </c>
      <c r="B90" t="s">
        <v>766</v>
      </c>
      <c r="C90" t="s">
        <v>1575</v>
      </c>
      <c r="D90">
        <v>70703</v>
      </c>
    </row>
    <row r="91" spans="1:4" x14ac:dyDescent="0.2">
      <c r="A91" t="s">
        <v>991</v>
      </c>
      <c r="B91" t="s">
        <v>768</v>
      </c>
      <c r="C91" t="s">
        <v>1608</v>
      </c>
      <c r="D91">
        <v>41003</v>
      </c>
    </row>
    <row r="92" spans="1:4" x14ac:dyDescent="0.2">
      <c r="A92" t="s">
        <v>981</v>
      </c>
      <c r="B92" t="s">
        <v>764</v>
      </c>
      <c r="C92" t="s">
        <v>1631</v>
      </c>
      <c r="D92">
        <v>20602</v>
      </c>
    </row>
    <row r="93" spans="1:4" x14ac:dyDescent="0.2">
      <c r="A93" t="s">
        <v>981</v>
      </c>
      <c r="B93" t="s">
        <v>758</v>
      </c>
      <c r="C93" t="s">
        <v>850</v>
      </c>
      <c r="D93">
        <v>120708</v>
      </c>
    </row>
    <row r="94" spans="1:4" x14ac:dyDescent="0.2">
      <c r="A94" t="s">
        <v>875</v>
      </c>
      <c r="B94" t="s">
        <v>767</v>
      </c>
      <c r="C94" t="s">
        <v>1632</v>
      </c>
      <c r="D94">
        <v>90301</v>
      </c>
    </row>
    <row r="95" spans="1:4" x14ac:dyDescent="0.2">
      <c r="A95" t="s">
        <v>861</v>
      </c>
      <c r="B95" t="s">
        <v>763</v>
      </c>
      <c r="C95" t="s">
        <v>974</v>
      </c>
      <c r="D95">
        <v>80502</v>
      </c>
    </row>
    <row r="96" spans="1:4" x14ac:dyDescent="0.2">
      <c r="A96" t="s">
        <v>1633</v>
      </c>
      <c r="B96" t="s">
        <v>764</v>
      </c>
      <c r="C96" t="s">
        <v>1634</v>
      </c>
      <c r="D96">
        <v>20402</v>
      </c>
    </row>
    <row r="97" spans="1:4" x14ac:dyDescent="0.2">
      <c r="A97" t="s">
        <v>838</v>
      </c>
      <c r="B97" t="s">
        <v>760</v>
      </c>
      <c r="C97" t="s">
        <v>1620</v>
      </c>
      <c r="D97">
        <v>130301</v>
      </c>
    </row>
    <row r="98" spans="1:4" x14ac:dyDescent="0.2">
      <c r="A98" t="s">
        <v>1635</v>
      </c>
      <c r="B98" t="s">
        <v>767</v>
      </c>
      <c r="C98" t="s">
        <v>1630</v>
      </c>
      <c r="D98">
        <v>91009</v>
      </c>
    </row>
    <row r="99" spans="1:4" x14ac:dyDescent="0.2">
      <c r="A99" t="s">
        <v>1636</v>
      </c>
      <c r="B99" t="s">
        <v>758</v>
      </c>
      <c r="C99" t="s">
        <v>1637</v>
      </c>
      <c r="D99">
        <v>120202</v>
      </c>
    </row>
    <row r="100" spans="1:4" x14ac:dyDescent="0.2">
      <c r="A100" t="s">
        <v>820</v>
      </c>
      <c r="B100" t="s">
        <v>759</v>
      </c>
      <c r="C100" t="s">
        <v>759</v>
      </c>
      <c r="D100">
        <v>30104</v>
      </c>
    </row>
    <row r="101" spans="1:4" x14ac:dyDescent="0.2">
      <c r="A101" t="s">
        <v>1638</v>
      </c>
      <c r="B101" t="s">
        <v>767</v>
      </c>
      <c r="C101" t="s">
        <v>1586</v>
      </c>
      <c r="D101">
        <v>91104</v>
      </c>
    </row>
    <row r="102" spans="1:4" x14ac:dyDescent="0.2">
      <c r="A102" t="s">
        <v>1005</v>
      </c>
      <c r="B102" t="s">
        <v>767</v>
      </c>
      <c r="C102" t="s">
        <v>1639</v>
      </c>
      <c r="D102">
        <v>90705</v>
      </c>
    </row>
    <row r="103" spans="1:4" x14ac:dyDescent="0.2">
      <c r="A103" t="s">
        <v>1640</v>
      </c>
      <c r="B103" t="s">
        <v>757</v>
      </c>
      <c r="C103" t="s">
        <v>757</v>
      </c>
      <c r="D103">
        <v>10103</v>
      </c>
    </row>
    <row r="104" spans="1:4" x14ac:dyDescent="0.2">
      <c r="A104" t="s">
        <v>1641</v>
      </c>
      <c r="B104" t="s">
        <v>767</v>
      </c>
      <c r="C104" t="s">
        <v>1642</v>
      </c>
      <c r="D104">
        <v>90606</v>
      </c>
    </row>
    <row r="105" spans="1:4" x14ac:dyDescent="0.2">
      <c r="A105" t="s">
        <v>1449</v>
      </c>
      <c r="B105" t="s">
        <v>760</v>
      </c>
      <c r="C105" t="s">
        <v>1620</v>
      </c>
      <c r="D105">
        <v>130304</v>
      </c>
    </row>
    <row r="106" spans="1:4" x14ac:dyDescent="0.2">
      <c r="A106" t="s">
        <v>1643</v>
      </c>
      <c r="B106" t="s">
        <v>758</v>
      </c>
      <c r="C106" t="s">
        <v>1605</v>
      </c>
      <c r="D106">
        <v>120104</v>
      </c>
    </row>
    <row r="107" spans="1:4" x14ac:dyDescent="0.2">
      <c r="A107" t="s">
        <v>1644</v>
      </c>
      <c r="B107" t="s">
        <v>758</v>
      </c>
      <c r="C107" t="s">
        <v>1573</v>
      </c>
      <c r="D107">
        <v>120304</v>
      </c>
    </row>
    <row r="108" spans="1:4" x14ac:dyDescent="0.2">
      <c r="A108" t="s">
        <v>1645</v>
      </c>
      <c r="B108" t="s">
        <v>767</v>
      </c>
      <c r="C108" t="s">
        <v>907</v>
      </c>
      <c r="D108">
        <v>90502</v>
      </c>
    </row>
    <row r="109" spans="1:4" x14ac:dyDescent="0.2">
      <c r="A109" t="s">
        <v>1646</v>
      </c>
      <c r="B109" t="s">
        <v>758</v>
      </c>
      <c r="C109" t="s">
        <v>1605</v>
      </c>
      <c r="D109">
        <v>120105</v>
      </c>
    </row>
    <row r="110" spans="1:4" x14ac:dyDescent="0.2">
      <c r="A110" t="s">
        <v>1647</v>
      </c>
      <c r="B110" t="s">
        <v>758</v>
      </c>
      <c r="C110" t="s">
        <v>1648</v>
      </c>
      <c r="D110">
        <v>120401</v>
      </c>
    </row>
    <row r="111" spans="1:4" x14ac:dyDescent="0.2">
      <c r="A111" t="s">
        <v>1649</v>
      </c>
      <c r="B111" t="s">
        <v>765</v>
      </c>
      <c r="C111" t="s">
        <v>1650</v>
      </c>
      <c r="D111">
        <v>60402</v>
      </c>
    </row>
    <row r="112" spans="1:4" x14ac:dyDescent="0.2">
      <c r="A112" t="s">
        <v>847</v>
      </c>
      <c r="B112" t="s">
        <v>758</v>
      </c>
      <c r="C112" t="s">
        <v>1564</v>
      </c>
      <c r="D112">
        <v>120504</v>
      </c>
    </row>
    <row r="113" spans="1:4" x14ac:dyDescent="0.2">
      <c r="A113" t="s">
        <v>977</v>
      </c>
      <c r="B113" t="s">
        <v>767</v>
      </c>
      <c r="C113" t="s">
        <v>1632</v>
      </c>
      <c r="D113">
        <v>90302</v>
      </c>
    </row>
    <row r="114" spans="1:4" x14ac:dyDescent="0.2">
      <c r="A114" t="s">
        <v>1651</v>
      </c>
      <c r="B114" t="s">
        <v>758</v>
      </c>
      <c r="C114" t="s">
        <v>1573</v>
      </c>
      <c r="D114">
        <v>120305</v>
      </c>
    </row>
    <row r="115" spans="1:4" x14ac:dyDescent="0.2">
      <c r="A115" t="s">
        <v>858</v>
      </c>
      <c r="B115" t="s">
        <v>768</v>
      </c>
      <c r="C115" t="s">
        <v>1652</v>
      </c>
      <c r="D115">
        <v>41402</v>
      </c>
    </row>
    <row r="116" spans="1:4" x14ac:dyDescent="0.2">
      <c r="A116" t="s">
        <v>793</v>
      </c>
      <c r="B116" t="s">
        <v>760</v>
      </c>
      <c r="C116" t="s">
        <v>1582</v>
      </c>
      <c r="D116">
        <v>130108</v>
      </c>
    </row>
    <row r="117" spans="1:4" x14ac:dyDescent="0.2">
      <c r="A117" t="s">
        <v>1653</v>
      </c>
      <c r="B117" t="s">
        <v>768</v>
      </c>
      <c r="C117" t="s">
        <v>1600</v>
      </c>
      <c r="D117">
        <v>41303</v>
      </c>
    </row>
    <row r="118" spans="1:4" x14ac:dyDescent="0.2">
      <c r="A118" t="s">
        <v>986</v>
      </c>
      <c r="B118" t="s">
        <v>760</v>
      </c>
      <c r="C118" t="s">
        <v>1599</v>
      </c>
      <c r="D118">
        <v>130401</v>
      </c>
    </row>
    <row r="119" spans="1:4" x14ac:dyDescent="0.2">
      <c r="A119" t="s">
        <v>797</v>
      </c>
      <c r="B119" t="s">
        <v>757</v>
      </c>
      <c r="C119" t="s">
        <v>1595</v>
      </c>
      <c r="D119">
        <v>10201</v>
      </c>
    </row>
    <row r="120" spans="1:4" x14ac:dyDescent="0.2">
      <c r="A120" t="s">
        <v>1627</v>
      </c>
      <c r="B120" t="s">
        <v>762</v>
      </c>
      <c r="C120" t="s">
        <v>1627</v>
      </c>
      <c r="D120">
        <v>50103</v>
      </c>
    </row>
    <row r="121" spans="1:4" x14ac:dyDescent="0.2">
      <c r="A121" t="s">
        <v>974</v>
      </c>
      <c r="B121" t="s">
        <v>765</v>
      </c>
      <c r="C121" t="s">
        <v>1654</v>
      </c>
      <c r="D121">
        <v>60202</v>
      </c>
    </row>
    <row r="122" spans="1:4" x14ac:dyDescent="0.2">
      <c r="A122" t="s">
        <v>801</v>
      </c>
      <c r="B122" t="s">
        <v>763</v>
      </c>
      <c r="C122" t="s">
        <v>974</v>
      </c>
      <c r="D122">
        <v>80501</v>
      </c>
    </row>
    <row r="123" spans="1:4" x14ac:dyDescent="0.2">
      <c r="A123" t="s">
        <v>1655</v>
      </c>
      <c r="B123" t="s">
        <v>760</v>
      </c>
      <c r="C123" t="s">
        <v>1599</v>
      </c>
      <c r="D123">
        <v>130405</v>
      </c>
    </row>
    <row r="124" spans="1:4" x14ac:dyDescent="0.2">
      <c r="A124" t="s">
        <v>851</v>
      </c>
      <c r="B124" t="s">
        <v>758</v>
      </c>
      <c r="C124" t="s">
        <v>1573</v>
      </c>
      <c r="D124">
        <v>120301</v>
      </c>
    </row>
    <row r="125" spans="1:4" x14ac:dyDescent="0.2">
      <c r="A125" t="s">
        <v>1006</v>
      </c>
      <c r="B125" t="s">
        <v>764</v>
      </c>
      <c r="C125" t="s">
        <v>1631</v>
      </c>
      <c r="D125">
        <v>20604</v>
      </c>
    </row>
    <row r="126" spans="1:4" x14ac:dyDescent="0.2">
      <c r="A126" t="s">
        <v>897</v>
      </c>
      <c r="B126" t="s">
        <v>763</v>
      </c>
      <c r="C126" t="s">
        <v>1610</v>
      </c>
      <c r="D126">
        <v>80601</v>
      </c>
    </row>
    <row r="127" spans="1:4" x14ac:dyDescent="0.2">
      <c r="A127" t="s">
        <v>768</v>
      </c>
      <c r="B127" t="s">
        <v>768</v>
      </c>
      <c r="C127" t="s">
        <v>1602</v>
      </c>
      <c r="D127">
        <v>40604</v>
      </c>
    </row>
    <row r="128" spans="1:4" x14ac:dyDescent="0.2">
      <c r="A128" t="s">
        <v>1656</v>
      </c>
      <c r="B128" t="s">
        <v>757</v>
      </c>
      <c r="C128" t="s">
        <v>1589</v>
      </c>
      <c r="D128">
        <v>10301</v>
      </c>
    </row>
    <row r="129" spans="1:4" x14ac:dyDescent="0.2">
      <c r="A129" t="s">
        <v>1657</v>
      </c>
      <c r="B129" t="s">
        <v>767</v>
      </c>
      <c r="C129" t="s">
        <v>1593</v>
      </c>
      <c r="D129">
        <v>90203</v>
      </c>
    </row>
    <row r="130" spans="1:4" x14ac:dyDescent="0.2">
      <c r="A130" t="s">
        <v>933</v>
      </c>
      <c r="B130" t="s">
        <v>765</v>
      </c>
      <c r="C130" t="s">
        <v>1658</v>
      </c>
      <c r="D130">
        <v>60101</v>
      </c>
    </row>
    <row r="131" spans="1:4" x14ac:dyDescent="0.2">
      <c r="A131" t="s">
        <v>1659</v>
      </c>
      <c r="B131" t="s">
        <v>765</v>
      </c>
      <c r="C131" t="s">
        <v>1654</v>
      </c>
      <c r="D131">
        <v>60203</v>
      </c>
    </row>
    <row r="132" spans="1:4" x14ac:dyDescent="0.2">
      <c r="A132" t="s">
        <v>1524</v>
      </c>
      <c r="B132" t="s">
        <v>766</v>
      </c>
      <c r="C132" t="s">
        <v>1587</v>
      </c>
      <c r="D132">
        <v>70405</v>
      </c>
    </row>
    <row r="133" spans="1:4" x14ac:dyDescent="0.2">
      <c r="A133" t="s">
        <v>1660</v>
      </c>
      <c r="B133" t="s">
        <v>765</v>
      </c>
      <c r="C133" t="s">
        <v>1661</v>
      </c>
      <c r="D133">
        <v>60702</v>
      </c>
    </row>
    <row r="134" spans="1:4" x14ac:dyDescent="0.2">
      <c r="A134" t="s">
        <v>1662</v>
      </c>
      <c r="B134" t="s">
        <v>760</v>
      </c>
      <c r="C134" t="s">
        <v>1620</v>
      </c>
      <c r="D134">
        <v>130305</v>
      </c>
    </row>
    <row r="135" spans="1:4" x14ac:dyDescent="0.2">
      <c r="A135" t="s">
        <v>1663</v>
      </c>
      <c r="B135" t="s">
        <v>760</v>
      </c>
      <c r="C135" t="s">
        <v>1620</v>
      </c>
      <c r="D135">
        <v>130306</v>
      </c>
    </row>
    <row r="136" spans="1:4" x14ac:dyDescent="0.2">
      <c r="A136" t="s">
        <v>1476</v>
      </c>
      <c r="B136" t="s">
        <v>759</v>
      </c>
      <c r="C136" t="s">
        <v>759</v>
      </c>
      <c r="D136">
        <v>30105</v>
      </c>
    </row>
    <row r="137" spans="1:4" x14ac:dyDescent="0.2">
      <c r="A137" t="s">
        <v>840</v>
      </c>
      <c r="B137" t="s">
        <v>1664</v>
      </c>
      <c r="C137" t="s">
        <v>1665</v>
      </c>
      <c r="D137">
        <v>110101</v>
      </c>
    </row>
    <row r="138" spans="1:4" x14ac:dyDescent="0.2">
      <c r="A138" t="s">
        <v>1666</v>
      </c>
      <c r="B138" t="s">
        <v>768</v>
      </c>
      <c r="C138" t="s">
        <v>1602</v>
      </c>
      <c r="D138">
        <v>40603</v>
      </c>
    </row>
    <row r="139" spans="1:4" x14ac:dyDescent="0.2">
      <c r="A139" t="s">
        <v>1667</v>
      </c>
      <c r="B139" t="s">
        <v>757</v>
      </c>
      <c r="C139" t="s">
        <v>1595</v>
      </c>
      <c r="D139">
        <v>10208</v>
      </c>
    </row>
    <row r="140" spans="1:4" x14ac:dyDescent="0.2">
      <c r="A140" t="s">
        <v>764</v>
      </c>
      <c r="B140" t="s">
        <v>764</v>
      </c>
      <c r="C140" t="s">
        <v>1631</v>
      </c>
      <c r="D140">
        <v>20603</v>
      </c>
    </row>
    <row r="141" spans="1:4" x14ac:dyDescent="0.2">
      <c r="A141" t="s">
        <v>975</v>
      </c>
      <c r="B141" t="s">
        <v>759</v>
      </c>
      <c r="C141" t="s">
        <v>1668</v>
      </c>
      <c r="D141">
        <v>30302</v>
      </c>
    </row>
    <row r="142" spans="1:4" x14ac:dyDescent="0.2">
      <c r="A142" t="s">
        <v>1669</v>
      </c>
      <c r="B142" t="s">
        <v>763</v>
      </c>
      <c r="C142" t="s">
        <v>974</v>
      </c>
      <c r="D142">
        <v>80507</v>
      </c>
    </row>
    <row r="143" spans="1:4" x14ac:dyDescent="0.2">
      <c r="A143" t="s">
        <v>1670</v>
      </c>
      <c r="B143" t="s">
        <v>762</v>
      </c>
      <c r="C143" t="s">
        <v>830</v>
      </c>
      <c r="D143">
        <v>50209</v>
      </c>
    </row>
    <row r="144" spans="1:4" x14ac:dyDescent="0.2">
      <c r="A144" t="s">
        <v>1671</v>
      </c>
      <c r="B144" t="s">
        <v>768</v>
      </c>
      <c r="C144" t="s">
        <v>1585</v>
      </c>
      <c r="D144">
        <v>40303</v>
      </c>
    </row>
    <row r="145" spans="1:4" x14ac:dyDescent="0.2">
      <c r="A145" t="s">
        <v>1526</v>
      </c>
      <c r="B145" t="s">
        <v>767</v>
      </c>
      <c r="C145" t="s">
        <v>907</v>
      </c>
      <c r="D145">
        <v>90503</v>
      </c>
    </row>
    <row r="146" spans="1:4" x14ac:dyDescent="0.2">
      <c r="A146" t="s">
        <v>1526</v>
      </c>
      <c r="B146" t="s">
        <v>766</v>
      </c>
      <c r="C146" t="s">
        <v>1587</v>
      </c>
      <c r="D146">
        <v>70404</v>
      </c>
    </row>
    <row r="147" spans="1:4" x14ac:dyDescent="0.2">
      <c r="A147" t="s">
        <v>1672</v>
      </c>
      <c r="B147" t="s">
        <v>767</v>
      </c>
      <c r="C147" t="s">
        <v>814</v>
      </c>
      <c r="D147">
        <v>90802</v>
      </c>
    </row>
    <row r="148" spans="1:4" x14ac:dyDescent="0.2">
      <c r="A148" t="s">
        <v>1009</v>
      </c>
      <c r="B148" t="s">
        <v>767</v>
      </c>
      <c r="C148" t="s">
        <v>1642</v>
      </c>
      <c r="D148">
        <v>90607</v>
      </c>
    </row>
    <row r="149" spans="1:4" x14ac:dyDescent="0.2">
      <c r="A149" t="s">
        <v>795</v>
      </c>
      <c r="B149" t="s">
        <v>759</v>
      </c>
      <c r="C149" t="s">
        <v>759</v>
      </c>
      <c r="D149">
        <v>30107</v>
      </c>
    </row>
    <row r="150" spans="1:4" x14ac:dyDescent="0.2">
      <c r="A150" t="s">
        <v>849</v>
      </c>
      <c r="B150" t="s">
        <v>759</v>
      </c>
      <c r="C150" t="s">
        <v>759</v>
      </c>
      <c r="D150">
        <v>30115</v>
      </c>
    </row>
    <row r="151" spans="1:4" x14ac:dyDescent="0.2">
      <c r="A151" t="s">
        <v>1673</v>
      </c>
      <c r="B151" t="s">
        <v>759</v>
      </c>
      <c r="C151" t="s">
        <v>1674</v>
      </c>
      <c r="D151">
        <v>30502</v>
      </c>
    </row>
    <row r="152" spans="1:4" x14ac:dyDescent="0.2">
      <c r="A152" t="s">
        <v>1675</v>
      </c>
      <c r="B152" t="s">
        <v>762</v>
      </c>
      <c r="C152" t="s">
        <v>1566</v>
      </c>
      <c r="D152">
        <v>50314</v>
      </c>
    </row>
    <row r="153" spans="1:4" x14ac:dyDescent="0.2">
      <c r="A153" t="s">
        <v>1676</v>
      </c>
      <c r="B153" t="s">
        <v>768</v>
      </c>
      <c r="C153" t="s">
        <v>1652</v>
      </c>
      <c r="D153">
        <v>41403</v>
      </c>
    </row>
    <row r="154" spans="1:4" x14ac:dyDescent="0.2">
      <c r="A154" t="s">
        <v>816</v>
      </c>
      <c r="B154" t="s">
        <v>763</v>
      </c>
      <c r="C154" t="s">
        <v>763</v>
      </c>
      <c r="D154">
        <v>80805</v>
      </c>
    </row>
    <row r="155" spans="1:4" x14ac:dyDescent="0.2">
      <c r="A155" t="s">
        <v>791</v>
      </c>
      <c r="B155" t="s">
        <v>768</v>
      </c>
      <c r="C155" t="s">
        <v>1602</v>
      </c>
      <c r="D155">
        <v>40601</v>
      </c>
    </row>
    <row r="156" spans="1:4" x14ac:dyDescent="0.2">
      <c r="A156" t="s">
        <v>852</v>
      </c>
      <c r="B156" t="s">
        <v>768</v>
      </c>
      <c r="C156" t="s">
        <v>1602</v>
      </c>
      <c r="D156">
        <v>40611</v>
      </c>
    </row>
    <row r="157" spans="1:4" x14ac:dyDescent="0.2">
      <c r="A157" t="s">
        <v>892</v>
      </c>
      <c r="B157" t="s">
        <v>768</v>
      </c>
      <c r="C157" t="s">
        <v>1602</v>
      </c>
      <c r="D157">
        <v>40612</v>
      </c>
    </row>
    <row r="158" spans="1:4" x14ac:dyDescent="0.2">
      <c r="A158" t="s">
        <v>1677</v>
      </c>
      <c r="B158" t="s">
        <v>758</v>
      </c>
      <c r="C158" t="s">
        <v>1573</v>
      </c>
      <c r="D158">
        <v>120313</v>
      </c>
    </row>
    <row r="159" spans="1:4" x14ac:dyDescent="0.2">
      <c r="A159" t="s">
        <v>1678</v>
      </c>
      <c r="B159" t="s">
        <v>758</v>
      </c>
      <c r="C159" t="s">
        <v>1573</v>
      </c>
      <c r="D159">
        <v>120315</v>
      </c>
    </row>
    <row r="160" spans="1:4" x14ac:dyDescent="0.2">
      <c r="A160" t="s">
        <v>1679</v>
      </c>
      <c r="B160" t="s">
        <v>768</v>
      </c>
      <c r="C160" t="s">
        <v>1568</v>
      </c>
      <c r="D160">
        <v>40102</v>
      </c>
    </row>
    <row r="161" spans="1:4" x14ac:dyDescent="0.2">
      <c r="A161" t="s">
        <v>857</v>
      </c>
      <c r="B161" t="s">
        <v>768</v>
      </c>
      <c r="C161" t="s">
        <v>1680</v>
      </c>
      <c r="D161">
        <v>40701</v>
      </c>
    </row>
    <row r="162" spans="1:4" x14ac:dyDescent="0.2">
      <c r="A162" t="s">
        <v>1681</v>
      </c>
      <c r="B162" t="s">
        <v>768</v>
      </c>
      <c r="C162" t="s">
        <v>1608</v>
      </c>
      <c r="D162">
        <v>41007</v>
      </c>
    </row>
    <row r="163" spans="1:4" x14ac:dyDescent="0.2">
      <c r="A163" t="s">
        <v>809</v>
      </c>
      <c r="B163" t="s">
        <v>763</v>
      </c>
      <c r="C163" t="s">
        <v>763</v>
      </c>
      <c r="D163">
        <v>80826</v>
      </c>
    </row>
    <row r="164" spans="1:4" x14ac:dyDescent="0.2">
      <c r="A164" t="s">
        <v>1682</v>
      </c>
      <c r="B164" t="s">
        <v>768</v>
      </c>
      <c r="C164" t="s">
        <v>1680</v>
      </c>
      <c r="D164">
        <v>40702</v>
      </c>
    </row>
    <row r="165" spans="1:4" x14ac:dyDescent="0.2">
      <c r="A165" t="s">
        <v>996</v>
      </c>
      <c r="B165" t="s">
        <v>767</v>
      </c>
      <c r="C165" t="s">
        <v>1630</v>
      </c>
      <c r="D165">
        <v>91010</v>
      </c>
    </row>
    <row r="166" spans="1:4" x14ac:dyDescent="0.2">
      <c r="A166" t="s">
        <v>1683</v>
      </c>
      <c r="B166" t="s">
        <v>767</v>
      </c>
      <c r="C166" t="s">
        <v>1566</v>
      </c>
      <c r="D166">
        <v>90903</v>
      </c>
    </row>
    <row r="167" spans="1:4" x14ac:dyDescent="0.2">
      <c r="A167" t="s">
        <v>890</v>
      </c>
      <c r="B167" t="s">
        <v>760</v>
      </c>
      <c r="C167" t="s">
        <v>1576</v>
      </c>
      <c r="D167">
        <v>130705</v>
      </c>
    </row>
    <row r="168" spans="1:4" x14ac:dyDescent="0.2">
      <c r="A168" t="s">
        <v>1684</v>
      </c>
      <c r="B168" t="s">
        <v>767</v>
      </c>
      <c r="C168" t="s">
        <v>1632</v>
      </c>
      <c r="D168">
        <v>90307</v>
      </c>
    </row>
    <row r="169" spans="1:4" x14ac:dyDescent="0.2">
      <c r="A169" t="s">
        <v>1685</v>
      </c>
      <c r="B169" t="s">
        <v>758</v>
      </c>
      <c r="C169" t="s">
        <v>1564</v>
      </c>
      <c r="D169">
        <v>120505</v>
      </c>
    </row>
    <row r="170" spans="1:4" x14ac:dyDescent="0.2">
      <c r="A170" t="s">
        <v>949</v>
      </c>
      <c r="B170" t="s">
        <v>765</v>
      </c>
      <c r="C170" t="s">
        <v>1686</v>
      </c>
      <c r="D170">
        <v>60604</v>
      </c>
    </row>
    <row r="171" spans="1:4" x14ac:dyDescent="0.2">
      <c r="A171" t="s">
        <v>1687</v>
      </c>
      <c r="B171" t="s">
        <v>767</v>
      </c>
      <c r="C171" t="s">
        <v>1583</v>
      </c>
      <c r="D171">
        <v>90102</v>
      </c>
    </row>
    <row r="172" spans="1:4" x14ac:dyDescent="0.2">
      <c r="A172" t="s">
        <v>1688</v>
      </c>
      <c r="B172" t="s">
        <v>766</v>
      </c>
      <c r="C172" t="s">
        <v>1575</v>
      </c>
      <c r="D172">
        <v>70704</v>
      </c>
    </row>
    <row r="173" spans="1:4" x14ac:dyDescent="0.2">
      <c r="A173" t="s">
        <v>915</v>
      </c>
      <c r="B173" t="s">
        <v>768</v>
      </c>
      <c r="C173" t="s">
        <v>843</v>
      </c>
      <c r="D173">
        <v>40513</v>
      </c>
    </row>
    <row r="174" spans="1:4" x14ac:dyDescent="0.2">
      <c r="A174" t="s">
        <v>1689</v>
      </c>
      <c r="B174" t="s">
        <v>766</v>
      </c>
      <c r="C174" t="s">
        <v>1575</v>
      </c>
      <c r="D174">
        <v>70705</v>
      </c>
    </row>
    <row r="175" spans="1:4" x14ac:dyDescent="0.2">
      <c r="A175" t="s">
        <v>1689</v>
      </c>
      <c r="B175" t="s">
        <v>767</v>
      </c>
      <c r="C175" t="s">
        <v>1580</v>
      </c>
      <c r="D175">
        <v>91203</v>
      </c>
    </row>
    <row r="176" spans="1:4" x14ac:dyDescent="0.2">
      <c r="A176" t="s">
        <v>1689</v>
      </c>
      <c r="B176" t="s">
        <v>760</v>
      </c>
      <c r="C176" t="s">
        <v>1620</v>
      </c>
      <c r="D176">
        <v>130307</v>
      </c>
    </row>
    <row r="177" spans="1:4" x14ac:dyDescent="0.2">
      <c r="A177" t="s">
        <v>1690</v>
      </c>
      <c r="B177" t="s">
        <v>765</v>
      </c>
      <c r="C177" t="s">
        <v>1691</v>
      </c>
      <c r="D177">
        <v>60303</v>
      </c>
    </row>
    <row r="178" spans="1:4" x14ac:dyDescent="0.2">
      <c r="A178" t="s">
        <v>1692</v>
      </c>
      <c r="B178" t="s">
        <v>766</v>
      </c>
      <c r="C178" t="s">
        <v>1693</v>
      </c>
      <c r="D178">
        <v>70602</v>
      </c>
    </row>
    <row r="179" spans="1:4" x14ac:dyDescent="0.2">
      <c r="A179" t="s">
        <v>1432</v>
      </c>
      <c r="B179" t="s">
        <v>764</v>
      </c>
      <c r="C179" t="s">
        <v>1634</v>
      </c>
      <c r="D179">
        <v>20403</v>
      </c>
    </row>
    <row r="180" spans="1:4" x14ac:dyDescent="0.2">
      <c r="A180" t="s">
        <v>1694</v>
      </c>
      <c r="B180" t="s">
        <v>765</v>
      </c>
      <c r="C180" t="s">
        <v>1691</v>
      </c>
      <c r="D180">
        <v>60302</v>
      </c>
    </row>
    <row r="181" spans="1:4" x14ac:dyDescent="0.2">
      <c r="A181" t="s">
        <v>1695</v>
      </c>
      <c r="B181" t="s">
        <v>766</v>
      </c>
      <c r="C181" t="s">
        <v>870</v>
      </c>
      <c r="D181">
        <v>70204</v>
      </c>
    </row>
    <row r="182" spans="1:4" x14ac:dyDescent="0.2">
      <c r="A182" t="s">
        <v>1696</v>
      </c>
      <c r="B182" t="s">
        <v>765</v>
      </c>
      <c r="C182" t="s">
        <v>1691</v>
      </c>
      <c r="D182">
        <v>60304</v>
      </c>
    </row>
    <row r="183" spans="1:4" x14ac:dyDescent="0.2">
      <c r="A183" t="s">
        <v>1696</v>
      </c>
      <c r="B183" t="s">
        <v>766</v>
      </c>
      <c r="C183" t="s">
        <v>1587</v>
      </c>
      <c r="D183">
        <v>70406</v>
      </c>
    </row>
    <row r="184" spans="1:4" x14ac:dyDescent="0.2">
      <c r="A184" t="s">
        <v>1697</v>
      </c>
      <c r="B184" t="s">
        <v>764</v>
      </c>
      <c r="C184" t="s">
        <v>1578</v>
      </c>
      <c r="D184">
        <v>20203</v>
      </c>
    </row>
    <row r="185" spans="1:4" x14ac:dyDescent="0.2">
      <c r="A185" t="s">
        <v>776</v>
      </c>
      <c r="B185" t="s">
        <v>763</v>
      </c>
      <c r="C185" t="s">
        <v>763</v>
      </c>
      <c r="D185">
        <v>80802</v>
      </c>
    </row>
    <row r="186" spans="1:4" x14ac:dyDescent="0.2">
      <c r="A186" t="s">
        <v>1698</v>
      </c>
      <c r="B186" t="s">
        <v>765</v>
      </c>
      <c r="C186" t="s">
        <v>1686</v>
      </c>
      <c r="D186">
        <v>60606</v>
      </c>
    </row>
    <row r="187" spans="1:4" x14ac:dyDescent="0.2">
      <c r="A187" t="s">
        <v>1509</v>
      </c>
      <c r="B187" t="s">
        <v>766</v>
      </c>
      <c r="C187" t="s">
        <v>870</v>
      </c>
      <c r="D187">
        <v>70205</v>
      </c>
    </row>
    <row r="188" spans="1:4" x14ac:dyDescent="0.2">
      <c r="A188" t="s">
        <v>1699</v>
      </c>
      <c r="B188" t="s">
        <v>767</v>
      </c>
      <c r="C188" t="s">
        <v>1593</v>
      </c>
      <c r="D188">
        <v>90204</v>
      </c>
    </row>
    <row r="189" spans="1:4" x14ac:dyDescent="0.2">
      <c r="A189" t="s">
        <v>828</v>
      </c>
      <c r="B189" t="s">
        <v>760</v>
      </c>
      <c r="C189" t="s">
        <v>1576</v>
      </c>
      <c r="D189">
        <v>130706</v>
      </c>
    </row>
    <row r="190" spans="1:4" x14ac:dyDescent="0.2">
      <c r="A190" t="s">
        <v>828</v>
      </c>
      <c r="B190" t="s">
        <v>764</v>
      </c>
      <c r="C190" t="s">
        <v>1631</v>
      </c>
      <c r="D190">
        <v>20605</v>
      </c>
    </row>
    <row r="191" spans="1:4" x14ac:dyDescent="0.2">
      <c r="A191" t="s">
        <v>1700</v>
      </c>
      <c r="B191" t="s">
        <v>764</v>
      </c>
      <c r="C191" t="s">
        <v>1701</v>
      </c>
      <c r="D191">
        <v>20502</v>
      </c>
    </row>
    <row r="192" spans="1:4" x14ac:dyDescent="0.2">
      <c r="A192" t="s">
        <v>1702</v>
      </c>
      <c r="B192" t="s">
        <v>766</v>
      </c>
      <c r="C192" t="s">
        <v>1575</v>
      </c>
      <c r="D192">
        <v>70706</v>
      </c>
    </row>
    <row r="193" spans="1:4" x14ac:dyDescent="0.2">
      <c r="A193" t="s">
        <v>962</v>
      </c>
      <c r="B193" t="s">
        <v>764</v>
      </c>
      <c r="C193" t="s">
        <v>1567</v>
      </c>
      <c r="D193">
        <v>20102</v>
      </c>
    </row>
    <row r="194" spans="1:4" x14ac:dyDescent="0.2">
      <c r="A194" t="s">
        <v>962</v>
      </c>
      <c r="B194" t="s">
        <v>768</v>
      </c>
      <c r="C194" t="s">
        <v>1600</v>
      </c>
      <c r="D194">
        <v>41304</v>
      </c>
    </row>
    <row r="195" spans="1:4" x14ac:dyDescent="0.2">
      <c r="A195" t="s">
        <v>1703</v>
      </c>
      <c r="B195" t="s">
        <v>767</v>
      </c>
      <c r="C195" t="s">
        <v>1566</v>
      </c>
      <c r="D195">
        <v>90904</v>
      </c>
    </row>
    <row r="196" spans="1:4" x14ac:dyDescent="0.2">
      <c r="A196" t="s">
        <v>1704</v>
      </c>
      <c r="B196" t="s">
        <v>766</v>
      </c>
      <c r="C196" t="s">
        <v>766</v>
      </c>
      <c r="D196">
        <v>70315</v>
      </c>
    </row>
    <row r="197" spans="1:4" x14ac:dyDescent="0.2">
      <c r="A197" t="s">
        <v>854</v>
      </c>
      <c r="B197" t="s">
        <v>757</v>
      </c>
      <c r="C197" t="s">
        <v>1595</v>
      </c>
      <c r="D197">
        <v>10206</v>
      </c>
    </row>
    <row r="198" spans="1:4" x14ac:dyDescent="0.2">
      <c r="A198" t="s">
        <v>1705</v>
      </c>
      <c r="B198" t="s">
        <v>766</v>
      </c>
      <c r="C198" t="s">
        <v>1706</v>
      </c>
      <c r="D198">
        <v>70102</v>
      </c>
    </row>
    <row r="199" spans="1:4" x14ac:dyDescent="0.2">
      <c r="A199" t="s">
        <v>1707</v>
      </c>
      <c r="B199" t="s">
        <v>760</v>
      </c>
      <c r="C199" t="s">
        <v>976</v>
      </c>
      <c r="D199">
        <v>130902</v>
      </c>
    </row>
    <row r="200" spans="1:4" x14ac:dyDescent="0.2">
      <c r="A200" t="s">
        <v>901</v>
      </c>
      <c r="B200" t="s">
        <v>759</v>
      </c>
      <c r="C200" t="s">
        <v>1561</v>
      </c>
      <c r="D200">
        <v>30203</v>
      </c>
    </row>
    <row r="201" spans="1:4" x14ac:dyDescent="0.2">
      <c r="A201" t="s">
        <v>1708</v>
      </c>
      <c r="B201" t="s">
        <v>759</v>
      </c>
      <c r="C201" t="s">
        <v>1668</v>
      </c>
      <c r="D201">
        <v>30303</v>
      </c>
    </row>
    <row r="202" spans="1:4" x14ac:dyDescent="0.2">
      <c r="A202" t="s">
        <v>1708</v>
      </c>
      <c r="B202" t="s">
        <v>766</v>
      </c>
      <c r="C202" t="s">
        <v>766</v>
      </c>
      <c r="D202">
        <v>70302</v>
      </c>
    </row>
    <row r="203" spans="1:4" x14ac:dyDescent="0.2">
      <c r="A203" t="s">
        <v>972</v>
      </c>
      <c r="B203" t="s">
        <v>764</v>
      </c>
      <c r="C203" t="s">
        <v>1709</v>
      </c>
      <c r="D203">
        <v>20302</v>
      </c>
    </row>
    <row r="204" spans="1:4" x14ac:dyDescent="0.2">
      <c r="A204" t="s">
        <v>1710</v>
      </c>
      <c r="B204" t="s">
        <v>766</v>
      </c>
      <c r="C204" t="s">
        <v>1706</v>
      </c>
      <c r="D204">
        <v>70109</v>
      </c>
    </row>
    <row r="205" spans="1:4" x14ac:dyDescent="0.2">
      <c r="A205" t="s">
        <v>1711</v>
      </c>
      <c r="B205" t="s">
        <v>764</v>
      </c>
      <c r="C205" t="s">
        <v>1567</v>
      </c>
      <c r="D205">
        <v>20108</v>
      </c>
    </row>
    <row r="206" spans="1:4" x14ac:dyDescent="0.2">
      <c r="A206" t="s">
        <v>929</v>
      </c>
      <c r="B206" t="s">
        <v>767</v>
      </c>
      <c r="C206" t="s">
        <v>955</v>
      </c>
      <c r="D206">
        <v>90407</v>
      </c>
    </row>
    <row r="207" spans="1:4" x14ac:dyDescent="0.2">
      <c r="A207" t="s">
        <v>929</v>
      </c>
      <c r="B207" t="s">
        <v>760</v>
      </c>
      <c r="C207" t="s">
        <v>976</v>
      </c>
      <c r="D207">
        <v>130903</v>
      </c>
    </row>
    <row r="208" spans="1:4" x14ac:dyDescent="0.2">
      <c r="A208" t="s">
        <v>1712</v>
      </c>
      <c r="B208" t="s">
        <v>760</v>
      </c>
      <c r="C208" t="s">
        <v>1599</v>
      </c>
      <c r="D208">
        <v>130406</v>
      </c>
    </row>
    <row r="209" spans="1:4" x14ac:dyDescent="0.2">
      <c r="A209" t="s">
        <v>1713</v>
      </c>
      <c r="B209" t="s">
        <v>765</v>
      </c>
      <c r="C209" t="s">
        <v>1661</v>
      </c>
      <c r="D209">
        <v>60704</v>
      </c>
    </row>
    <row r="210" spans="1:4" x14ac:dyDescent="0.2">
      <c r="A210" t="s">
        <v>1714</v>
      </c>
      <c r="B210" t="s">
        <v>763</v>
      </c>
      <c r="C210" t="s">
        <v>974</v>
      </c>
      <c r="D210">
        <v>80504</v>
      </c>
    </row>
    <row r="211" spans="1:4" x14ac:dyDescent="0.2">
      <c r="A211" t="s">
        <v>1715</v>
      </c>
      <c r="B211" t="s">
        <v>766</v>
      </c>
      <c r="C211" t="s">
        <v>1706</v>
      </c>
      <c r="D211">
        <v>70103</v>
      </c>
    </row>
    <row r="212" spans="1:4" x14ac:dyDescent="0.2">
      <c r="A212" t="s">
        <v>1716</v>
      </c>
      <c r="B212" t="s">
        <v>766</v>
      </c>
      <c r="C212" t="s">
        <v>870</v>
      </c>
      <c r="D212">
        <v>70206</v>
      </c>
    </row>
    <row r="213" spans="1:4" x14ac:dyDescent="0.2">
      <c r="A213" t="s">
        <v>973</v>
      </c>
      <c r="B213" t="s">
        <v>767</v>
      </c>
      <c r="C213" t="s">
        <v>1586</v>
      </c>
      <c r="D213">
        <v>91105</v>
      </c>
    </row>
    <row r="214" spans="1:4" x14ac:dyDescent="0.2">
      <c r="A214" t="s">
        <v>1717</v>
      </c>
      <c r="B214" t="s">
        <v>767</v>
      </c>
      <c r="C214" t="s">
        <v>907</v>
      </c>
      <c r="D214">
        <v>90504</v>
      </c>
    </row>
    <row r="215" spans="1:4" x14ac:dyDescent="0.2">
      <c r="A215" t="s">
        <v>1718</v>
      </c>
      <c r="B215" t="s">
        <v>766</v>
      </c>
      <c r="C215" t="s">
        <v>870</v>
      </c>
      <c r="D215">
        <v>70207</v>
      </c>
    </row>
    <row r="216" spans="1:4" x14ac:dyDescent="0.2">
      <c r="A216" t="s">
        <v>1719</v>
      </c>
      <c r="B216" t="s">
        <v>768</v>
      </c>
      <c r="C216" t="s">
        <v>1720</v>
      </c>
      <c r="D216">
        <v>40902</v>
      </c>
    </row>
    <row r="217" spans="1:4" x14ac:dyDescent="0.2">
      <c r="A217" t="s">
        <v>1721</v>
      </c>
      <c r="B217" t="s">
        <v>765</v>
      </c>
      <c r="C217" t="s">
        <v>1686</v>
      </c>
      <c r="D217">
        <v>60603</v>
      </c>
    </row>
    <row r="218" spans="1:4" x14ac:dyDescent="0.2">
      <c r="A218" t="s">
        <v>1722</v>
      </c>
      <c r="B218" t="s">
        <v>764</v>
      </c>
      <c r="C218" t="s">
        <v>1701</v>
      </c>
      <c r="D218">
        <v>20503</v>
      </c>
    </row>
    <row r="219" spans="1:4" x14ac:dyDescent="0.2">
      <c r="A219" t="s">
        <v>1723</v>
      </c>
      <c r="B219" t="s">
        <v>767</v>
      </c>
      <c r="C219" t="s">
        <v>1566</v>
      </c>
      <c r="D219">
        <v>90905</v>
      </c>
    </row>
    <row r="220" spans="1:4" x14ac:dyDescent="0.2">
      <c r="A220" t="s">
        <v>1724</v>
      </c>
      <c r="B220" t="s">
        <v>758</v>
      </c>
      <c r="C220" t="s">
        <v>1564</v>
      </c>
      <c r="D220">
        <v>120506</v>
      </c>
    </row>
    <row r="221" spans="1:4" x14ac:dyDescent="0.2">
      <c r="A221" t="s">
        <v>1725</v>
      </c>
      <c r="B221" t="s">
        <v>765</v>
      </c>
      <c r="C221" t="s">
        <v>1686</v>
      </c>
      <c r="D221">
        <v>60605</v>
      </c>
    </row>
    <row r="222" spans="1:4" x14ac:dyDescent="0.2">
      <c r="A222" t="s">
        <v>1725</v>
      </c>
      <c r="B222" t="s">
        <v>766</v>
      </c>
      <c r="C222" t="s">
        <v>870</v>
      </c>
      <c r="D222">
        <v>70208</v>
      </c>
    </row>
    <row r="223" spans="1:4" x14ac:dyDescent="0.2">
      <c r="A223" t="s">
        <v>951</v>
      </c>
      <c r="B223" t="s">
        <v>758</v>
      </c>
      <c r="C223" t="s">
        <v>1564</v>
      </c>
      <c r="D223">
        <v>120510</v>
      </c>
    </row>
    <row r="224" spans="1:4" x14ac:dyDescent="0.2">
      <c r="A224" t="s">
        <v>1726</v>
      </c>
      <c r="B224" t="s">
        <v>764</v>
      </c>
      <c r="C224" t="s">
        <v>1701</v>
      </c>
      <c r="D224">
        <v>20504</v>
      </c>
    </row>
    <row r="225" spans="1:4" x14ac:dyDescent="0.2">
      <c r="A225" t="s">
        <v>1279</v>
      </c>
      <c r="B225" t="s">
        <v>767</v>
      </c>
      <c r="C225" t="s">
        <v>1632</v>
      </c>
      <c r="D225">
        <v>90303</v>
      </c>
    </row>
    <row r="226" spans="1:4" x14ac:dyDescent="0.2">
      <c r="A226" t="s">
        <v>862</v>
      </c>
      <c r="B226" t="s">
        <v>758</v>
      </c>
      <c r="C226" t="s">
        <v>1564</v>
      </c>
      <c r="D226">
        <v>120507</v>
      </c>
    </row>
    <row r="227" spans="1:4" x14ac:dyDescent="0.2">
      <c r="A227" t="s">
        <v>1727</v>
      </c>
      <c r="B227" t="s">
        <v>758</v>
      </c>
      <c r="C227" t="s">
        <v>1564</v>
      </c>
      <c r="D227">
        <v>120511</v>
      </c>
    </row>
    <row r="228" spans="1:4" x14ac:dyDescent="0.2">
      <c r="A228" t="s">
        <v>1728</v>
      </c>
      <c r="B228" t="s">
        <v>768</v>
      </c>
      <c r="C228" t="s">
        <v>1720</v>
      </c>
      <c r="D228">
        <v>40903</v>
      </c>
    </row>
    <row r="229" spans="1:4" x14ac:dyDescent="0.2">
      <c r="A229" t="s">
        <v>1729</v>
      </c>
      <c r="B229" t="s">
        <v>764</v>
      </c>
      <c r="C229" t="s">
        <v>1709</v>
      </c>
      <c r="D229">
        <v>20303</v>
      </c>
    </row>
    <row r="230" spans="1:4" x14ac:dyDescent="0.2">
      <c r="A230" t="s">
        <v>1729</v>
      </c>
      <c r="B230" t="s">
        <v>767</v>
      </c>
      <c r="C230" t="s">
        <v>1593</v>
      </c>
      <c r="D230">
        <v>90205</v>
      </c>
    </row>
    <row r="231" spans="1:4" x14ac:dyDescent="0.2">
      <c r="A231" t="s">
        <v>1730</v>
      </c>
      <c r="B231" t="s">
        <v>767</v>
      </c>
      <c r="C231" t="s">
        <v>907</v>
      </c>
      <c r="D231">
        <v>90505</v>
      </c>
    </row>
    <row r="232" spans="1:4" x14ac:dyDescent="0.2">
      <c r="A232" t="s">
        <v>1731</v>
      </c>
      <c r="B232" t="s">
        <v>768</v>
      </c>
      <c r="C232" t="s">
        <v>1720</v>
      </c>
      <c r="D232">
        <v>40904</v>
      </c>
    </row>
    <row r="233" spans="1:4" x14ac:dyDescent="0.2">
      <c r="A233" t="s">
        <v>1732</v>
      </c>
      <c r="B233" t="s">
        <v>762</v>
      </c>
      <c r="C233" t="s">
        <v>830</v>
      </c>
      <c r="D233">
        <v>50201</v>
      </c>
    </row>
    <row r="234" spans="1:4" x14ac:dyDescent="0.2">
      <c r="A234" t="s">
        <v>1733</v>
      </c>
      <c r="B234" t="s">
        <v>764</v>
      </c>
      <c r="C234" t="s">
        <v>1578</v>
      </c>
      <c r="D234">
        <v>20204</v>
      </c>
    </row>
    <row r="235" spans="1:4" x14ac:dyDescent="0.2">
      <c r="A235" t="s">
        <v>947</v>
      </c>
      <c r="B235" t="s">
        <v>765</v>
      </c>
      <c r="C235" t="s">
        <v>1661</v>
      </c>
      <c r="D235">
        <v>60703</v>
      </c>
    </row>
    <row r="236" spans="1:4" x14ac:dyDescent="0.2">
      <c r="A236" t="s">
        <v>947</v>
      </c>
      <c r="B236" t="s">
        <v>767</v>
      </c>
      <c r="C236" t="s">
        <v>907</v>
      </c>
      <c r="D236">
        <v>90506</v>
      </c>
    </row>
    <row r="237" spans="1:4" x14ac:dyDescent="0.2">
      <c r="A237" t="s">
        <v>1004</v>
      </c>
      <c r="B237" t="s">
        <v>764</v>
      </c>
      <c r="C237" t="s">
        <v>1567</v>
      </c>
      <c r="D237">
        <v>20103</v>
      </c>
    </row>
    <row r="238" spans="1:4" x14ac:dyDescent="0.2">
      <c r="A238" t="s">
        <v>1734</v>
      </c>
      <c r="B238" t="s">
        <v>757</v>
      </c>
      <c r="C238" t="s">
        <v>1595</v>
      </c>
      <c r="D238">
        <v>10214</v>
      </c>
    </row>
    <row r="239" spans="1:4" x14ac:dyDescent="0.2">
      <c r="A239" t="s">
        <v>1735</v>
      </c>
      <c r="B239" t="s">
        <v>768</v>
      </c>
      <c r="C239" t="s">
        <v>1568</v>
      </c>
      <c r="D239">
        <v>40103</v>
      </c>
    </row>
    <row r="240" spans="1:4" x14ac:dyDescent="0.2">
      <c r="A240" t="s">
        <v>927</v>
      </c>
      <c r="B240" t="s">
        <v>757</v>
      </c>
      <c r="C240" t="s">
        <v>1595</v>
      </c>
      <c r="D240">
        <v>10204</v>
      </c>
    </row>
    <row r="241" spans="1:4" x14ac:dyDescent="0.2">
      <c r="A241" t="s">
        <v>1736</v>
      </c>
      <c r="B241" t="s">
        <v>765</v>
      </c>
      <c r="C241" t="s">
        <v>1650</v>
      </c>
      <c r="D241">
        <v>60406</v>
      </c>
    </row>
    <row r="242" spans="1:4" x14ac:dyDescent="0.2">
      <c r="A242" t="s">
        <v>1737</v>
      </c>
      <c r="B242" t="s">
        <v>765</v>
      </c>
      <c r="C242" t="s">
        <v>1654</v>
      </c>
      <c r="D242">
        <v>60204</v>
      </c>
    </row>
    <row r="243" spans="1:4" x14ac:dyDescent="0.2">
      <c r="A243" t="s">
        <v>910</v>
      </c>
      <c r="B243" t="s">
        <v>764</v>
      </c>
      <c r="C243" t="s">
        <v>1578</v>
      </c>
      <c r="D243">
        <v>20205</v>
      </c>
    </row>
    <row r="244" spans="1:4" x14ac:dyDescent="0.2">
      <c r="A244" t="s">
        <v>1738</v>
      </c>
      <c r="B244" t="s">
        <v>758</v>
      </c>
      <c r="C244" t="s">
        <v>1605</v>
      </c>
      <c r="D244">
        <v>120106</v>
      </c>
    </row>
    <row r="245" spans="1:4" x14ac:dyDescent="0.2">
      <c r="A245" t="s">
        <v>1739</v>
      </c>
      <c r="B245" t="s">
        <v>765</v>
      </c>
      <c r="C245" t="s">
        <v>1650</v>
      </c>
      <c r="D245">
        <v>60408</v>
      </c>
    </row>
    <row r="246" spans="1:4" x14ac:dyDescent="0.2">
      <c r="A246" t="s">
        <v>784</v>
      </c>
      <c r="B246" t="s">
        <v>763</v>
      </c>
      <c r="C246" t="s">
        <v>763</v>
      </c>
      <c r="D246">
        <v>80823</v>
      </c>
    </row>
    <row r="247" spans="1:4" x14ac:dyDescent="0.2">
      <c r="A247" t="s">
        <v>1740</v>
      </c>
      <c r="B247" t="s">
        <v>766</v>
      </c>
      <c r="C247" t="s">
        <v>1587</v>
      </c>
      <c r="D247">
        <v>70407</v>
      </c>
    </row>
    <row r="248" spans="1:4" x14ac:dyDescent="0.2">
      <c r="A248" t="s">
        <v>1741</v>
      </c>
      <c r="B248" t="s">
        <v>760</v>
      </c>
      <c r="C248" t="s">
        <v>1576</v>
      </c>
      <c r="D248">
        <v>130707</v>
      </c>
    </row>
    <row r="249" spans="1:4" x14ac:dyDescent="0.2">
      <c r="A249" t="s">
        <v>1742</v>
      </c>
      <c r="B249" t="s">
        <v>757</v>
      </c>
      <c r="C249" t="s">
        <v>1595</v>
      </c>
      <c r="D249">
        <v>10216</v>
      </c>
    </row>
    <row r="250" spans="1:4" x14ac:dyDescent="0.2">
      <c r="A250" t="s">
        <v>1284</v>
      </c>
      <c r="B250" t="s">
        <v>757</v>
      </c>
      <c r="C250" t="s">
        <v>1595</v>
      </c>
      <c r="D250">
        <v>10215</v>
      </c>
    </row>
    <row r="251" spans="1:4" x14ac:dyDescent="0.2">
      <c r="A251" t="s">
        <v>1743</v>
      </c>
      <c r="B251" t="s">
        <v>757</v>
      </c>
      <c r="C251" t="s">
        <v>1595</v>
      </c>
      <c r="D251">
        <v>10217</v>
      </c>
    </row>
    <row r="252" spans="1:4" x14ac:dyDescent="0.2">
      <c r="A252" t="s">
        <v>1744</v>
      </c>
      <c r="B252" t="s">
        <v>766</v>
      </c>
      <c r="C252" t="s">
        <v>1575</v>
      </c>
      <c r="D252">
        <v>70707</v>
      </c>
    </row>
    <row r="253" spans="1:4" x14ac:dyDescent="0.2">
      <c r="A253" t="s">
        <v>902</v>
      </c>
      <c r="B253" t="s">
        <v>762</v>
      </c>
      <c r="C253" t="s">
        <v>1627</v>
      </c>
      <c r="D253">
        <v>50104</v>
      </c>
    </row>
    <row r="254" spans="1:4" x14ac:dyDescent="0.2">
      <c r="A254" t="s">
        <v>1745</v>
      </c>
      <c r="B254" t="s">
        <v>767</v>
      </c>
      <c r="C254" t="s">
        <v>1566</v>
      </c>
      <c r="D254">
        <v>90906</v>
      </c>
    </row>
    <row r="255" spans="1:4" x14ac:dyDescent="0.2">
      <c r="A255" t="s">
        <v>1746</v>
      </c>
      <c r="B255" t="s">
        <v>759</v>
      </c>
      <c r="C255" t="s">
        <v>1668</v>
      </c>
      <c r="D255">
        <v>30304</v>
      </c>
    </row>
    <row r="256" spans="1:4" x14ac:dyDescent="0.2">
      <c r="A256" t="s">
        <v>1747</v>
      </c>
      <c r="B256" t="s">
        <v>767</v>
      </c>
      <c r="C256" t="s">
        <v>1642</v>
      </c>
      <c r="D256">
        <v>90602</v>
      </c>
    </row>
    <row r="257" spans="1:4" x14ac:dyDescent="0.2">
      <c r="A257" t="s">
        <v>1748</v>
      </c>
      <c r="B257" t="s">
        <v>768</v>
      </c>
      <c r="C257" t="s">
        <v>843</v>
      </c>
      <c r="D257">
        <v>40505</v>
      </c>
    </row>
    <row r="258" spans="1:4" x14ac:dyDescent="0.2">
      <c r="A258" t="s">
        <v>1749</v>
      </c>
      <c r="B258" t="s">
        <v>763</v>
      </c>
      <c r="C258" t="s">
        <v>1610</v>
      </c>
      <c r="D258">
        <v>80603</v>
      </c>
    </row>
    <row r="259" spans="1:4" x14ac:dyDescent="0.2">
      <c r="A259" t="s">
        <v>1308</v>
      </c>
      <c r="B259" t="s">
        <v>768</v>
      </c>
      <c r="C259" t="s">
        <v>1585</v>
      </c>
      <c r="D259">
        <v>40304</v>
      </c>
    </row>
    <row r="260" spans="1:4" x14ac:dyDescent="0.2">
      <c r="A260" t="s">
        <v>909</v>
      </c>
      <c r="B260" t="s">
        <v>757</v>
      </c>
      <c r="C260" t="s">
        <v>1595</v>
      </c>
      <c r="D260">
        <v>10203</v>
      </c>
    </row>
    <row r="261" spans="1:4" x14ac:dyDescent="0.2">
      <c r="A261" t="s">
        <v>1750</v>
      </c>
      <c r="B261" t="s">
        <v>768</v>
      </c>
      <c r="C261" t="s">
        <v>1602</v>
      </c>
      <c r="D261">
        <v>40605</v>
      </c>
    </row>
    <row r="262" spans="1:4" x14ac:dyDescent="0.2">
      <c r="A262" t="s">
        <v>808</v>
      </c>
      <c r="B262" t="s">
        <v>760</v>
      </c>
      <c r="C262" t="s">
        <v>1576</v>
      </c>
      <c r="D262">
        <v>130708</v>
      </c>
    </row>
    <row r="263" spans="1:4" x14ac:dyDescent="0.2">
      <c r="A263" t="s">
        <v>866</v>
      </c>
      <c r="B263" t="s">
        <v>768</v>
      </c>
      <c r="C263" t="s">
        <v>866</v>
      </c>
      <c r="D263">
        <v>40801</v>
      </c>
    </row>
    <row r="264" spans="1:4" x14ac:dyDescent="0.2">
      <c r="A264" t="s">
        <v>1751</v>
      </c>
      <c r="B264" t="s">
        <v>766</v>
      </c>
      <c r="C264" t="s">
        <v>1575</v>
      </c>
      <c r="D264">
        <v>70708</v>
      </c>
    </row>
    <row r="265" spans="1:4" x14ac:dyDescent="0.2">
      <c r="A265" t="s">
        <v>1752</v>
      </c>
      <c r="B265" t="s">
        <v>766</v>
      </c>
      <c r="C265" t="s">
        <v>1706</v>
      </c>
      <c r="D265">
        <v>70101</v>
      </c>
    </row>
    <row r="266" spans="1:4" x14ac:dyDescent="0.2">
      <c r="A266" t="s">
        <v>1753</v>
      </c>
      <c r="B266" t="s">
        <v>766</v>
      </c>
      <c r="C266" t="s">
        <v>1706</v>
      </c>
      <c r="D266">
        <v>70104</v>
      </c>
    </row>
    <row r="267" spans="1:4" x14ac:dyDescent="0.2">
      <c r="A267" t="s">
        <v>997</v>
      </c>
      <c r="B267" t="s">
        <v>768</v>
      </c>
      <c r="C267" t="s">
        <v>1568</v>
      </c>
      <c r="D267">
        <v>40104</v>
      </c>
    </row>
    <row r="268" spans="1:4" x14ac:dyDescent="0.2">
      <c r="A268" t="s">
        <v>997</v>
      </c>
      <c r="B268" t="s">
        <v>767</v>
      </c>
      <c r="C268" t="s">
        <v>1586</v>
      </c>
      <c r="D268">
        <v>91106</v>
      </c>
    </row>
    <row r="269" spans="1:4" x14ac:dyDescent="0.2">
      <c r="A269" t="s">
        <v>1754</v>
      </c>
      <c r="B269" t="s">
        <v>768</v>
      </c>
      <c r="C269" t="s">
        <v>1585</v>
      </c>
      <c r="D269">
        <v>40305</v>
      </c>
    </row>
    <row r="270" spans="1:4" x14ac:dyDescent="0.2">
      <c r="A270" t="s">
        <v>1755</v>
      </c>
      <c r="B270" t="s">
        <v>760</v>
      </c>
      <c r="C270" t="s">
        <v>976</v>
      </c>
      <c r="D270">
        <v>130904</v>
      </c>
    </row>
    <row r="271" spans="1:4" x14ac:dyDescent="0.2">
      <c r="A271" t="s">
        <v>1755</v>
      </c>
      <c r="B271" t="s">
        <v>758</v>
      </c>
      <c r="C271" t="s">
        <v>1564</v>
      </c>
      <c r="D271">
        <v>120508</v>
      </c>
    </row>
    <row r="272" spans="1:4" x14ac:dyDescent="0.2">
      <c r="A272" t="s">
        <v>961</v>
      </c>
      <c r="B272" t="s">
        <v>758</v>
      </c>
      <c r="C272" t="s">
        <v>1564</v>
      </c>
      <c r="D272">
        <v>120509</v>
      </c>
    </row>
    <row r="273" spans="1:4" x14ac:dyDescent="0.2">
      <c r="A273" t="s">
        <v>1756</v>
      </c>
      <c r="B273" t="s">
        <v>764</v>
      </c>
      <c r="C273" t="s">
        <v>1634</v>
      </c>
      <c r="D273">
        <v>20404</v>
      </c>
    </row>
    <row r="274" spans="1:4" x14ac:dyDescent="0.2">
      <c r="A274" t="s">
        <v>1395</v>
      </c>
      <c r="B274" t="s">
        <v>758</v>
      </c>
      <c r="C274" t="s">
        <v>1614</v>
      </c>
      <c r="D274">
        <v>120803</v>
      </c>
    </row>
    <row r="275" spans="1:4" x14ac:dyDescent="0.2">
      <c r="A275" t="s">
        <v>1757</v>
      </c>
      <c r="B275" t="s">
        <v>758</v>
      </c>
      <c r="C275" t="s">
        <v>800</v>
      </c>
      <c r="D275">
        <v>120604</v>
      </c>
    </row>
    <row r="276" spans="1:4" x14ac:dyDescent="0.2">
      <c r="A276" t="s">
        <v>880</v>
      </c>
      <c r="B276" t="s">
        <v>758</v>
      </c>
      <c r="C276" t="s">
        <v>1648</v>
      </c>
      <c r="D276">
        <v>120402</v>
      </c>
    </row>
    <row r="277" spans="1:4" x14ac:dyDescent="0.2">
      <c r="A277" t="s">
        <v>1758</v>
      </c>
      <c r="B277" t="s">
        <v>758</v>
      </c>
      <c r="C277" t="s">
        <v>1637</v>
      </c>
      <c r="D277">
        <v>120203</v>
      </c>
    </row>
    <row r="278" spans="1:4" x14ac:dyDescent="0.2">
      <c r="A278" t="s">
        <v>1759</v>
      </c>
      <c r="B278" t="s">
        <v>758</v>
      </c>
      <c r="C278" t="s">
        <v>1637</v>
      </c>
      <c r="D278">
        <v>120204</v>
      </c>
    </row>
    <row r="279" spans="1:4" x14ac:dyDescent="0.2">
      <c r="A279" t="s">
        <v>1760</v>
      </c>
      <c r="B279" t="s">
        <v>758</v>
      </c>
      <c r="C279" t="s">
        <v>1637</v>
      </c>
      <c r="D279">
        <v>120205</v>
      </c>
    </row>
    <row r="280" spans="1:4" x14ac:dyDescent="0.2">
      <c r="A280" t="s">
        <v>1761</v>
      </c>
      <c r="B280" t="s">
        <v>758</v>
      </c>
      <c r="C280" t="s">
        <v>1637</v>
      </c>
      <c r="D280">
        <v>120206</v>
      </c>
    </row>
    <row r="281" spans="1:4" x14ac:dyDescent="0.2">
      <c r="A281" t="s">
        <v>1762</v>
      </c>
      <c r="B281" t="s">
        <v>758</v>
      </c>
      <c r="C281" t="s">
        <v>1637</v>
      </c>
      <c r="D281">
        <v>120201</v>
      </c>
    </row>
    <row r="282" spans="1:4" x14ac:dyDescent="0.2">
      <c r="A282" t="s">
        <v>765</v>
      </c>
      <c r="B282" t="s">
        <v>760</v>
      </c>
      <c r="C282" t="s">
        <v>1576</v>
      </c>
      <c r="D282">
        <v>130709</v>
      </c>
    </row>
    <row r="283" spans="1:4" x14ac:dyDescent="0.2">
      <c r="A283" t="s">
        <v>1763</v>
      </c>
      <c r="B283" t="s">
        <v>767</v>
      </c>
      <c r="C283" t="s">
        <v>1586</v>
      </c>
      <c r="D283">
        <v>91111</v>
      </c>
    </row>
    <row r="284" spans="1:4" x14ac:dyDescent="0.2">
      <c r="A284" t="s">
        <v>963</v>
      </c>
      <c r="B284" t="s">
        <v>768</v>
      </c>
      <c r="C284" t="s">
        <v>1604</v>
      </c>
      <c r="D284">
        <v>41201</v>
      </c>
    </row>
    <row r="285" spans="1:4" x14ac:dyDescent="0.2">
      <c r="A285" t="s">
        <v>1764</v>
      </c>
      <c r="B285" t="s">
        <v>768</v>
      </c>
      <c r="C285" t="s">
        <v>866</v>
      </c>
      <c r="D285">
        <v>40802</v>
      </c>
    </row>
    <row r="286" spans="1:4" x14ac:dyDescent="0.2">
      <c r="A286" t="s">
        <v>1765</v>
      </c>
      <c r="B286" t="s">
        <v>760</v>
      </c>
      <c r="C286" t="s">
        <v>1576</v>
      </c>
      <c r="D286">
        <v>130710</v>
      </c>
    </row>
    <row r="287" spans="1:4" x14ac:dyDescent="0.2">
      <c r="A287" t="s">
        <v>1766</v>
      </c>
      <c r="B287" t="s">
        <v>766</v>
      </c>
      <c r="C287" t="s">
        <v>1575</v>
      </c>
      <c r="D287">
        <v>70711</v>
      </c>
    </row>
    <row r="288" spans="1:4" x14ac:dyDescent="0.2">
      <c r="A288" t="s">
        <v>1767</v>
      </c>
      <c r="B288" t="s">
        <v>759</v>
      </c>
      <c r="C288" t="s">
        <v>1619</v>
      </c>
      <c r="D288">
        <v>30404</v>
      </c>
    </row>
    <row r="289" spans="1:4" x14ac:dyDescent="0.2">
      <c r="A289" t="s">
        <v>1768</v>
      </c>
      <c r="B289" t="s">
        <v>760</v>
      </c>
      <c r="C289" t="s">
        <v>1576</v>
      </c>
      <c r="D289">
        <v>130711</v>
      </c>
    </row>
    <row r="290" spans="1:4" x14ac:dyDescent="0.2">
      <c r="A290" t="s">
        <v>1769</v>
      </c>
      <c r="B290" t="s">
        <v>758</v>
      </c>
      <c r="C290" t="s">
        <v>1648</v>
      </c>
      <c r="D290">
        <v>120403</v>
      </c>
    </row>
    <row r="291" spans="1:4" x14ac:dyDescent="0.2">
      <c r="A291" t="s">
        <v>904</v>
      </c>
      <c r="B291" t="s">
        <v>762</v>
      </c>
      <c r="C291" t="s">
        <v>1627</v>
      </c>
      <c r="D291">
        <v>50105</v>
      </c>
    </row>
    <row r="292" spans="1:4" x14ac:dyDescent="0.2">
      <c r="A292" t="s">
        <v>1333</v>
      </c>
      <c r="B292" t="s">
        <v>768</v>
      </c>
      <c r="C292" t="s">
        <v>1572</v>
      </c>
      <c r="D292">
        <v>40405</v>
      </c>
    </row>
    <row r="293" spans="1:4" x14ac:dyDescent="0.2">
      <c r="A293" t="s">
        <v>944</v>
      </c>
      <c r="B293" t="s">
        <v>1664</v>
      </c>
      <c r="C293" t="s">
        <v>945</v>
      </c>
      <c r="D293">
        <v>110202</v>
      </c>
    </row>
    <row r="294" spans="1:4" x14ac:dyDescent="0.2">
      <c r="A294" t="s">
        <v>818</v>
      </c>
      <c r="B294" t="s">
        <v>763</v>
      </c>
      <c r="C294" t="s">
        <v>1577</v>
      </c>
      <c r="D294">
        <v>81003</v>
      </c>
    </row>
    <row r="295" spans="1:4" x14ac:dyDescent="0.2">
      <c r="A295" t="s">
        <v>777</v>
      </c>
      <c r="B295" t="s">
        <v>760</v>
      </c>
      <c r="C295" t="s">
        <v>1582</v>
      </c>
      <c r="D295">
        <v>130102</v>
      </c>
    </row>
    <row r="296" spans="1:4" x14ac:dyDescent="0.2">
      <c r="A296" t="s">
        <v>789</v>
      </c>
      <c r="B296" t="s">
        <v>763</v>
      </c>
      <c r="C296" t="s">
        <v>763</v>
      </c>
      <c r="D296">
        <v>80812</v>
      </c>
    </row>
    <row r="297" spans="1:4" x14ac:dyDescent="0.2">
      <c r="A297" t="s">
        <v>789</v>
      </c>
      <c r="B297" t="s">
        <v>764</v>
      </c>
      <c r="C297" t="s">
        <v>1578</v>
      </c>
      <c r="D297">
        <v>20206</v>
      </c>
    </row>
    <row r="298" spans="1:4" x14ac:dyDescent="0.2">
      <c r="A298" t="s">
        <v>1365</v>
      </c>
      <c r="B298" t="s">
        <v>768</v>
      </c>
      <c r="C298" t="s">
        <v>1770</v>
      </c>
      <c r="D298">
        <v>41102</v>
      </c>
    </row>
    <row r="299" spans="1:4" x14ac:dyDescent="0.2">
      <c r="A299" t="s">
        <v>1771</v>
      </c>
      <c r="B299" t="s">
        <v>768</v>
      </c>
      <c r="C299" t="s">
        <v>1600</v>
      </c>
      <c r="D299">
        <v>41305</v>
      </c>
    </row>
    <row r="300" spans="1:4" x14ac:dyDescent="0.2">
      <c r="A300" t="s">
        <v>800</v>
      </c>
      <c r="B300" t="s">
        <v>758</v>
      </c>
      <c r="C300" t="s">
        <v>800</v>
      </c>
      <c r="D300">
        <v>120605</v>
      </c>
    </row>
    <row r="301" spans="1:4" x14ac:dyDescent="0.2">
      <c r="A301" t="s">
        <v>1772</v>
      </c>
      <c r="B301" t="s">
        <v>758</v>
      </c>
      <c r="C301" t="s">
        <v>1573</v>
      </c>
      <c r="D301">
        <v>120306</v>
      </c>
    </row>
    <row r="302" spans="1:4" x14ac:dyDescent="0.2">
      <c r="A302" t="s">
        <v>850</v>
      </c>
      <c r="B302" t="s">
        <v>758</v>
      </c>
      <c r="C302" t="s">
        <v>850</v>
      </c>
      <c r="D302">
        <v>120701</v>
      </c>
    </row>
    <row r="303" spans="1:4" x14ac:dyDescent="0.2">
      <c r="A303" t="s">
        <v>934</v>
      </c>
      <c r="B303" t="s">
        <v>765</v>
      </c>
      <c r="C303" t="s">
        <v>1658</v>
      </c>
      <c r="D303">
        <v>60102</v>
      </c>
    </row>
    <row r="304" spans="1:4" x14ac:dyDescent="0.2">
      <c r="A304" t="s">
        <v>934</v>
      </c>
      <c r="B304" t="s">
        <v>765</v>
      </c>
      <c r="C304" t="s">
        <v>1691</v>
      </c>
      <c r="D304">
        <v>60305</v>
      </c>
    </row>
    <row r="305" spans="1:4" x14ac:dyDescent="0.2">
      <c r="A305" t="s">
        <v>1773</v>
      </c>
      <c r="B305" t="s">
        <v>767</v>
      </c>
      <c r="C305" t="s">
        <v>1583</v>
      </c>
      <c r="D305">
        <v>90104</v>
      </c>
    </row>
    <row r="306" spans="1:4" x14ac:dyDescent="0.2">
      <c r="A306" t="s">
        <v>1774</v>
      </c>
      <c r="B306" t="s">
        <v>767</v>
      </c>
      <c r="C306" t="s">
        <v>1630</v>
      </c>
      <c r="D306">
        <v>91002</v>
      </c>
    </row>
    <row r="307" spans="1:4" x14ac:dyDescent="0.2">
      <c r="A307" t="s">
        <v>1774</v>
      </c>
      <c r="B307" t="s">
        <v>766</v>
      </c>
      <c r="C307" t="s">
        <v>766</v>
      </c>
      <c r="D307">
        <v>70303</v>
      </c>
    </row>
    <row r="308" spans="1:4" x14ac:dyDescent="0.2">
      <c r="A308" t="s">
        <v>882</v>
      </c>
      <c r="B308" t="s">
        <v>768</v>
      </c>
      <c r="C308" t="s">
        <v>843</v>
      </c>
      <c r="D308">
        <v>40501</v>
      </c>
    </row>
    <row r="309" spans="1:4" x14ac:dyDescent="0.2">
      <c r="A309" t="s">
        <v>1775</v>
      </c>
      <c r="B309" t="s">
        <v>759</v>
      </c>
      <c r="C309" t="s">
        <v>1561</v>
      </c>
      <c r="D309">
        <v>30204</v>
      </c>
    </row>
    <row r="310" spans="1:4" x14ac:dyDescent="0.2">
      <c r="A310" t="s">
        <v>1776</v>
      </c>
      <c r="B310" t="s">
        <v>766</v>
      </c>
      <c r="C310" t="s">
        <v>1706</v>
      </c>
      <c r="D310">
        <v>70105</v>
      </c>
    </row>
    <row r="311" spans="1:4" x14ac:dyDescent="0.2">
      <c r="A311" t="s">
        <v>1777</v>
      </c>
      <c r="B311" t="s">
        <v>763</v>
      </c>
      <c r="C311" t="s">
        <v>1778</v>
      </c>
      <c r="D311">
        <v>80202</v>
      </c>
    </row>
    <row r="312" spans="1:4" x14ac:dyDescent="0.2">
      <c r="A312" t="s">
        <v>1779</v>
      </c>
      <c r="B312" t="s">
        <v>760</v>
      </c>
      <c r="C312" t="s">
        <v>976</v>
      </c>
      <c r="D312">
        <v>130905</v>
      </c>
    </row>
    <row r="313" spans="1:4" x14ac:dyDescent="0.2">
      <c r="A313" t="s">
        <v>1780</v>
      </c>
      <c r="B313" t="s">
        <v>763</v>
      </c>
      <c r="C313" t="s">
        <v>1778</v>
      </c>
      <c r="D313">
        <v>80203</v>
      </c>
    </row>
    <row r="314" spans="1:4" x14ac:dyDescent="0.2">
      <c r="A314" t="s">
        <v>1781</v>
      </c>
      <c r="B314" t="s">
        <v>766</v>
      </c>
      <c r="C314" t="s">
        <v>766</v>
      </c>
      <c r="D314">
        <v>70304</v>
      </c>
    </row>
    <row r="315" spans="1:4" x14ac:dyDescent="0.2">
      <c r="A315" t="s">
        <v>1782</v>
      </c>
      <c r="B315" t="s">
        <v>768</v>
      </c>
      <c r="C315" t="s">
        <v>843</v>
      </c>
      <c r="D315">
        <v>40506</v>
      </c>
    </row>
    <row r="316" spans="1:4" x14ac:dyDescent="0.2">
      <c r="A316" t="s">
        <v>822</v>
      </c>
      <c r="B316" t="s">
        <v>763</v>
      </c>
      <c r="C316" t="s">
        <v>763</v>
      </c>
      <c r="D316">
        <v>80804</v>
      </c>
    </row>
    <row r="317" spans="1:4" x14ac:dyDescent="0.2">
      <c r="A317" t="s">
        <v>1783</v>
      </c>
      <c r="B317" t="s">
        <v>767</v>
      </c>
      <c r="C317" t="s">
        <v>1642</v>
      </c>
      <c r="D317">
        <v>90603</v>
      </c>
    </row>
    <row r="318" spans="1:4" x14ac:dyDescent="0.2">
      <c r="A318" t="s">
        <v>1784</v>
      </c>
      <c r="B318" t="s">
        <v>757</v>
      </c>
      <c r="C318" t="s">
        <v>1595</v>
      </c>
      <c r="D318">
        <v>10209</v>
      </c>
    </row>
    <row r="319" spans="1:4" x14ac:dyDescent="0.2">
      <c r="A319" t="s">
        <v>1785</v>
      </c>
      <c r="B319" t="s">
        <v>763</v>
      </c>
      <c r="C319" t="s">
        <v>1778</v>
      </c>
      <c r="D319">
        <v>80204</v>
      </c>
    </row>
    <row r="320" spans="1:4" x14ac:dyDescent="0.2">
      <c r="A320" t="s">
        <v>1786</v>
      </c>
      <c r="B320" t="s">
        <v>760</v>
      </c>
      <c r="C320" t="s">
        <v>976</v>
      </c>
      <c r="D320">
        <v>130906</v>
      </c>
    </row>
    <row r="321" spans="1:4" x14ac:dyDescent="0.2">
      <c r="A321" t="s">
        <v>1786</v>
      </c>
      <c r="B321" t="s">
        <v>767</v>
      </c>
      <c r="C321" t="s">
        <v>1593</v>
      </c>
      <c r="D321">
        <v>90206</v>
      </c>
    </row>
    <row r="322" spans="1:4" x14ac:dyDescent="0.2">
      <c r="A322" t="s">
        <v>1787</v>
      </c>
      <c r="B322" t="s">
        <v>766</v>
      </c>
      <c r="C322" t="s">
        <v>870</v>
      </c>
      <c r="D322">
        <v>70209</v>
      </c>
    </row>
    <row r="323" spans="1:4" x14ac:dyDescent="0.2">
      <c r="A323" t="s">
        <v>955</v>
      </c>
      <c r="B323" t="s">
        <v>766</v>
      </c>
      <c r="C323" t="s">
        <v>1587</v>
      </c>
      <c r="D323">
        <v>70408</v>
      </c>
    </row>
    <row r="324" spans="1:4" x14ac:dyDescent="0.2">
      <c r="A324" t="s">
        <v>930</v>
      </c>
      <c r="B324" t="s">
        <v>767</v>
      </c>
      <c r="C324" t="s">
        <v>955</v>
      </c>
      <c r="D324">
        <v>90401</v>
      </c>
    </row>
    <row r="325" spans="1:4" x14ac:dyDescent="0.2">
      <c r="A325" t="s">
        <v>1788</v>
      </c>
      <c r="B325" t="s">
        <v>766</v>
      </c>
      <c r="C325" t="s">
        <v>870</v>
      </c>
      <c r="D325">
        <v>70210</v>
      </c>
    </row>
    <row r="326" spans="1:4" x14ac:dyDescent="0.2">
      <c r="A326" t="s">
        <v>1171</v>
      </c>
      <c r="B326" t="s">
        <v>767</v>
      </c>
      <c r="C326" t="s">
        <v>1583</v>
      </c>
      <c r="D326">
        <v>90103</v>
      </c>
    </row>
    <row r="327" spans="1:4" x14ac:dyDescent="0.2">
      <c r="A327" t="s">
        <v>926</v>
      </c>
      <c r="B327" t="s">
        <v>766</v>
      </c>
      <c r="C327" t="s">
        <v>870</v>
      </c>
      <c r="D327">
        <v>70211</v>
      </c>
    </row>
    <row r="328" spans="1:4" x14ac:dyDescent="0.2">
      <c r="A328" t="s">
        <v>1789</v>
      </c>
      <c r="B328" t="s">
        <v>762</v>
      </c>
      <c r="C328" t="s">
        <v>1627</v>
      </c>
      <c r="D328">
        <v>50101</v>
      </c>
    </row>
    <row r="329" spans="1:4" x14ac:dyDescent="0.2">
      <c r="A329" t="s">
        <v>1790</v>
      </c>
      <c r="B329" t="s">
        <v>766</v>
      </c>
      <c r="C329" t="s">
        <v>1706</v>
      </c>
      <c r="D329">
        <v>70106</v>
      </c>
    </row>
    <row r="330" spans="1:4" x14ac:dyDescent="0.2">
      <c r="A330" t="s">
        <v>1791</v>
      </c>
      <c r="B330" t="s">
        <v>764</v>
      </c>
      <c r="C330" t="s">
        <v>1701</v>
      </c>
      <c r="D330">
        <v>20505</v>
      </c>
    </row>
    <row r="331" spans="1:4" x14ac:dyDescent="0.2">
      <c r="A331" t="s">
        <v>921</v>
      </c>
      <c r="B331" t="s">
        <v>767</v>
      </c>
      <c r="C331" t="s">
        <v>1630</v>
      </c>
      <c r="D331">
        <v>91003</v>
      </c>
    </row>
    <row r="332" spans="1:4" x14ac:dyDescent="0.2">
      <c r="A332" t="s">
        <v>1792</v>
      </c>
      <c r="B332" t="s">
        <v>764</v>
      </c>
      <c r="C332" t="s">
        <v>1709</v>
      </c>
      <c r="D332">
        <v>20301</v>
      </c>
    </row>
    <row r="333" spans="1:4" x14ac:dyDescent="0.2">
      <c r="A333" t="s">
        <v>1793</v>
      </c>
      <c r="B333" t="s">
        <v>765</v>
      </c>
      <c r="C333" t="s">
        <v>1691</v>
      </c>
      <c r="D333">
        <v>60306</v>
      </c>
    </row>
    <row r="334" spans="1:4" x14ac:dyDescent="0.2">
      <c r="A334" t="s">
        <v>1794</v>
      </c>
      <c r="B334" t="s">
        <v>767</v>
      </c>
      <c r="C334" t="s">
        <v>1593</v>
      </c>
      <c r="D334">
        <v>90207</v>
      </c>
    </row>
    <row r="335" spans="1:4" x14ac:dyDescent="0.2">
      <c r="A335" t="s">
        <v>1795</v>
      </c>
      <c r="B335" t="s">
        <v>767</v>
      </c>
      <c r="C335" t="s">
        <v>1630</v>
      </c>
      <c r="D335">
        <v>91004</v>
      </c>
    </row>
    <row r="336" spans="1:4" x14ac:dyDescent="0.2">
      <c r="A336" t="s">
        <v>1796</v>
      </c>
      <c r="B336" t="s">
        <v>760</v>
      </c>
      <c r="C336" t="s">
        <v>1576</v>
      </c>
      <c r="D336">
        <v>130712</v>
      </c>
    </row>
    <row r="337" spans="1:4" x14ac:dyDescent="0.2">
      <c r="A337" t="s">
        <v>952</v>
      </c>
      <c r="B337" t="s">
        <v>767</v>
      </c>
      <c r="C337" t="s">
        <v>1586</v>
      </c>
      <c r="D337">
        <v>91107</v>
      </c>
    </row>
    <row r="338" spans="1:4" x14ac:dyDescent="0.2">
      <c r="A338" t="s">
        <v>1797</v>
      </c>
      <c r="B338" t="s">
        <v>767</v>
      </c>
      <c r="C338" t="s">
        <v>1593</v>
      </c>
      <c r="D338">
        <v>90208</v>
      </c>
    </row>
    <row r="339" spans="1:4" x14ac:dyDescent="0.2">
      <c r="A339" t="s">
        <v>1798</v>
      </c>
      <c r="B339" t="s">
        <v>766</v>
      </c>
      <c r="C339" t="s">
        <v>870</v>
      </c>
      <c r="D339">
        <v>70212</v>
      </c>
    </row>
    <row r="340" spans="1:4" x14ac:dyDescent="0.2">
      <c r="A340" t="s">
        <v>953</v>
      </c>
      <c r="B340" t="s">
        <v>767</v>
      </c>
      <c r="C340" t="s">
        <v>1586</v>
      </c>
      <c r="D340">
        <v>91112</v>
      </c>
    </row>
    <row r="341" spans="1:4" x14ac:dyDescent="0.2">
      <c r="A341" t="s">
        <v>1799</v>
      </c>
      <c r="B341" t="s">
        <v>760</v>
      </c>
      <c r="C341" t="s">
        <v>1620</v>
      </c>
      <c r="D341">
        <v>130308</v>
      </c>
    </row>
    <row r="342" spans="1:4" x14ac:dyDescent="0.2">
      <c r="A342" t="s">
        <v>1800</v>
      </c>
      <c r="B342" t="s">
        <v>766</v>
      </c>
      <c r="C342" t="s">
        <v>1575</v>
      </c>
      <c r="D342">
        <v>70709</v>
      </c>
    </row>
    <row r="343" spans="1:4" x14ac:dyDescent="0.2">
      <c r="A343" t="s">
        <v>984</v>
      </c>
      <c r="B343" t="s">
        <v>766</v>
      </c>
      <c r="C343" t="s">
        <v>766</v>
      </c>
      <c r="D343">
        <v>70301</v>
      </c>
    </row>
    <row r="344" spans="1:4" x14ac:dyDescent="0.2">
      <c r="A344" t="s">
        <v>1801</v>
      </c>
      <c r="B344" t="s">
        <v>767</v>
      </c>
      <c r="C344" t="s">
        <v>1593</v>
      </c>
      <c r="D344">
        <v>90209</v>
      </c>
    </row>
    <row r="345" spans="1:4" x14ac:dyDescent="0.2">
      <c r="A345" t="s">
        <v>1802</v>
      </c>
      <c r="B345" t="s">
        <v>766</v>
      </c>
      <c r="C345" t="s">
        <v>1693</v>
      </c>
      <c r="D345">
        <v>70603</v>
      </c>
    </row>
    <row r="346" spans="1:4" x14ac:dyDescent="0.2">
      <c r="A346" t="s">
        <v>1803</v>
      </c>
      <c r="B346" t="s">
        <v>768</v>
      </c>
      <c r="C346" t="s">
        <v>1770</v>
      </c>
      <c r="D346">
        <v>41103</v>
      </c>
    </row>
    <row r="347" spans="1:4" x14ac:dyDescent="0.2">
      <c r="A347" t="s">
        <v>805</v>
      </c>
      <c r="B347" t="s">
        <v>1664</v>
      </c>
      <c r="C347" t="s">
        <v>1665</v>
      </c>
      <c r="D347">
        <v>110102</v>
      </c>
    </row>
    <row r="348" spans="1:4" x14ac:dyDescent="0.2">
      <c r="A348" t="s">
        <v>1804</v>
      </c>
      <c r="B348" t="s">
        <v>768</v>
      </c>
      <c r="C348" t="s">
        <v>1600</v>
      </c>
      <c r="D348">
        <v>41306</v>
      </c>
    </row>
    <row r="349" spans="1:4" x14ac:dyDescent="0.2">
      <c r="A349" t="s">
        <v>1805</v>
      </c>
      <c r="B349" t="s">
        <v>758</v>
      </c>
      <c r="C349" t="s">
        <v>1648</v>
      </c>
      <c r="D349">
        <v>120404</v>
      </c>
    </row>
    <row r="350" spans="1:4" x14ac:dyDescent="0.2">
      <c r="A350" t="s">
        <v>1806</v>
      </c>
      <c r="B350" t="s">
        <v>765</v>
      </c>
      <c r="C350" t="s">
        <v>1686</v>
      </c>
      <c r="D350">
        <v>60602</v>
      </c>
    </row>
    <row r="351" spans="1:4" x14ac:dyDescent="0.2">
      <c r="A351" t="s">
        <v>1807</v>
      </c>
      <c r="B351" t="s">
        <v>766</v>
      </c>
      <c r="C351" t="s">
        <v>766</v>
      </c>
      <c r="D351">
        <v>70305</v>
      </c>
    </row>
    <row r="352" spans="1:4" x14ac:dyDescent="0.2">
      <c r="A352" t="s">
        <v>1807</v>
      </c>
      <c r="B352" t="s">
        <v>767</v>
      </c>
      <c r="C352" t="s">
        <v>1632</v>
      </c>
      <c r="D352">
        <v>90308</v>
      </c>
    </row>
    <row r="353" spans="1:4" x14ac:dyDescent="0.2">
      <c r="A353" t="s">
        <v>781</v>
      </c>
      <c r="B353" t="s">
        <v>763</v>
      </c>
      <c r="C353" t="s">
        <v>763</v>
      </c>
      <c r="D353">
        <v>80816</v>
      </c>
    </row>
    <row r="354" spans="1:4" x14ac:dyDescent="0.2">
      <c r="A354" t="s">
        <v>1808</v>
      </c>
      <c r="B354" t="s">
        <v>757</v>
      </c>
      <c r="C354" t="s">
        <v>1595</v>
      </c>
      <c r="D354">
        <v>10210</v>
      </c>
    </row>
    <row r="355" spans="1:4" x14ac:dyDescent="0.2">
      <c r="A355" t="s">
        <v>1809</v>
      </c>
      <c r="B355" t="s">
        <v>766</v>
      </c>
      <c r="C355" t="s">
        <v>766</v>
      </c>
      <c r="D355">
        <v>70306</v>
      </c>
    </row>
    <row r="356" spans="1:4" x14ac:dyDescent="0.2">
      <c r="A356" t="s">
        <v>1810</v>
      </c>
      <c r="B356" t="s">
        <v>767</v>
      </c>
      <c r="C356" t="s">
        <v>1593</v>
      </c>
      <c r="D356">
        <v>90210</v>
      </c>
    </row>
    <row r="357" spans="1:4" x14ac:dyDescent="0.2">
      <c r="A357" t="s">
        <v>1283</v>
      </c>
      <c r="B357" t="s">
        <v>764</v>
      </c>
      <c r="C357" t="s">
        <v>1634</v>
      </c>
      <c r="D357">
        <v>20405</v>
      </c>
    </row>
    <row r="358" spans="1:4" x14ac:dyDescent="0.2">
      <c r="A358" t="s">
        <v>1283</v>
      </c>
      <c r="B358" t="s">
        <v>767</v>
      </c>
      <c r="C358" t="s">
        <v>1639</v>
      </c>
      <c r="D358">
        <v>90702</v>
      </c>
    </row>
    <row r="359" spans="1:4" x14ac:dyDescent="0.2">
      <c r="A359" t="s">
        <v>1029</v>
      </c>
      <c r="B359" t="s">
        <v>760</v>
      </c>
      <c r="C359" t="s">
        <v>1599</v>
      </c>
      <c r="D359">
        <v>130407</v>
      </c>
    </row>
    <row r="360" spans="1:4" x14ac:dyDescent="0.2">
      <c r="A360" t="s">
        <v>1029</v>
      </c>
      <c r="B360" t="s">
        <v>768</v>
      </c>
      <c r="C360" t="s">
        <v>1770</v>
      </c>
      <c r="D360">
        <v>41101</v>
      </c>
    </row>
    <row r="361" spans="1:4" x14ac:dyDescent="0.2">
      <c r="A361" t="s">
        <v>1811</v>
      </c>
      <c r="B361" t="s">
        <v>765</v>
      </c>
      <c r="C361" t="s">
        <v>1691</v>
      </c>
      <c r="D361">
        <v>60309</v>
      </c>
    </row>
    <row r="362" spans="1:4" x14ac:dyDescent="0.2">
      <c r="A362" t="s">
        <v>876</v>
      </c>
      <c r="B362" t="s">
        <v>768</v>
      </c>
      <c r="C362" t="s">
        <v>1602</v>
      </c>
      <c r="D362">
        <v>40606</v>
      </c>
    </row>
    <row r="363" spans="1:4" x14ac:dyDescent="0.2">
      <c r="A363" t="s">
        <v>876</v>
      </c>
      <c r="B363" t="s">
        <v>764</v>
      </c>
      <c r="C363" t="s">
        <v>1709</v>
      </c>
      <c r="D363">
        <v>20306</v>
      </c>
    </row>
    <row r="364" spans="1:4" x14ac:dyDescent="0.2">
      <c r="A364" t="s">
        <v>803</v>
      </c>
      <c r="B364" t="s">
        <v>763</v>
      </c>
      <c r="C364" t="s">
        <v>763</v>
      </c>
      <c r="D364">
        <v>80820</v>
      </c>
    </row>
    <row r="365" spans="1:4" x14ac:dyDescent="0.2">
      <c r="A365" t="s">
        <v>826</v>
      </c>
      <c r="B365" t="s">
        <v>763</v>
      </c>
      <c r="C365" t="s">
        <v>974</v>
      </c>
      <c r="D365">
        <v>80505</v>
      </c>
    </row>
    <row r="366" spans="1:4" x14ac:dyDescent="0.2">
      <c r="A366" t="s">
        <v>1812</v>
      </c>
      <c r="B366" t="s">
        <v>765</v>
      </c>
      <c r="C366" t="s">
        <v>1654</v>
      </c>
      <c r="D366">
        <v>60201</v>
      </c>
    </row>
    <row r="367" spans="1:4" x14ac:dyDescent="0.2">
      <c r="A367" t="s">
        <v>1813</v>
      </c>
      <c r="B367" t="s">
        <v>760</v>
      </c>
      <c r="C367" t="s">
        <v>1620</v>
      </c>
      <c r="D367">
        <v>130309</v>
      </c>
    </row>
    <row r="368" spans="1:4" x14ac:dyDescent="0.2">
      <c r="A368" t="s">
        <v>907</v>
      </c>
      <c r="B368" t="s">
        <v>766</v>
      </c>
      <c r="C368" t="s">
        <v>1587</v>
      </c>
      <c r="D368">
        <v>70409</v>
      </c>
    </row>
    <row r="369" spans="1:4" x14ac:dyDescent="0.2">
      <c r="A369" t="s">
        <v>1814</v>
      </c>
      <c r="B369" t="s">
        <v>767</v>
      </c>
      <c r="C369" t="s">
        <v>907</v>
      </c>
      <c r="D369">
        <v>90501</v>
      </c>
    </row>
    <row r="370" spans="1:4" x14ac:dyDescent="0.2">
      <c r="A370" t="s">
        <v>1508</v>
      </c>
      <c r="B370" t="s">
        <v>766</v>
      </c>
      <c r="C370" t="s">
        <v>870</v>
      </c>
      <c r="D370">
        <v>70213</v>
      </c>
    </row>
    <row r="371" spans="1:4" x14ac:dyDescent="0.2">
      <c r="A371" t="s">
        <v>870</v>
      </c>
      <c r="B371" t="s">
        <v>757</v>
      </c>
      <c r="C371" t="s">
        <v>1595</v>
      </c>
      <c r="D371">
        <v>10207</v>
      </c>
    </row>
    <row r="372" spans="1:4" x14ac:dyDescent="0.2">
      <c r="A372" t="s">
        <v>1815</v>
      </c>
      <c r="B372" t="s">
        <v>766</v>
      </c>
      <c r="C372" t="s">
        <v>870</v>
      </c>
      <c r="D372">
        <v>70201</v>
      </c>
    </row>
    <row r="373" spans="1:4" x14ac:dyDescent="0.2">
      <c r="A373" t="s">
        <v>1816</v>
      </c>
      <c r="B373" t="s">
        <v>766</v>
      </c>
      <c r="C373" t="s">
        <v>870</v>
      </c>
      <c r="D373">
        <v>70214</v>
      </c>
    </row>
    <row r="374" spans="1:4" x14ac:dyDescent="0.2">
      <c r="A374" t="s">
        <v>1817</v>
      </c>
      <c r="B374" t="s">
        <v>766</v>
      </c>
      <c r="C374" t="s">
        <v>1706</v>
      </c>
      <c r="D374">
        <v>70107</v>
      </c>
    </row>
    <row r="375" spans="1:4" x14ac:dyDescent="0.2">
      <c r="A375" t="s">
        <v>1435</v>
      </c>
      <c r="B375" t="s">
        <v>760</v>
      </c>
      <c r="C375" t="s">
        <v>976</v>
      </c>
      <c r="D375">
        <v>130907</v>
      </c>
    </row>
    <row r="376" spans="1:4" x14ac:dyDescent="0.2">
      <c r="A376" t="s">
        <v>1818</v>
      </c>
      <c r="B376" t="s">
        <v>767</v>
      </c>
      <c r="C376" t="s">
        <v>1642</v>
      </c>
      <c r="D376">
        <v>90604</v>
      </c>
    </row>
    <row r="377" spans="1:4" x14ac:dyDescent="0.2">
      <c r="A377" t="s">
        <v>1818</v>
      </c>
      <c r="B377" t="s">
        <v>765</v>
      </c>
      <c r="C377" t="s">
        <v>1654</v>
      </c>
      <c r="D377">
        <v>60205</v>
      </c>
    </row>
    <row r="378" spans="1:4" x14ac:dyDescent="0.2">
      <c r="A378" t="s">
        <v>918</v>
      </c>
      <c r="B378" t="s">
        <v>760</v>
      </c>
      <c r="C378" t="s">
        <v>1620</v>
      </c>
      <c r="D378">
        <v>130310</v>
      </c>
    </row>
    <row r="379" spans="1:4" x14ac:dyDescent="0.2">
      <c r="A379" t="s">
        <v>1538</v>
      </c>
      <c r="B379" t="s">
        <v>759</v>
      </c>
      <c r="C379" t="s">
        <v>759</v>
      </c>
      <c r="D379">
        <v>30108</v>
      </c>
    </row>
    <row r="380" spans="1:4" x14ac:dyDescent="0.2">
      <c r="A380" t="s">
        <v>998</v>
      </c>
      <c r="B380" t="s">
        <v>768</v>
      </c>
      <c r="C380" t="s">
        <v>1584</v>
      </c>
      <c r="D380">
        <v>40202</v>
      </c>
    </row>
    <row r="381" spans="1:4" x14ac:dyDescent="0.2">
      <c r="A381" t="s">
        <v>1819</v>
      </c>
      <c r="B381" t="s">
        <v>766</v>
      </c>
      <c r="C381" t="s">
        <v>1706</v>
      </c>
      <c r="D381">
        <v>70108</v>
      </c>
    </row>
    <row r="382" spans="1:4" x14ac:dyDescent="0.2">
      <c r="A382" t="s">
        <v>1820</v>
      </c>
      <c r="B382" t="s">
        <v>765</v>
      </c>
      <c r="C382" t="s">
        <v>1658</v>
      </c>
      <c r="D382">
        <v>60104</v>
      </c>
    </row>
    <row r="383" spans="1:4" x14ac:dyDescent="0.2">
      <c r="A383" t="s">
        <v>1234</v>
      </c>
      <c r="B383" t="s">
        <v>767</v>
      </c>
      <c r="C383" t="s">
        <v>1580</v>
      </c>
      <c r="D383">
        <v>91201</v>
      </c>
    </row>
    <row r="384" spans="1:4" x14ac:dyDescent="0.2">
      <c r="A384" t="s">
        <v>1821</v>
      </c>
      <c r="B384" t="s">
        <v>765</v>
      </c>
      <c r="C384" t="s">
        <v>1617</v>
      </c>
      <c r="D384">
        <v>60504</v>
      </c>
    </row>
    <row r="385" spans="1:4" x14ac:dyDescent="0.2">
      <c r="A385" t="s">
        <v>1822</v>
      </c>
      <c r="B385" t="s">
        <v>766</v>
      </c>
      <c r="C385" t="s">
        <v>1587</v>
      </c>
      <c r="D385">
        <v>70410</v>
      </c>
    </row>
    <row r="386" spans="1:4" x14ac:dyDescent="0.2">
      <c r="A386" t="s">
        <v>1823</v>
      </c>
      <c r="B386" t="s">
        <v>764</v>
      </c>
      <c r="C386" t="s">
        <v>1709</v>
      </c>
      <c r="D386">
        <v>20304</v>
      </c>
    </row>
    <row r="387" spans="1:4" x14ac:dyDescent="0.2">
      <c r="A387" t="s">
        <v>1823</v>
      </c>
      <c r="B387" t="s">
        <v>765</v>
      </c>
      <c r="C387" t="s">
        <v>1650</v>
      </c>
      <c r="D387">
        <v>60404</v>
      </c>
    </row>
    <row r="388" spans="1:4" x14ac:dyDescent="0.2">
      <c r="A388" t="s">
        <v>1823</v>
      </c>
      <c r="B388" t="s">
        <v>767</v>
      </c>
      <c r="C388" t="s">
        <v>955</v>
      </c>
      <c r="D388">
        <v>90404</v>
      </c>
    </row>
    <row r="389" spans="1:4" x14ac:dyDescent="0.2">
      <c r="A389" t="s">
        <v>1824</v>
      </c>
      <c r="B389" t="s">
        <v>766</v>
      </c>
      <c r="C389" t="s">
        <v>766</v>
      </c>
      <c r="D389">
        <v>70309</v>
      </c>
    </row>
    <row r="390" spans="1:4" x14ac:dyDescent="0.2">
      <c r="A390" t="s">
        <v>979</v>
      </c>
      <c r="B390" t="s">
        <v>764</v>
      </c>
      <c r="C390" t="s">
        <v>1709</v>
      </c>
      <c r="D390">
        <v>20307</v>
      </c>
    </row>
    <row r="391" spans="1:4" x14ac:dyDescent="0.2">
      <c r="A391" t="s">
        <v>1422</v>
      </c>
      <c r="B391" t="s">
        <v>767</v>
      </c>
      <c r="C391" t="s">
        <v>907</v>
      </c>
      <c r="D391">
        <v>90507</v>
      </c>
    </row>
    <row r="392" spans="1:4" x14ac:dyDescent="0.2">
      <c r="A392" t="s">
        <v>1825</v>
      </c>
      <c r="B392" t="s">
        <v>758</v>
      </c>
      <c r="C392" t="s">
        <v>1571</v>
      </c>
      <c r="D392">
        <v>120903</v>
      </c>
    </row>
    <row r="393" spans="1:4" x14ac:dyDescent="0.2">
      <c r="A393" t="s">
        <v>883</v>
      </c>
      <c r="B393" t="s">
        <v>767</v>
      </c>
      <c r="C393" t="s">
        <v>1630</v>
      </c>
      <c r="D393">
        <v>91008</v>
      </c>
    </row>
    <row r="394" spans="1:4" x14ac:dyDescent="0.2">
      <c r="A394" t="s">
        <v>883</v>
      </c>
      <c r="B394" t="s">
        <v>768</v>
      </c>
      <c r="C394" t="s">
        <v>1680</v>
      </c>
      <c r="D394">
        <v>40708</v>
      </c>
    </row>
    <row r="395" spans="1:4" x14ac:dyDescent="0.2">
      <c r="A395" t="s">
        <v>1826</v>
      </c>
      <c r="B395" t="s">
        <v>768</v>
      </c>
      <c r="C395" t="s">
        <v>1680</v>
      </c>
      <c r="D395">
        <v>40703</v>
      </c>
    </row>
    <row r="396" spans="1:4" x14ac:dyDescent="0.2">
      <c r="A396" t="s">
        <v>1827</v>
      </c>
      <c r="B396" t="s">
        <v>768</v>
      </c>
      <c r="C396" t="s">
        <v>866</v>
      </c>
      <c r="D396">
        <v>40803</v>
      </c>
    </row>
    <row r="397" spans="1:4" x14ac:dyDescent="0.2">
      <c r="A397" t="s">
        <v>1827</v>
      </c>
      <c r="B397" t="s">
        <v>766</v>
      </c>
      <c r="C397" t="s">
        <v>766</v>
      </c>
      <c r="D397">
        <v>70307</v>
      </c>
    </row>
    <row r="398" spans="1:4" x14ac:dyDescent="0.2">
      <c r="A398" t="s">
        <v>1828</v>
      </c>
      <c r="B398" t="s">
        <v>766</v>
      </c>
      <c r="C398" t="s">
        <v>1829</v>
      </c>
      <c r="D398">
        <v>70502</v>
      </c>
    </row>
    <row r="399" spans="1:4" x14ac:dyDescent="0.2">
      <c r="A399" t="s">
        <v>1830</v>
      </c>
      <c r="B399" t="s">
        <v>765</v>
      </c>
      <c r="C399" t="s">
        <v>1661</v>
      </c>
      <c r="D399">
        <v>60705</v>
      </c>
    </row>
    <row r="400" spans="1:4" x14ac:dyDescent="0.2">
      <c r="A400" t="s">
        <v>1831</v>
      </c>
      <c r="B400" t="s">
        <v>767</v>
      </c>
      <c r="C400" t="s">
        <v>1639</v>
      </c>
      <c r="D400">
        <v>90703</v>
      </c>
    </row>
    <row r="401" spans="1:4" x14ac:dyDescent="0.2">
      <c r="A401" t="s">
        <v>1831</v>
      </c>
      <c r="B401" t="s">
        <v>765</v>
      </c>
      <c r="C401" t="s">
        <v>1617</v>
      </c>
      <c r="D401">
        <v>60503</v>
      </c>
    </row>
    <row r="402" spans="1:4" x14ac:dyDescent="0.2">
      <c r="A402" t="s">
        <v>1832</v>
      </c>
      <c r="B402" t="s">
        <v>765</v>
      </c>
      <c r="C402" t="s">
        <v>1691</v>
      </c>
      <c r="D402">
        <v>60307</v>
      </c>
    </row>
    <row r="403" spans="1:4" x14ac:dyDescent="0.2">
      <c r="A403" t="s">
        <v>1833</v>
      </c>
      <c r="B403" t="s">
        <v>765</v>
      </c>
      <c r="C403" t="s">
        <v>1691</v>
      </c>
      <c r="D403">
        <v>60308</v>
      </c>
    </row>
    <row r="404" spans="1:4" x14ac:dyDescent="0.2">
      <c r="A404" t="s">
        <v>1834</v>
      </c>
      <c r="B404" t="s">
        <v>760</v>
      </c>
      <c r="C404" t="s">
        <v>1576</v>
      </c>
      <c r="D404">
        <v>130713</v>
      </c>
    </row>
    <row r="405" spans="1:4" x14ac:dyDescent="0.2">
      <c r="A405" t="s">
        <v>1835</v>
      </c>
      <c r="B405" t="s">
        <v>767</v>
      </c>
      <c r="C405" t="s">
        <v>814</v>
      </c>
      <c r="D405">
        <v>90803</v>
      </c>
    </row>
    <row r="406" spans="1:4" x14ac:dyDescent="0.2">
      <c r="A406" t="s">
        <v>970</v>
      </c>
      <c r="B406" t="s">
        <v>760</v>
      </c>
      <c r="C406" t="s">
        <v>976</v>
      </c>
      <c r="D406">
        <v>130908</v>
      </c>
    </row>
    <row r="407" spans="1:4" x14ac:dyDescent="0.2">
      <c r="A407" t="s">
        <v>1836</v>
      </c>
      <c r="B407" t="s">
        <v>765</v>
      </c>
      <c r="C407" t="s">
        <v>1650</v>
      </c>
      <c r="D407">
        <v>60403</v>
      </c>
    </row>
    <row r="408" spans="1:4" x14ac:dyDescent="0.2">
      <c r="A408" t="s">
        <v>1837</v>
      </c>
      <c r="B408" t="s">
        <v>767</v>
      </c>
      <c r="C408" t="s">
        <v>955</v>
      </c>
      <c r="D408">
        <v>90406</v>
      </c>
    </row>
    <row r="409" spans="1:4" x14ac:dyDescent="0.2">
      <c r="A409" t="s">
        <v>905</v>
      </c>
      <c r="B409" t="s">
        <v>768</v>
      </c>
      <c r="C409" t="s">
        <v>1572</v>
      </c>
      <c r="D409">
        <v>40406</v>
      </c>
    </row>
    <row r="410" spans="1:4" x14ac:dyDescent="0.2">
      <c r="A410" t="s">
        <v>1838</v>
      </c>
      <c r="B410" t="s">
        <v>766</v>
      </c>
      <c r="C410" t="s">
        <v>766</v>
      </c>
      <c r="D410">
        <v>70308</v>
      </c>
    </row>
    <row r="411" spans="1:4" x14ac:dyDescent="0.2">
      <c r="A411" t="s">
        <v>1839</v>
      </c>
      <c r="B411" t="s">
        <v>765</v>
      </c>
      <c r="C411" t="s">
        <v>1691</v>
      </c>
      <c r="D411">
        <v>60301</v>
      </c>
    </row>
    <row r="412" spans="1:4" x14ac:dyDescent="0.2">
      <c r="A412" t="s">
        <v>1003</v>
      </c>
      <c r="B412" t="s">
        <v>767</v>
      </c>
      <c r="C412" t="s">
        <v>1632</v>
      </c>
      <c r="D412">
        <v>90304</v>
      </c>
    </row>
    <row r="413" spans="1:4" x14ac:dyDescent="0.2">
      <c r="A413" t="s">
        <v>1840</v>
      </c>
      <c r="B413" t="s">
        <v>766</v>
      </c>
      <c r="C413" t="s">
        <v>1587</v>
      </c>
      <c r="D413">
        <v>70401</v>
      </c>
    </row>
    <row r="414" spans="1:4" x14ac:dyDescent="0.2">
      <c r="A414" t="s">
        <v>1841</v>
      </c>
      <c r="B414" t="s">
        <v>758</v>
      </c>
      <c r="C414" t="s">
        <v>1614</v>
      </c>
      <c r="D414">
        <v>120804</v>
      </c>
    </row>
    <row r="415" spans="1:4" x14ac:dyDescent="0.2">
      <c r="A415" t="s">
        <v>1842</v>
      </c>
      <c r="B415" t="s">
        <v>767</v>
      </c>
      <c r="C415" t="s">
        <v>907</v>
      </c>
      <c r="D415">
        <v>90513</v>
      </c>
    </row>
    <row r="416" spans="1:4" x14ac:dyDescent="0.2">
      <c r="A416" t="s">
        <v>1843</v>
      </c>
      <c r="B416" t="s">
        <v>1664</v>
      </c>
      <c r="C416" t="s">
        <v>1665</v>
      </c>
      <c r="D416">
        <v>110103</v>
      </c>
    </row>
    <row r="417" spans="1:4" x14ac:dyDescent="0.2">
      <c r="A417" t="s">
        <v>1503</v>
      </c>
      <c r="B417" t="s">
        <v>758</v>
      </c>
      <c r="C417" t="s">
        <v>1573</v>
      </c>
      <c r="D417">
        <v>120307</v>
      </c>
    </row>
    <row r="418" spans="1:4" x14ac:dyDescent="0.2">
      <c r="A418" t="s">
        <v>891</v>
      </c>
      <c r="B418" t="s">
        <v>759</v>
      </c>
      <c r="C418" t="s">
        <v>1619</v>
      </c>
      <c r="D418">
        <v>30405</v>
      </c>
    </row>
    <row r="419" spans="1:4" x14ac:dyDescent="0.2">
      <c r="A419" t="s">
        <v>1844</v>
      </c>
      <c r="B419" t="s">
        <v>766</v>
      </c>
      <c r="C419" t="s">
        <v>1829</v>
      </c>
      <c r="D419">
        <v>70503</v>
      </c>
    </row>
    <row r="420" spans="1:4" x14ac:dyDescent="0.2">
      <c r="A420" t="s">
        <v>848</v>
      </c>
      <c r="B420" t="s">
        <v>763</v>
      </c>
      <c r="C420" t="s">
        <v>1577</v>
      </c>
      <c r="D420">
        <v>81004</v>
      </c>
    </row>
    <row r="421" spans="1:4" x14ac:dyDescent="0.2">
      <c r="A421" t="s">
        <v>1845</v>
      </c>
      <c r="B421" t="s">
        <v>765</v>
      </c>
      <c r="C421" t="s">
        <v>1650</v>
      </c>
      <c r="D421">
        <v>60407</v>
      </c>
    </row>
    <row r="422" spans="1:4" x14ac:dyDescent="0.2">
      <c r="A422" t="s">
        <v>1846</v>
      </c>
      <c r="B422" t="s">
        <v>760</v>
      </c>
      <c r="C422" t="s">
        <v>1576</v>
      </c>
      <c r="D422">
        <v>130714</v>
      </c>
    </row>
    <row r="423" spans="1:4" x14ac:dyDescent="0.2">
      <c r="A423" t="s">
        <v>810</v>
      </c>
      <c r="B423" t="s">
        <v>762</v>
      </c>
      <c r="C423" t="s">
        <v>830</v>
      </c>
      <c r="D423">
        <v>50208</v>
      </c>
    </row>
    <row r="424" spans="1:4" x14ac:dyDescent="0.2">
      <c r="A424" t="s">
        <v>1847</v>
      </c>
      <c r="B424" t="s">
        <v>759</v>
      </c>
      <c r="C424" t="s">
        <v>1668</v>
      </c>
      <c r="D424">
        <v>30301</v>
      </c>
    </row>
    <row r="425" spans="1:4" x14ac:dyDescent="0.2">
      <c r="A425" t="s">
        <v>1848</v>
      </c>
      <c r="B425" t="s">
        <v>757</v>
      </c>
      <c r="C425" t="s">
        <v>1589</v>
      </c>
      <c r="D425">
        <v>10302</v>
      </c>
    </row>
    <row r="426" spans="1:4" x14ac:dyDescent="0.2">
      <c r="A426" t="s">
        <v>1848</v>
      </c>
      <c r="B426" t="s">
        <v>759</v>
      </c>
      <c r="C426" t="s">
        <v>1674</v>
      </c>
      <c r="D426">
        <v>30503</v>
      </c>
    </row>
    <row r="427" spans="1:4" x14ac:dyDescent="0.2">
      <c r="A427" t="s">
        <v>1849</v>
      </c>
      <c r="B427" t="s">
        <v>766</v>
      </c>
      <c r="C427" t="s">
        <v>1587</v>
      </c>
      <c r="D427">
        <v>70411</v>
      </c>
    </row>
    <row r="428" spans="1:4" x14ac:dyDescent="0.2">
      <c r="A428" t="s">
        <v>935</v>
      </c>
      <c r="B428" t="s">
        <v>765</v>
      </c>
      <c r="C428" t="s">
        <v>1658</v>
      </c>
      <c r="D428">
        <v>60103</v>
      </c>
    </row>
    <row r="429" spans="1:4" x14ac:dyDescent="0.2">
      <c r="A429" t="s">
        <v>1850</v>
      </c>
      <c r="B429" t="s">
        <v>767</v>
      </c>
      <c r="C429" t="s">
        <v>1593</v>
      </c>
      <c r="D429">
        <v>90211</v>
      </c>
    </row>
    <row r="430" spans="1:4" x14ac:dyDescent="0.2">
      <c r="A430" t="s">
        <v>1851</v>
      </c>
      <c r="B430" t="s">
        <v>768</v>
      </c>
      <c r="C430" t="s">
        <v>1608</v>
      </c>
      <c r="D430">
        <v>41004</v>
      </c>
    </row>
    <row r="431" spans="1:4" x14ac:dyDescent="0.2">
      <c r="A431" t="s">
        <v>980</v>
      </c>
      <c r="B431" t="s">
        <v>767</v>
      </c>
      <c r="C431" t="s">
        <v>1642</v>
      </c>
      <c r="D431">
        <v>90601</v>
      </c>
    </row>
    <row r="432" spans="1:4" x14ac:dyDescent="0.2">
      <c r="A432" t="s">
        <v>1852</v>
      </c>
      <c r="B432" t="s">
        <v>758</v>
      </c>
      <c r="C432" t="s">
        <v>1573</v>
      </c>
      <c r="D432">
        <v>120316</v>
      </c>
    </row>
    <row r="433" spans="1:4" x14ac:dyDescent="0.2">
      <c r="A433" t="s">
        <v>922</v>
      </c>
      <c r="B433" t="s">
        <v>758</v>
      </c>
      <c r="C433" t="s">
        <v>800</v>
      </c>
      <c r="D433">
        <v>120606</v>
      </c>
    </row>
    <row r="434" spans="1:4" x14ac:dyDescent="0.2">
      <c r="A434" t="s">
        <v>1853</v>
      </c>
      <c r="B434" t="s">
        <v>758</v>
      </c>
      <c r="C434" t="s">
        <v>1605</v>
      </c>
      <c r="D434">
        <v>120107</v>
      </c>
    </row>
    <row r="435" spans="1:4" x14ac:dyDescent="0.2">
      <c r="A435" t="s">
        <v>1854</v>
      </c>
      <c r="B435" t="s">
        <v>757</v>
      </c>
      <c r="C435" t="s">
        <v>1569</v>
      </c>
      <c r="D435">
        <v>10404</v>
      </c>
    </row>
    <row r="436" spans="1:4" x14ac:dyDescent="0.2">
      <c r="A436" t="s">
        <v>833</v>
      </c>
      <c r="B436" t="s">
        <v>761</v>
      </c>
      <c r="C436" t="s">
        <v>761</v>
      </c>
      <c r="D436">
        <v>100101</v>
      </c>
    </row>
    <row r="437" spans="1:4" x14ac:dyDescent="0.2">
      <c r="A437" t="s">
        <v>943</v>
      </c>
      <c r="B437" t="s">
        <v>764</v>
      </c>
      <c r="C437" t="s">
        <v>1634</v>
      </c>
      <c r="D437">
        <v>20401</v>
      </c>
    </row>
    <row r="438" spans="1:4" x14ac:dyDescent="0.2">
      <c r="A438" t="s">
        <v>1855</v>
      </c>
      <c r="B438" t="s">
        <v>758</v>
      </c>
      <c r="C438" t="s">
        <v>1605</v>
      </c>
      <c r="D438">
        <v>120108</v>
      </c>
    </row>
    <row r="439" spans="1:4" x14ac:dyDescent="0.2">
      <c r="A439" t="s">
        <v>1856</v>
      </c>
      <c r="B439" t="s">
        <v>758</v>
      </c>
      <c r="C439" t="s">
        <v>1573</v>
      </c>
      <c r="D439">
        <v>120308</v>
      </c>
    </row>
    <row r="440" spans="1:4" x14ac:dyDescent="0.2">
      <c r="A440" t="s">
        <v>1857</v>
      </c>
      <c r="B440" t="s">
        <v>759</v>
      </c>
      <c r="C440" t="s">
        <v>1674</v>
      </c>
      <c r="D440">
        <v>30504</v>
      </c>
    </row>
    <row r="441" spans="1:4" x14ac:dyDescent="0.2">
      <c r="A441" t="s">
        <v>1858</v>
      </c>
      <c r="B441" t="s">
        <v>766</v>
      </c>
      <c r="C441" t="s">
        <v>870</v>
      </c>
      <c r="D441">
        <v>70215</v>
      </c>
    </row>
    <row r="442" spans="1:4" x14ac:dyDescent="0.2">
      <c r="A442" t="s">
        <v>1859</v>
      </c>
      <c r="B442" t="s">
        <v>768</v>
      </c>
      <c r="C442" t="s">
        <v>1652</v>
      </c>
      <c r="D442">
        <v>41404</v>
      </c>
    </row>
    <row r="443" spans="1:4" x14ac:dyDescent="0.2">
      <c r="A443" t="s">
        <v>1860</v>
      </c>
      <c r="B443" t="s">
        <v>759</v>
      </c>
      <c r="C443" t="s">
        <v>1861</v>
      </c>
      <c r="D443">
        <v>30602</v>
      </c>
    </row>
    <row r="444" spans="1:4" x14ac:dyDescent="0.2">
      <c r="A444" t="s">
        <v>1433</v>
      </c>
      <c r="B444" t="s">
        <v>760</v>
      </c>
      <c r="C444" t="s">
        <v>1599</v>
      </c>
      <c r="D444">
        <v>130408</v>
      </c>
    </row>
    <row r="445" spans="1:4" x14ac:dyDescent="0.2">
      <c r="A445" t="s">
        <v>1862</v>
      </c>
      <c r="B445" t="s">
        <v>759</v>
      </c>
      <c r="C445" t="s">
        <v>759</v>
      </c>
      <c r="D445">
        <v>30109</v>
      </c>
    </row>
    <row r="446" spans="1:4" x14ac:dyDescent="0.2">
      <c r="A446" t="s">
        <v>1863</v>
      </c>
      <c r="B446" t="s">
        <v>759</v>
      </c>
      <c r="C446" t="s">
        <v>1561</v>
      </c>
      <c r="D446">
        <v>30201</v>
      </c>
    </row>
    <row r="447" spans="1:4" x14ac:dyDescent="0.2">
      <c r="A447" t="s">
        <v>940</v>
      </c>
      <c r="B447" t="s">
        <v>760</v>
      </c>
      <c r="C447" t="s">
        <v>1582</v>
      </c>
      <c r="D447">
        <v>130103</v>
      </c>
    </row>
    <row r="448" spans="1:4" x14ac:dyDescent="0.2">
      <c r="A448" t="s">
        <v>1864</v>
      </c>
      <c r="B448" t="s">
        <v>768</v>
      </c>
      <c r="C448" t="s">
        <v>1568</v>
      </c>
      <c r="D448">
        <v>40109</v>
      </c>
    </row>
    <row r="449" spans="1:4" x14ac:dyDescent="0.2">
      <c r="A449" t="s">
        <v>865</v>
      </c>
      <c r="B449" t="s">
        <v>767</v>
      </c>
      <c r="C449" t="s">
        <v>1630</v>
      </c>
      <c r="D449">
        <v>91014</v>
      </c>
    </row>
    <row r="450" spans="1:4" x14ac:dyDescent="0.2">
      <c r="A450" t="s">
        <v>1865</v>
      </c>
      <c r="B450" t="s">
        <v>760</v>
      </c>
      <c r="C450" t="s">
        <v>1576</v>
      </c>
      <c r="D450">
        <v>130715</v>
      </c>
    </row>
    <row r="451" spans="1:4" x14ac:dyDescent="0.2">
      <c r="A451" t="s">
        <v>1001</v>
      </c>
      <c r="B451" t="s">
        <v>765</v>
      </c>
      <c r="C451" t="s">
        <v>1650</v>
      </c>
      <c r="D451">
        <v>60401</v>
      </c>
    </row>
    <row r="452" spans="1:4" x14ac:dyDescent="0.2">
      <c r="A452" t="s">
        <v>1866</v>
      </c>
      <c r="B452" t="s">
        <v>764</v>
      </c>
      <c r="C452" t="s">
        <v>1701</v>
      </c>
      <c r="D452">
        <v>20501</v>
      </c>
    </row>
    <row r="453" spans="1:4" x14ac:dyDescent="0.2">
      <c r="A453" t="s">
        <v>780</v>
      </c>
      <c r="B453" t="s">
        <v>763</v>
      </c>
      <c r="C453" t="s">
        <v>1577</v>
      </c>
      <c r="D453">
        <v>81008</v>
      </c>
    </row>
    <row r="454" spans="1:4" x14ac:dyDescent="0.2">
      <c r="A454" t="s">
        <v>1867</v>
      </c>
      <c r="B454" t="s">
        <v>766</v>
      </c>
      <c r="C454" t="s">
        <v>1829</v>
      </c>
      <c r="D454">
        <v>70505</v>
      </c>
    </row>
    <row r="455" spans="1:4" x14ac:dyDescent="0.2">
      <c r="A455" t="s">
        <v>1868</v>
      </c>
      <c r="B455" t="s">
        <v>763</v>
      </c>
      <c r="C455" t="s">
        <v>1869</v>
      </c>
      <c r="D455">
        <v>81102</v>
      </c>
    </row>
    <row r="456" spans="1:4" x14ac:dyDescent="0.2">
      <c r="A456" t="s">
        <v>1870</v>
      </c>
      <c r="B456" t="s">
        <v>763</v>
      </c>
      <c r="C456" t="s">
        <v>1869</v>
      </c>
      <c r="D456">
        <v>81103</v>
      </c>
    </row>
    <row r="457" spans="1:4" x14ac:dyDescent="0.2">
      <c r="A457" t="s">
        <v>782</v>
      </c>
      <c r="B457" t="s">
        <v>763</v>
      </c>
      <c r="C457" t="s">
        <v>763</v>
      </c>
      <c r="D457">
        <v>80817</v>
      </c>
    </row>
    <row r="458" spans="1:4" x14ac:dyDescent="0.2">
      <c r="A458" t="s">
        <v>1000</v>
      </c>
      <c r="B458" t="s">
        <v>768</v>
      </c>
      <c r="C458" t="s">
        <v>866</v>
      </c>
      <c r="D458">
        <v>40804</v>
      </c>
    </row>
    <row r="459" spans="1:4" x14ac:dyDescent="0.2">
      <c r="A459" t="s">
        <v>877</v>
      </c>
      <c r="B459" t="s">
        <v>764</v>
      </c>
      <c r="C459" t="s">
        <v>1631</v>
      </c>
      <c r="D459">
        <v>20606</v>
      </c>
    </row>
    <row r="460" spans="1:4" x14ac:dyDescent="0.2">
      <c r="A460" t="s">
        <v>1871</v>
      </c>
      <c r="B460" t="s">
        <v>759</v>
      </c>
      <c r="C460" t="s">
        <v>1674</v>
      </c>
      <c r="D460">
        <v>30501</v>
      </c>
    </row>
    <row r="461" spans="1:4" x14ac:dyDescent="0.2">
      <c r="A461" t="s">
        <v>1872</v>
      </c>
      <c r="B461" t="s">
        <v>759</v>
      </c>
      <c r="C461" t="s">
        <v>1561</v>
      </c>
      <c r="D461">
        <v>30205</v>
      </c>
    </row>
    <row r="462" spans="1:4" x14ac:dyDescent="0.2">
      <c r="A462" t="s">
        <v>920</v>
      </c>
      <c r="B462" t="s">
        <v>768</v>
      </c>
      <c r="C462" t="s">
        <v>1572</v>
      </c>
      <c r="D462">
        <v>40403</v>
      </c>
    </row>
    <row r="463" spans="1:4" x14ac:dyDescent="0.2">
      <c r="A463" t="s">
        <v>920</v>
      </c>
      <c r="B463" t="s">
        <v>759</v>
      </c>
      <c r="C463" t="s">
        <v>1674</v>
      </c>
      <c r="D463">
        <v>30505</v>
      </c>
    </row>
    <row r="464" spans="1:4" x14ac:dyDescent="0.2">
      <c r="A464" t="s">
        <v>920</v>
      </c>
      <c r="B464" t="s">
        <v>766</v>
      </c>
      <c r="C464" t="s">
        <v>870</v>
      </c>
      <c r="D464">
        <v>70216</v>
      </c>
    </row>
    <row r="465" spans="1:5" x14ac:dyDescent="0.2">
      <c r="A465" t="s">
        <v>1873</v>
      </c>
      <c r="B465" t="s">
        <v>768</v>
      </c>
      <c r="C465" t="s">
        <v>1568</v>
      </c>
      <c r="D465">
        <v>40105</v>
      </c>
    </row>
    <row r="466" spans="1:5" x14ac:dyDescent="0.2">
      <c r="A466" t="s">
        <v>1874</v>
      </c>
      <c r="B466" t="s">
        <v>768</v>
      </c>
      <c r="C466" t="s">
        <v>1585</v>
      </c>
      <c r="D466">
        <v>40306</v>
      </c>
    </row>
    <row r="467" spans="1:5" x14ac:dyDescent="0.2">
      <c r="A467" t="s">
        <v>1874</v>
      </c>
      <c r="B467" t="s">
        <v>766</v>
      </c>
      <c r="C467" t="s">
        <v>1693</v>
      </c>
      <c r="D467">
        <v>70604</v>
      </c>
    </row>
    <row r="468" spans="1:5" x14ac:dyDescent="0.2">
      <c r="A468" t="s">
        <v>1875</v>
      </c>
      <c r="B468" t="s">
        <v>765</v>
      </c>
      <c r="C468" t="s">
        <v>1617</v>
      </c>
      <c r="D468">
        <v>60505</v>
      </c>
    </row>
    <row r="469" spans="1:5" x14ac:dyDescent="0.2">
      <c r="A469" t="s">
        <v>965</v>
      </c>
      <c r="B469" t="s">
        <v>765</v>
      </c>
      <c r="C469" t="s">
        <v>1617</v>
      </c>
      <c r="D469">
        <v>60501</v>
      </c>
    </row>
    <row r="470" spans="1:5" x14ac:dyDescent="0.2">
      <c r="A470" t="s">
        <v>1876</v>
      </c>
      <c r="B470" t="s">
        <v>766</v>
      </c>
      <c r="C470" t="s">
        <v>1693</v>
      </c>
      <c r="D470">
        <v>70605</v>
      </c>
    </row>
    <row r="471" spans="1:5" x14ac:dyDescent="0.2">
      <c r="A471" t="s">
        <v>794</v>
      </c>
      <c r="B471" t="s">
        <v>763</v>
      </c>
      <c r="C471" t="s">
        <v>763</v>
      </c>
      <c r="D471">
        <v>80810</v>
      </c>
    </row>
    <row r="472" spans="1:5" x14ac:dyDescent="0.2">
      <c r="A472" t="s">
        <v>1877</v>
      </c>
      <c r="B472" t="s">
        <v>763</v>
      </c>
      <c r="C472" t="s">
        <v>1610</v>
      </c>
      <c r="D472">
        <v>80604</v>
      </c>
    </row>
    <row r="473" spans="1:5" x14ac:dyDescent="0.2">
      <c r="A473" t="s">
        <v>860</v>
      </c>
      <c r="B473" t="s">
        <v>768</v>
      </c>
      <c r="C473" t="s">
        <v>1652</v>
      </c>
      <c r="D473">
        <v>41405</v>
      </c>
    </row>
    <row r="474" spans="1:5" x14ac:dyDescent="0.2">
      <c r="A474" t="s">
        <v>1878</v>
      </c>
      <c r="B474" t="s">
        <v>762</v>
      </c>
      <c r="C474" t="s">
        <v>830</v>
      </c>
      <c r="D474">
        <v>50203</v>
      </c>
    </row>
    <row r="475" spans="1:5" x14ac:dyDescent="0.2">
      <c r="A475" t="s">
        <v>1879</v>
      </c>
      <c r="B475" t="s">
        <v>766</v>
      </c>
      <c r="C475" t="s">
        <v>1829</v>
      </c>
      <c r="D475">
        <v>70501</v>
      </c>
    </row>
    <row r="476" spans="1:5" x14ac:dyDescent="0.2">
      <c r="A476" t="s">
        <v>799</v>
      </c>
      <c r="B476" t="s">
        <v>763</v>
      </c>
      <c r="C476" t="s">
        <v>763</v>
      </c>
      <c r="D476">
        <v>80813</v>
      </c>
      <c r="E476" s="29"/>
    </row>
    <row r="477" spans="1:5" x14ac:dyDescent="0.2">
      <c r="A477" t="s">
        <v>799</v>
      </c>
      <c r="B477" t="s">
        <v>768</v>
      </c>
      <c r="C477" t="s">
        <v>1602</v>
      </c>
      <c r="D477">
        <v>40607</v>
      </c>
      <c r="E477" s="29"/>
    </row>
    <row r="478" spans="1:5" x14ac:dyDescent="0.2">
      <c r="A478" t="s">
        <v>799</v>
      </c>
      <c r="B478" t="s">
        <v>768</v>
      </c>
      <c r="C478" t="s">
        <v>1585</v>
      </c>
      <c r="D478">
        <v>40307</v>
      </c>
    </row>
    <row r="479" spans="1:5" x14ac:dyDescent="0.2">
      <c r="A479" t="s">
        <v>1880</v>
      </c>
      <c r="B479" t="s">
        <v>763</v>
      </c>
      <c r="C479" t="s">
        <v>1778</v>
      </c>
      <c r="D479">
        <v>80205</v>
      </c>
    </row>
    <row r="480" spans="1:5" x14ac:dyDescent="0.2">
      <c r="A480" t="s">
        <v>831</v>
      </c>
      <c r="B480" t="s">
        <v>763</v>
      </c>
      <c r="C480" t="s">
        <v>763</v>
      </c>
      <c r="D480">
        <v>99999</v>
      </c>
    </row>
    <row r="481" spans="1:4" x14ac:dyDescent="0.2">
      <c r="A481" t="s">
        <v>844</v>
      </c>
      <c r="B481" t="s">
        <v>764</v>
      </c>
      <c r="C481" t="s">
        <v>1631</v>
      </c>
      <c r="D481">
        <v>20601</v>
      </c>
    </row>
    <row r="482" spans="1:4" x14ac:dyDescent="0.2">
      <c r="A482" t="s">
        <v>888</v>
      </c>
      <c r="B482" t="s">
        <v>758</v>
      </c>
      <c r="C482" t="s">
        <v>1573</v>
      </c>
      <c r="D482">
        <v>120309</v>
      </c>
    </row>
    <row r="483" spans="1:4" x14ac:dyDescent="0.2">
      <c r="A483" t="s">
        <v>888</v>
      </c>
      <c r="B483" t="s">
        <v>766</v>
      </c>
      <c r="C483" t="s">
        <v>870</v>
      </c>
      <c r="D483">
        <v>70217</v>
      </c>
    </row>
    <row r="484" spans="1:4" x14ac:dyDescent="0.2">
      <c r="A484" t="s">
        <v>1881</v>
      </c>
      <c r="B484" t="s">
        <v>765</v>
      </c>
      <c r="C484" t="s">
        <v>1650</v>
      </c>
      <c r="D484">
        <v>60405</v>
      </c>
    </row>
    <row r="485" spans="1:4" x14ac:dyDescent="0.2">
      <c r="A485" t="s">
        <v>1882</v>
      </c>
      <c r="B485" t="s">
        <v>766</v>
      </c>
      <c r="C485" t="s">
        <v>1706</v>
      </c>
      <c r="D485">
        <v>70110</v>
      </c>
    </row>
    <row r="486" spans="1:4" x14ac:dyDescent="0.2">
      <c r="A486" t="s">
        <v>1883</v>
      </c>
      <c r="B486" t="s">
        <v>765</v>
      </c>
      <c r="C486" t="s">
        <v>1686</v>
      </c>
      <c r="D486">
        <v>60601</v>
      </c>
    </row>
    <row r="487" spans="1:4" x14ac:dyDescent="0.2">
      <c r="A487" t="s">
        <v>1884</v>
      </c>
      <c r="B487" t="s">
        <v>758</v>
      </c>
      <c r="C487" t="s">
        <v>800</v>
      </c>
      <c r="D487">
        <v>120607</v>
      </c>
    </row>
    <row r="488" spans="1:4" x14ac:dyDescent="0.2">
      <c r="A488" t="s">
        <v>898</v>
      </c>
      <c r="B488" t="s">
        <v>764</v>
      </c>
      <c r="C488" t="s">
        <v>1709</v>
      </c>
      <c r="D488">
        <v>20305</v>
      </c>
    </row>
    <row r="489" spans="1:4" x14ac:dyDescent="0.2">
      <c r="A489" t="s">
        <v>1027</v>
      </c>
      <c r="B489" t="s">
        <v>767</v>
      </c>
      <c r="C489" t="s">
        <v>1642</v>
      </c>
      <c r="D489">
        <v>90605</v>
      </c>
    </row>
    <row r="490" spans="1:4" x14ac:dyDescent="0.2">
      <c r="A490" t="s">
        <v>830</v>
      </c>
      <c r="B490" t="s">
        <v>762</v>
      </c>
      <c r="C490" t="s">
        <v>830</v>
      </c>
      <c r="D490">
        <v>50204</v>
      </c>
    </row>
    <row r="491" spans="1:4" x14ac:dyDescent="0.2">
      <c r="A491" t="s">
        <v>1885</v>
      </c>
      <c r="B491" t="s">
        <v>759</v>
      </c>
      <c r="C491" t="s">
        <v>1561</v>
      </c>
      <c r="D491">
        <v>30206</v>
      </c>
    </row>
    <row r="492" spans="1:4" x14ac:dyDescent="0.2">
      <c r="A492" t="s">
        <v>1886</v>
      </c>
      <c r="B492" t="s">
        <v>767</v>
      </c>
      <c r="C492" t="s">
        <v>907</v>
      </c>
      <c r="D492">
        <v>90508</v>
      </c>
    </row>
    <row r="493" spans="1:4" x14ac:dyDescent="0.2">
      <c r="A493" t="s">
        <v>1887</v>
      </c>
      <c r="B493" t="s">
        <v>759</v>
      </c>
      <c r="C493" t="s">
        <v>1674</v>
      </c>
      <c r="D493">
        <v>30506</v>
      </c>
    </row>
    <row r="494" spans="1:4" x14ac:dyDescent="0.2">
      <c r="A494" t="s">
        <v>836</v>
      </c>
      <c r="B494" t="s">
        <v>760</v>
      </c>
      <c r="C494" t="s">
        <v>1576</v>
      </c>
      <c r="D494">
        <v>130716</v>
      </c>
    </row>
    <row r="495" spans="1:4" x14ac:dyDescent="0.2">
      <c r="A495" t="s">
        <v>1888</v>
      </c>
      <c r="B495" t="s">
        <v>768</v>
      </c>
      <c r="C495" t="s">
        <v>1608</v>
      </c>
      <c r="D495">
        <v>41005</v>
      </c>
    </row>
    <row r="496" spans="1:4" x14ac:dyDescent="0.2">
      <c r="A496" t="s">
        <v>1693</v>
      </c>
      <c r="B496" t="s">
        <v>764</v>
      </c>
      <c r="C496" t="s">
        <v>1567</v>
      </c>
      <c r="D496">
        <v>20104</v>
      </c>
    </row>
    <row r="497" spans="1:4" x14ac:dyDescent="0.2">
      <c r="A497" t="s">
        <v>1889</v>
      </c>
      <c r="B497" t="s">
        <v>766</v>
      </c>
      <c r="C497" t="s">
        <v>1693</v>
      </c>
      <c r="D497">
        <v>70601</v>
      </c>
    </row>
    <row r="498" spans="1:4" x14ac:dyDescent="0.2">
      <c r="A498" t="s">
        <v>1890</v>
      </c>
      <c r="B498" t="s">
        <v>767</v>
      </c>
      <c r="C498" t="s">
        <v>1630</v>
      </c>
      <c r="D498">
        <v>91005</v>
      </c>
    </row>
    <row r="499" spans="1:4" x14ac:dyDescent="0.2">
      <c r="A499" t="s">
        <v>1891</v>
      </c>
      <c r="B499" t="s">
        <v>765</v>
      </c>
      <c r="C499" t="s">
        <v>1617</v>
      </c>
      <c r="D499">
        <v>60506</v>
      </c>
    </row>
    <row r="500" spans="1:4" x14ac:dyDescent="0.2">
      <c r="A500" t="s">
        <v>884</v>
      </c>
      <c r="B500" t="s">
        <v>759</v>
      </c>
      <c r="C500" t="s">
        <v>1619</v>
      </c>
      <c r="D500">
        <v>30401</v>
      </c>
    </row>
    <row r="501" spans="1:4" x14ac:dyDescent="0.2">
      <c r="A501" t="s">
        <v>1892</v>
      </c>
      <c r="B501" t="s">
        <v>768</v>
      </c>
      <c r="C501" t="s">
        <v>1680</v>
      </c>
      <c r="D501">
        <v>40704</v>
      </c>
    </row>
    <row r="502" spans="1:4" x14ac:dyDescent="0.2">
      <c r="A502" t="s">
        <v>1893</v>
      </c>
      <c r="B502" t="s">
        <v>768</v>
      </c>
      <c r="C502" t="s">
        <v>1680</v>
      </c>
      <c r="D502">
        <v>40705</v>
      </c>
    </row>
    <row r="503" spans="1:4" x14ac:dyDescent="0.2">
      <c r="A503" t="s">
        <v>1894</v>
      </c>
      <c r="B503" t="s">
        <v>768</v>
      </c>
      <c r="C503" t="s">
        <v>1600</v>
      </c>
      <c r="D503">
        <v>41307</v>
      </c>
    </row>
    <row r="504" spans="1:4" x14ac:dyDescent="0.2">
      <c r="A504" t="s">
        <v>1895</v>
      </c>
      <c r="B504" t="s">
        <v>765</v>
      </c>
      <c r="C504" t="s">
        <v>1617</v>
      </c>
      <c r="D504">
        <v>60507</v>
      </c>
    </row>
    <row r="505" spans="1:4" x14ac:dyDescent="0.2">
      <c r="A505" t="s">
        <v>859</v>
      </c>
      <c r="B505" t="s">
        <v>768</v>
      </c>
      <c r="C505" t="s">
        <v>1584</v>
      </c>
      <c r="D505">
        <v>40203</v>
      </c>
    </row>
    <row r="506" spans="1:4" x14ac:dyDescent="0.2">
      <c r="A506" t="s">
        <v>1896</v>
      </c>
      <c r="B506" t="s">
        <v>762</v>
      </c>
      <c r="C506" t="s">
        <v>830</v>
      </c>
      <c r="D506">
        <v>50205</v>
      </c>
    </row>
    <row r="507" spans="1:4" x14ac:dyDescent="0.2">
      <c r="A507" t="s">
        <v>802</v>
      </c>
      <c r="B507" t="s">
        <v>763</v>
      </c>
      <c r="C507" t="s">
        <v>763</v>
      </c>
      <c r="D507">
        <v>80808</v>
      </c>
    </row>
    <row r="508" spans="1:4" x14ac:dyDescent="0.2">
      <c r="A508" t="s">
        <v>1897</v>
      </c>
      <c r="B508" t="s">
        <v>764</v>
      </c>
      <c r="C508" t="s">
        <v>1567</v>
      </c>
      <c r="D508">
        <v>20106</v>
      </c>
    </row>
    <row r="509" spans="1:4" x14ac:dyDescent="0.2">
      <c r="A509" t="s">
        <v>815</v>
      </c>
      <c r="B509" t="s">
        <v>768</v>
      </c>
      <c r="C509" t="s">
        <v>1584</v>
      </c>
      <c r="D509">
        <v>40201</v>
      </c>
    </row>
    <row r="510" spans="1:4" x14ac:dyDescent="0.2">
      <c r="A510" t="s">
        <v>817</v>
      </c>
      <c r="B510" t="s">
        <v>760</v>
      </c>
      <c r="C510" t="s">
        <v>1576</v>
      </c>
      <c r="D510">
        <v>130717</v>
      </c>
    </row>
    <row r="511" spans="1:4" x14ac:dyDescent="0.2">
      <c r="A511" t="s">
        <v>1898</v>
      </c>
      <c r="B511" t="s">
        <v>759</v>
      </c>
      <c r="C511" t="s">
        <v>1619</v>
      </c>
      <c r="D511">
        <v>30403</v>
      </c>
    </row>
    <row r="512" spans="1:4" x14ac:dyDescent="0.2">
      <c r="A512" t="s">
        <v>1388</v>
      </c>
      <c r="B512" t="s">
        <v>761</v>
      </c>
      <c r="C512" t="s">
        <v>761</v>
      </c>
      <c r="D512">
        <v>100103</v>
      </c>
    </row>
    <row r="513" spans="1:4" x14ac:dyDescent="0.2">
      <c r="A513" t="s">
        <v>863</v>
      </c>
      <c r="B513" t="s">
        <v>759</v>
      </c>
      <c r="C513" t="s">
        <v>759</v>
      </c>
      <c r="D513">
        <v>30110</v>
      </c>
    </row>
    <row r="514" spans="1:4" x14ac:dyDescent="0.2">
      <c r="A514" t="s">
        <v>896</v>
      </c>
      <c r="B514" t="s">
        <v>762</v>
      </c>
      <c r="C514" t="s">
        <v>1627</v>
      </c>
      <c r="D514">
        <v>50106</v>
      </c>
    </row>
    <row r="515" spans="1:4" x14ac:dyDescent="0.2">
      <c r="A515" t="s">
        <v>956</v>
      </c>
      <c r="B515" t="s">
        <v>767</v>
      </c>
      <c r="C515" t="s">
        <v>907</v>
      </c>
      <c r="D515">
        <v>90509</v>
      </c>
    </row>
    <row r="516" spans="1:4" x14ac:dyDescent="0.2">
      <c r="A516" t="s">
        <v>1899</v>
      </c>
      <c r="B516" t="s">
        <v>760</v>
      </c>
      <c r="C516" t="s">
        <v>1599</v>
      </c>
      <c r="D516">
        <v>130409</v>
      </c>
    </row>
    <row r="517" spans="1:4" x14ac:dyDescent="0.2">
      <c r="A517" t="s">
        <v>1900</v>
      </c>
      <c r="B517" t="s">
        <v>757</v>
      </c>
      <c r="C517" t="s">
        <v>757</v>
      </c>
      <c r="D517">
        <v>10104</v>
      </c>
    </row>
    <row r="518" spans="1:4" x14ac:dyDescent="0.2">
      <c r="A518" t="s">
        <v>1901</v>
      </c>
      <c r="B518" t="s">
        <v>757</v>
      </c>
      <c r="C518" t="s">
        <v>1589</v>
      </c>
      <c r="D518">
        <v>10303</v>
      </c>
    </row>
    <row r="519" spans="1:4" x14ac:dyDescent="0.2">
      <c r="A519" t="s">
        <v>1902</v>
      </c>
      <c r="B519" t="s">
        <v>757</v>
      </c>
      <c r="C519" t="s">
        <v>1589</v>
      </c>
      <c r="D519">
        <v>10304</v>
      </c>
    </row>
    <row r="520" spans="1:4" x14ac:dyDescent="0.2">
      <c r="A520" t="s">
        <v>1521</v>
      </c>
      <c r="B520" t="s">
        <v>766</v>
      </c>
      <c r="C520" t="s">
        <v>1829</v>
      </c>
      <c r="D520">
        <v>70504</v>
      </c>
    </row>
    <row r="521" spans="1:4" x14ac:dyDescent="0.2">
      <c r="A521" t="s">
        <v>1903</v>
      </c>
      <c r="B521" t="s">
        <v>758</v>
      </c>
      <c r="C521" t="s">
        <v>1637</v>
      </c>
      <c r="D521">
        <v>120207</v>
      </c>
    </row>
    <row r="522" spans="1:4" x14ac:dyDescent="0.2">
      <c r="A522" t="s">
        <v>1904</v>
      </c>
      <c r="B522" t="s">
        <v>767</v>
      </c>
      <c r="C522" t="s">
        <v>1586</v>
      </c>
      <c r="D522">
        <v>91108</v>
      </c>
    </row>
    <row r="523" spans="1:4" x14ac:dyDescent="0.2">
      <c r="A523" t="s">
        <v>932</v>
      </c>
      <c r="B523" t="s">
        <v>768</v>
      </c>
      <c r="C523" t="s">
        <v>1600</v>
      </c>
      <c r="D523">
        <v>41308</v>
      </c>
    </row>
    <row r="524" spans="1:4" x14ac:dyDescent="0.2">
      <c r="A524" t="s">
        <v>1905</v>
      </c>
      <c r="B524" t="s">
        <v>765</v>
      </c>
      <c r="C524" t="s">
        <v>1654</v>
      </c>
      <c r="D524">
        <v>60206</v>
      </c>
    </row>
    <row r="525" spans="1:4" x14ac:dyDescent="0.2">
      <c r="A525" t="s">
        <v>1906</v>
      </c>
      <c r="B525" t="s">
        <v>765</v>
      </c>
      <c r="C525" t="s">
        <v>1654</v>
      </c>
      <c r="D525">
        <v>60207</v>
      </c>
    </row>
    <row r="526" spans="1:4" x14ac:dyDescent="0.2">
      <c r="A526" t="s">
        <v>1317</v>
      </c>
      <c r="B526" t="s">
        <v>767</v>
      </c>
      <c r="C526" t="s">
        <v>1580</v>
      </c>
      <c r="D526">
        <v>91204</v>
      </c>
    </row>
    <row r="527" spans="1:4" x14ac:dyDescent="0.2">
      <c r="A527" t="s">
        <v>1495</v>
      </c>
      <c r="B527" t="s">
        <v>768</v>
      </c>
      <c r="C527" t="s">
        <v>1568</v>
      </c>
      <c r="D527">
        <v>40106</v>
      </c>
    </row>
    <row r="528" spans="1:4" x14ac:dyDescent="0.2">
      <c r="A528" t="s">
        <v>886</v>
      </c>
      <c r="B528" t="s">
        <v>757</v>
      </c>
      <c r="C528" t="s">
        <v>1589</v>
      </c>
      <c r="D528">
        <v>10305</v>
      </c>
    </row>
    <row r="529" spans="1:4" x14ac:dyDescent="0.2">
      <c r="A529" t="s">
        <v>903</v>
      </c>
      <c r="B529" t="s">
        <v>767</v>
      </c>
      <c r="C529" t="s">
        <v>814</v>
      </c>
      <c r="D529">
        <v>90804</v>
      </c>
    </row>
    <row r="530" spans="1:4" x14ac:dyDescent="0.2">
      <c r="A530" t="s">
        <v>1907</v>
      </c>
      <c r="B530" t="s">
        <v>768</v>
      </c>
      <c r="C530" t="s">
        <v>1720</v>
      </c>
      <c r="D530">
        <v>40901</v>
      </c>
    </row>
    <row r="531" spans="1:4" x14ac:dyDescent="0.2">
      <c r="A531" t="s">
        <v>1239</v>
      </c>
      <c r="B531" t="s">
        <v>768</v>
      </c>
      <c r="C531" t="s">
        <v>866</v>
      </c>
      <c r="D531">
        <v>40805</v>
      </c>
    </row>
    <row r="532" spans="1:4" x14ac:dyDescent="0.2">
      <c r="A532" t="s">
        <v>1908</v>
      </c>
      <c r="B532" t="s">
        <v>765</v>
      </c>
      <c r="C532" t="s">
        <v>1686</v>
      </c>
      <c r="D532">
        <v>60608</v>
      </c>
    </row>
    <row r="533" spans="1:4" x14ac:dyDescent="0.2">
      <c r="A533" t="s">
        <v>806</v>
      </c>
      <c r="B533" t="s">
        <v>763</v>
      </c>
      <c r="C533" t="s">
        <v>763</v>
      </c>
      <c r="D533">
        <v>80811</v>
      </c>
    </row>
    <row r="534" spans="1:4" x14ac:dyDescent="0.2">
      <c r="A534" t="s">
        <v>941</v>
      </c>
      <c r="B534" t="s">
        <v>758</v>
      </c>
      <c r="C534" t="s">
        <v>850</v>
      </c>
      <c r="D534">
        <v>120705</v>
      </c>
    </row>
    <row r="535" spans="1:4" x14ac:dyDescent="0.2">
      <c r="A535" t="s">
        <v>983</v>
      </c>
      <c r="B535" t="s">
        <v>762</v>
      </c>
      <c r="C535" t="s">
        <v>1566</v>
      </c>
      <c r="D535">
        <v>50307</v>
      </c>
    </row>
    <row r="536" spans="1:4" x14ac:dyDescent="0.2">
      <c r="A536" t="s">
        <v>1909</v>
      </c>
      <c r="B536" t="s">
        <v>762</v>
      </c>
      <c r="C536" t="s">
        <v>1566</v>
      </c>
      <c r="D536">
        <v>50315</v>
      </c>
    </row>
    <row r="537" spans="1:4" x14ac:dyDescent="0.2">
      <c r="A537" t="s">
        <v>992</v>
      </c>
      <c r="B537" t="s">
        <v>767</v>
      </c>
      <c r="C537" t="s">
        <v>1639</v>
      </c>
      <c r="D537">
        <v>90701</v>
      </c>
    </row>
    <row r="538" spans="1:4" x14ac:dyDescent="0.2">
      <c r="A538" t="s">
        <v>1259</v>
      </c>
      <c r="B538" t="s">
        <v>767</v>
      </c>
      <c r="C538" t="s">
        <v>1586</v>
      </c>
      <c r="D538">
        <v>91109</v>
      </c>
    </row>
    <row r="539" spans="1:4" x14ac:dyDescent="0.2">
      <c r="A539" t="s">
        <v>1259</v>
      </c>
      <c r="B539" t="s">
        <v>764</v>
      </c>
      <c r="C539" t="s">
        <v>1631</v>
      </c>
      <c r="D539">
        <v>20607</v>
      </c>
    </row>
    <row r="540" spans="1:4" x14ac:dyDescent="0.2">
      <c r="A540" t="s">
        <v>837</v>
      </c>
      <c r="B540" t="s">
        <v>764</v>
      </c>
      <c r="C540" t="s">
        <v>1578</v>
      </c>
      <c r="D540">
        <v>20207</v>
      </c>
    </row>
    <row r="541" spans="1:4" x14ac:dyDescent="0.2">
      <c r="A541" t="s">
        <v>1910</v>
      </c>
      <c r="B541" t="s">
        <v>766</v>
      </c>
      <c r="C541" t="s">
        <v>870</v>
      </c>
      <c r="D541">
        <v>70218</v>
      </c>
    </row>
    <row r="542" spans="1:4" x14ac:dyDescent="0.2">
      <c r="A542" t="s">
        <v>1911</v>
      </c>
      <c r="B542" t="s">
        <v>762</v>
      </c>
      <c r="C542" t="s">
        <v>1566</v>
      </c>
      <c r="D542">
        <v>50308</v>
      </c>
    </row>
    <row r="543" spans="1:4" x14ac:dyDescent="0.2">
      <c r="A543" t="s">
        <v>1912</v>
      </c>
      <c r="B543" t="s">
        <v>759</v>
      </c>
      <c r="C543" t="s">
        <v>1668</v>
      </c>
      <c r="D543">
        <v>30305</v>
      </c>
    </row>
    <row r="544" spans="1:4" x14ac:dyDescent="0.2">
      <c r="A544" t="s">
        <v>1912</v>
      </c>
      <c r="B544" t="s">
        <v>764</v>
      </c>
      <c r="C544" t="s">
        <v>1631</v>
      </c>
      <c r="D544">
        <v>20608</v>
      </c>
    </row>
    <row r="545" spans="1:4" x14ac:dyDescent="0.2">
      <c r="A545" t="s">
        <v>960</v>
      </c>
      <c r="B545" t="s">
        <v>767</v>
      </c>
      <c r="C545" t="s">
        <v>1566</v>
      </c>
      <c r="D545">
        <v>90907</v>
      </c>
    </row>
    <row r="546" spans="1:4" x14ac:dyDescent="0.2">
      <c r="A546" t="s">
        <v>919</v>
      </c>
      <c r="B546" t="s">
        <v>1664</v>
      </c>
      <c r="C546" t="s">
        <v>945</v>
      </c>
      <c r="D546">
        <v>110201</v>
      </c>
    </row>
    <row r="547" spans="1:4" x14ac:dyDescent="0.2">
      <c r="A547" t="s">
        <v>968</v>
      </c>
      <c r="B547" t="s">
        <v>768</v>
      </c>
      <c r="C547" t="s">
        <v>1608</v>
      </c>
      <c r="D547">
        <v>41001</v>
      </c>
    </row>
    <row r="548" spans="1:4" x14ac:dyDescent="0.2">
      <c r="A548" t="s">
        <v>1913</v>
      </c>
      <c r="B548" t="s">
        <v>767</v>
      </c>
      <c r="C548" t="s">
        <v>1586</v>
      </c>
      <c r="D548">
        <v>91110</v>
      </c>
    </row>
    <row r="549" spans="1:4" x14ac:dyDescent="0.2">
      <c r="A549" t="s">
        <v>928</v>
      </c>
      <c r="B549" t="s">
        <v>768</v>
      </c>
      <c r="C549" t="s">
        <v>1584</v>
      </c>
      <c r="D549">
        <v>40205</v>
      </c>
    </row>
    <row r="550" spans="1:4" x14ac:dyDescent="0.2">
      <c r="A550" t="s">
        <v>1274</v>
      </c>
      <c r="B550" t="s">
        <v>767</v>
      </c>
      <c r="C550" t="s">
        <v>1630</v>
      </c>
      <c r="D550">
        <v>91013</v>
      </c>
    </row>
    <row r="551" spans="1:4" x14ac:dyDescent="0.2">
      <c r="A551" t="s">
        <v>954</v>
      </c>
      <c r="B551" t="s">
        <v>758</v>
      </c>
      <c r="C551" t="s">
        <v>1573</v>
      </c>
      <c r="D551">
        <v>120310</v>
      </c>
    </row>
    <row r="552" spans="1:4" x14ac:dyDescent="0.2">
      <c r="A552" t="s">
        <v>895</v>
      </c>
      <c r="B552" t="s">
        <v>768</v>
      </c>
      <c r="C552" t="s">
        <v>1680</v>
      </c>
      <c r="D552">
        <v>40706</v>
      </c>
    </row>
    <row r="553" spans="1:4" x14ac:dyDescent="0.2">
      <c r="A553" t="s">
        <v>1914</v>
      </c>
      <c r="B553" t="s">
        <v>767</v>
      </c>
      <c r="C553" t="s">
        <v>1566</v>
      </c>
      <c r="D553">
        <v>90908</v>
      </c>
    </row>
    <row r="554" spans="1:4" x14ac:dyDescent="0.2">
      <c r="A554" t="s">
        <v>819</v>
      </c>
      <c r="B554" t="s">
        <v>763</v>
      </c>
      <c r="C554" t="s">
        <v>1577</v>
      </c>
      <c r="D554">
        <v>81009</v>
      </c>
    </row>
    <row r="555" spans="1:4" x14ac:dyDescent="0.2">
      <c r="A555" t="s">
        <v>1915</v>
      </c>
      <c r="B555" t="s">
        <v>766</v>
      </c>
      <c r="C555" t="s">
        <v>766</v>
      </c>
      <c r="D555">
        <v>70310</v>
      </c>
    </row>
    <row r="556" spans="1:4" x14ac:dyDescent="0.2">
      <c r="A556" t="s">
        <v>1915</v>
      </c>
      <c r="B556" t="s">
        <v>765</v>
      </c>
      <c r="C556" t="s">
        <v>1686</v>
      </c>
      <c r="D556">
        <v>60607</v>
      </c>
    </row>
    <row r="557" spans="1:4" x14ac:dyDescent="0.2">
      <c r="A557" t="s">
        <v>827</v>
      </c>
      <c r="B557" t="s">
        <v>759</v>
      </c>
      <c r="C557" t="s">
        <v>759</v>
      </c>
      <c r="D557">
        <v>30111</v>
      </c>
    </row>
    <row r="558" spans="1:4" x14ac:dyDescent="0.2">
      <c r="A558" t="s">
        <v>1475</v>
      </c>
      <c r="B558" t="s">
        <v>763</v>
      </c>
      <c r="C558" t="s">
        <v>1778</v>
      </c>
      <c r="D558">
        <v>80206</v>
      </c>
    </row>
    <row r="559" spans="1:4" x14ac:dyDescent="0.2">
      <c r="A559" t="s">
        <v>1916</v>
      </c>
      <c r="B559" t="s">
        <v>760</v>
      </c>
      <c r="C559" t="s">
        <v>1599</v>
      </c>
      <c r="D559">
        <v>130410</v>
      </c>
    </row>
    <row r="560" spans="1:4" x14ac:dyDescent="0.2">
      <c r="A560" t="s">
        <v>1917</v>
      </c>
      <c r="B560" t="s">
        <v>759</v>
      </c>
      <c r="C560" t="s">
        <v>759</v>
      </c>
      <c r="D560">
        <v>30112</v>
      </c>
    </row>
    <row r="561" spans="1:4" x14ac:dyDescent="0.2">
      <c r="A561" t="s">
        <v>1918</v>
      </c>
      <c r="B561" t="s">
        <v>758</v>
      </c>
      <c r="C561" t="s">
        <v>1637</v>
      </c>
      <c r="D561">
        <v>120208</v>
      </c>
    </row>
    <row r="562" spans="1:4" x14ac:dyDescent="0.2">
      <c r="A562" t="s">
        <v>1919</v>
      </c>
      <c r="B562" t="s">
        <v>759</v>
      </c>
      <c r="C562" t="s">
        <v>1561</v>
      </c>
      <c r="D562">
        <v>30207</v>
      </c>
    </row>
    <row r="563" spans="1:4" x14ac:dyDescent="0.2">
      <c r="A563" t="s">
        <v>853</v>
      </c>
      <c r="B563" t="s">
        <v>758</v>
      </c>
      <c r="C563" t="s">
        <v>1614</v>
      </c>
      <c r="D563">
        <v>120801</v>
      </c>
    </row>
    <row r="564" spans="1:4" x14ac:dyDescent="0.2">
      <c r="A564" t="s">
        <v>945</v>
      </c>
      <c r="B564" t="s">
        <v>762</v>
      </c>
      <c r="C564" t="s">
        <v>1627</v>
      </c>
      <c r="D564">
        <v>50109</v>
      </c>
    </row>
    <row r="565" spans="1:4" x14ac:dyDescent="0.2">
      <c r="A565" t="s">
        <v>1920</v>
      </c>
      <c r="B565" t="s">
        <v>768</v>
      </c>
      <c r="C565" t="s">
        <v>843</v>
      </c>
      <c r="D565">
        <v>40507</v>
      </c>
    </row>
    <row r="566" spans="1:4" x14ac:dyDescent="0.2">
      <c r="A566" t="s">
        <v>1921</v>
      </c>
      <c r="B566" t="s">
        <v>767</v>
      </c>
      <c r="C566" t="s">
        <v>1583</v>
      </c>
      <c r="D566">
        <v>90105</v>
      </c>
    </row>
    <row r="567" spans="1:4" x14ac:dyDescent="0.2">
      <c r="A567" t="s">
        <v>1922</v>
      </c>
      <c r="B567" t="s">
        <v>767</v>
      </c>
      <c r="C567" t="s">
        <v>955</v>
      </c>
      <c r="D567">
        <v>90405</v>
      </c>
    </row>
    <row r="568" spans="1:4" x14ac:dyDescent="0.2">
      <c r="A568" t="s">
        <v>976</v>
      </c>
      <c r="B568" t="s">
        <v>768</v>
      </c>
      <c r="C568" t="s">
        <v>1602</v>
      </c>
      <c r="D568">
        <v>40608</v>
      </c>
    </row>
    <row r="569" spans="1:4" x14ac:dyDescent="0.2">
      <c r="A569" t="s">
        <v>1923</v>
      </c>
      <c r="B569" t="s">
        <v>760</v>
      </c>
      <c r="C569" t="s">
        <v>976</v>
      </c>
      <c r="D569">
        <v>130901</v>
      </c>
    </row>
    <row r="570" spans="1:4" x14ac:dyDescent="0.2">
      <c r="A570" t="s">
        <v>1924</v>
      </c>
      <c r="B570" t="s">
        <v>763</v>
      </c>
      <c r="C570" t="s">
        <v>763</v>
      </c>
      <c r="D570">
        <v>80801</v>
      </c>
    </row>
    <row r="571" spans="1:4" x14ac:dyDescent="0.2">
      <c r="A571" t="s">
        <v>1770</v>
      </c>
      <c r="B571" t="s">
        <v>768</v>
      </c>
      <c r="C571" t="s">
        <v>1770</v>
      </c>
      <c r="D571">
        <v>41104</v>
      </c>
    </row>
    <row r="572" spans="1:4" x14ac:dyDescent="0.2">
      <c r="A572" t="s">
        <v>814</v>
      </c>
      <c r="B572" t="s">
        <v>763</v>
      </c>
      <c r="C572" t="s">
        <v>763</v>
      </c>
      <c r="D572">
        <v>80809</v>
      </c>
    </row>
    <row r="573" spans="1:4" x14ac:dyDescent="0.2">
      <c r="A573" t="s">
        <v>978</v>
      </c>
      <c r="B573" t="s">
        <v>767</v>
      </c>
      <c r="C573" t="s">
        <v>814</v>
      </c>
      <c r="D573">
        <v>90801</v>
      </c>
    </row>
    <row r="574" spans="1:4" x14ac:dyDescent="0.2">
      <c r="A574" t="s">
        <v>966</v>
      </c>
      <c r="B574" t="s">
        <v>768</v>
      </c>
      <c r="C574" t="s">
        <v>843</v>
      </c>
      <c r="D574">
        <v>40515</v>
      </c>
    </row>
    <row r="575" spans="1:4" x14ac:dyDescent="0.2">
      <c r="A575" t="s">
        <v>982</v>
      </c>
      <c r="B575" t="s">
        <v>767</v>
      </c>
      <c r="C575" t="s">
        <v>1632</v>
      </c>
      <c r="D575">
        <v>90305</v>
      </c>
    </row>
    <row r="576" spans="1:4" x14ac:dyDescent="0.2">
      <c r="A576" t="s">
        <v>982</v>
      </c>
      <c r="B576" t="s">
        <v>767</v>
      </c>
      <c r="C576" t="s">
        <v>1593</v>
      </c>
      <c r="D576">
        <v>90212</v>
      </c>
    </row>
    <row r="577" spans="1:4" x14ac:dyDescent="0.2">
      <c r="A577" t="s">
        <v>982</v>
      </c>
      <c r="B577" t="s">
        <v>760</v>
      </c>
      <c r="C577" t="s">
        <v>976</v>
      </c>
      <c r="D577">
        <v>130909</v>
      </c>
    </row>
    <row r="578" spans="1:4" x14ac:dyDescent="0.2">
      <c r="A578" t="s">
        <v>982</v>
      </c>
      <c r="B578" t="s">
        <v>766</v>
      </c>
      <c r="C578" t="s">
        <v>870</v>
      </c>
      <c r="D578">
        <v>70219</v>
      </c>
    </row>
    <row r="579" spans="1:4" x14ac:dyDescent="0.2">
      <c r="A579" t="s">
        <v>982</v>
      </c>
      <c r="B579" t="s">
        <v>767</v>
      </c>
      <c r="C579" t="s">
        <v>814</v>
      </c>
      <c r="D579">
        <v>90806</v>
      </c>
    </row>
    <row r="580" spans="1:4" x14ac:dyDescent="0.2">
      <c r="A580" t="s">
        <v>1372</v>
      </c>
      <c r="B580" t="s">
        <v>759</v>
      </c>
      <c r="C580" t="s">
        <v>1861</v>
      </c>
      <c r="D580">
        <v>30601</v>
      </c>
    </row>
    <row r="581" spans="1:4" x14ac:dyDescent="0.2">
      <c r="A581" t="s">
        <v>796</v>
      </c>
      <c r="B581" t="s">
        <v>759</v>
      </c>
      <c r="C581" t="s">
        <v>759</v>
      </c>
      <c r="D581">
        <v>30113</v>
      </c>
    </row>
    <row r="582" spans="1:4" x14ac:dyDescent="0.2">
      <c r="A582" t="s">
        <v>796</v>
      </c>
      <c r="B582" t="s">
        <v>768</v>
      </c>
      <c r="C582" t="s">
        <v>1604</v>
      </c>
      <c r="D582">
        <v>41204</v>
      </c>
    </row>
    <row r="583" spans="1:4" x14ac:dyDescent="0.2">
      <c r="A583" t="s">
        <v>796</v>
      </c>
      <c r="B583" t="s">
        <v>767</v>
      </c>
      <c r="C583" t="s">
        <v>814</v>
      </c>
      <c r="D583">
        <v>90805</v>
      </c>
    </row>
    <row r="584" spans="1:4" x14ac:dyDescent="0.2">
      <c r="A584" t="s">
        <v>899</v>
      </c>
      <c r="B584" t="s">
        <v>765</v>
      </c>
      <c r="C584" t="s">
        <v>1658</v>
      </c>
      <c r="D584">
        <v>60105</v>
      </c>
    </row>
    <row r="585" spans="1:4" x14ac:dyDescent="0.2">
      <c r="A585" t="s">
        <v>995</v>
      </c>
      <c r="B585" t="s">
        <v>764</v>
      </c>
      <c r="C585" t="s">
        <v>1578</v>
      </c>
      <c r="D585">
        <v>20208</v>
      </c>
    </row>
    <row r="586" spans="1:4" x14ac:dyDescent="0.2">
      <c r="A586" t="s">
        <v>1925</v>
      </c>
      <c r="B586" t="s">
        <v>759</v>
      </c>
      <c r="C586" t="s">
        <v>1861</v>
      </c>
      <c r="D586">
        <v>30603</v>
      </c>
    </row>
    <row r="587" spans="1:4" x14ac:dyDescent="0.2">
      <c r="A587" t="s">
        <v>1604</v>
      </c>
      <c r="B587" t="s">
        <v>768</v>
      </c>
      <c r="C587" t="s">
        <v>1604</v>
      </c>
      <c r="D587">
        <v>41205</v>
      </c>
    </row>
    <row r="588" spans="1:4" x14ac:dyDescent="0.2">
      <c r="A588" t="s">
        <v>1926</v>
      </c>
      <c r="B588" t="s">
        <v>767</v>
      </c>
      <c r="C588" t="s">
        <v>1632</v>
      </c>
      <c r="D588">
        <v>90306</v>
      </c>
    </row>
    <row r="589" spans="1:4" x14ac:dyDescent="0.2">
      <c r="A589" t="s">
        <v>834</v>
      </c>
      <c r="B589" t="s">
        <v>763</v>
      </c>
      <c r="C589" t="s">
        <v>763</v>
      </c>
      <c r="D589">
        <v>80818</v>
      </c>
    </row>
    <row r="590" spans="1:4" x14ac:dyDescent="0.2">
      <c r="A590" t="s">
        <v>946</v>
      </c>
      <c r="B590" t="s">
        <v>767</v>
      </c>
      <c r="C590" t="s">
        <v>1630</v>
      </c>
      <c r="D590">
        <v>91011</v>
      </c>
    </row>
    <row r="591" spans="1:4" x14ac:dyDescent="0.2">
      <c r="A591" t="s">
        <v>946</v>
      </c>
      <c r="B591" t="s">
        <v>767</v>
      </c>
      <c r="C591" t="s">
        <v>907</v>
      </c>
      <c r="D591">
        <v>90510</v>
      </c>
    </row>
    <row r="592" spans="1:4" x14ac:dyDescent="0.2">
      <c r="A592" t="s">
        <v>958</v>
      </c>
      <c r="B592" t="s">
        <v>766</v>
      </c>
      <c r="C592" t="s">
        <v>870</v>
      </c>
      <c r="D592">
        <v>70220</v>
      </c>
    </row>
    <row r="593" spans="1:4" x14ac:dyDescent="0.2">
      <c r="A593" t="s">
        <v>1927</v>
      </c>
      <c r="B593" t="s">
        <v>763</v>
      </c>
      <c r="C593" t="s">
        <v>1778</v>
      </c>
      <c r="D593">
        <v>80201</v>
      </c>
    </row>
    <row r="594" spans="1:4" x14ac:dyDescent="0.2">
      <c r="A594" t="s">
        <v>1928</v>
      </c>
      <c r="B594" t="s">
        <v>768</v>
      </c>
      <c r="C594" t="s">
        <v>1602</v>
      </c>
      <c r="D594">
        <v>40609</v>
      </c>
    </row>
    <row r="595" spans="1:4" x14ac:dyDescent="0.2">
      <c r="A595" t="s">
        <v>887</v>
      </c>
      <c r="B595" t="s">
        <v>768</v>
      </c>
      <c r="C595" t="s">
        <v>1602</v>
      </c>
      <c r="D595">
        <v>40610</v>
      </c>
    </row>
    <row r="596" spans="1:4" x14ac:dyDescent="0.2">
      <c r="A596" t="s">
        <v>1929</v>
      </c>
      <c r="B596" t="s">
        <v>758</v>
      </c>
      <c r="C596" t="s">
        <v>1571</v>
      </c>
      <c r="D596">
        <v>120904</v>
      </c>
    </row>
    <row r="597" spans="1:4" x14ac:dyDescent="0.2">
      <c r="A597" t="s">
        <v>1930</v>
      </c>
      <c r="B597" t="s">
        <v>767</v>
      </c>
      <c r="C597" t="s">
        <v>1630</v>
      </c>
      <c r="D597">
        <v>91006</v>
      </c>
    </row>
    <row r="598" spans="1:4" x14ac:dyDescent="0.2">
      <c r="A598" t="s">
        <v>811</v>
      </c>
      <c r="B598" t="s">
        <v>763</v>
      </c>
      <c r="C598" t="s">
        <v>763</v>
      </c>
      <c r="D598">
        <v>80803</v>
      </c>
    </row>
    <row r="599" spans="1:4" x14ac:dyDescent="0.2">
      <c r="A599" t="s">
        <v>811</v>
      </c>
      <c r="B599" t="s">
        <v>766</v>
      </c>
      <c r="C599" t="s">
        <v>766</v>
      </c>
      <c r="D599">
        <v>70311</v>
      </c>
    </row>
    <row r="600" spans="1:4" x14ac:dyDescent="0.2">
      <c r="A600" t="s">
        <v>832</v>
      </c>
      <c r="B600" t="s">
        <v>758</v>
      </c>
      <c r="C600" t="s">
        <v>1571</v>
      </c>
      <c r="D600">
        <v>120901</v>
      </c>
    </row>
    <row r="601" spans="1:4" x14ac:dyDescent="0.2">
      <c r="A601" t="s">
        <v>937</v>
      </c>
      <c r="B601" t="s">
        <v>760</v>
      </c>
      <c r="C601" t="s">
        <v>1582</v>
      </c>
      <c r="D601">
        <v>130104</v>
      </c>
    </row>
    <row r="602" spans="1:4" x14ac:dyDescent="0.2">
      <c r="A602" t="s">
        <v>937</v>
      </c>
      <c r="B602" t="s">
        <v>768</v>
      </c>
      <c r="C602" t="s">
        <v>1608</v>
      </c>
      <c r="D602">
        <v>41008</v>
      </c>
    </row>
    <row r="603" spans="1:4" x14ac:dyDescent="0.2">
      <c r="A603" t="s">
        <v>1931</v>
      </c>
      <c r="B603" t="s">
        <v>768</v>
      </c>
      <c r="C603" t="s">
        <v>1608</v>
      </c>
      <c r="D603">
        <v>41006</v>
      </c>
    </row>
    <row r="604" spans="1:4" x14ac:dyDescent="0.2">
      <c r="A604" t="s">
        <v>1931</v>
      </c>
      <c r="B604" t="s">
        <v>768</v>
      </c>
      <c r="C604" t="s">
        <v>1770</v>
      </c>
      <c r="D604">
        <v>41105</v>
      </c>
    </row>
    <row r="605" spans="1:4" x14ac:dyDescent="0.2">
      <c r="A605" t="s">
        <v>1932</v>
      </c>
      <c r="B605" t="s">
        <v>763</v>
      </c>
      <c r="C605" t="s">
        <v>974</v>
      </c>
      <c r="D605">
        <v>80506</v>
      </c>
    </row>
    <row r="606" spans="1:4" x14ac:dyDescent="0.2">
      <c r="A606" t="s">
        <v>807</v>
      </c>
      <c r="B606" t="s">
        <v>762</v>
      </c>
      <c r="C606" t="s">
        <v>1566</v>
      </c>
      <c r="D606">
        <v>50316</v>
      </c>
    </row>
    <row r="607" spans="1:4" x14ac:dyDescent="0.2">
      <c r="A607" t="s">
        <v>807</v>
      </c>
      <c r="B607" t="s">
        <v>767</v>
      </c>
      <c r="C607" t="s">
        <v>1566</v>
      </c>
      <c r="D607">
        <v>90901</v>
      </c>
    </row>
    <row r="608" spans="1:4" x14ac:dyDescent="0.2">
      <c r="A608" t="s">
        <v>1674</v>
      </c>
      <c r="B608" t="s">
        <v>759</v>
      </c>
      <c r="C608" t="s">
        <v>1674</v>
      </c>
      <c r="D608">
        <v>30507</v>
      </c>
    </row>
    <row r="609" spans="1:4" x14ac:dyDescent="0.2">
      <c r="A609" t="s">
        <v>916</v>
      </c>
      <c r="B609" t="s">
        <v>768</v>
      </c>
      <c r="C609" t="s">
        <v>1720</v>
      </c>
      <c r="D609">
        <v>40905</v>
      </c>
    </row>
    <row r="610" spans="1:4" x14ac:dyDescent="0.2">
      <c r="A610" t="s">
        <v>1933</v>
      </c>
      <c r="B610" t="s">
        <v>765</v>
      </c>
      <c r="C610" t="s">
        <v>1661</v>
      </c>
      <c r="D610">
        <v>60701</v>
      </c>
    </row>
    <row r="611" spans="1:4" x14ac:dyDescent="0.2">
      <c r="A611" t="s">
        <v>1934</v>
      </c>
      <c r="B611" t="s">
        <v>768</v>
      </c>
      <c r="C611" t="s">
        <v>843</v>
      </c>
      <c r="D611">
        <v>40508</v>
      </c>
    </row>
    <row r="612" spans="1:4" x14ac:dyDescent="0.2">
      <c r="A612" t="s">
        <v>994</v>
      </c>
      <c r="B612" t="s">
        <v>760</v>
      </c>
      <c r="C612" t="s">
        <v>1576</v>
      </c>
      <c r="D612">
        <v>130718</v>
      </c>
    </row>
    <row r="613" spans="1:4" x14ac:dyDescent="0.2">
      <c r="A613" t="s">
        <v>994</v>
      </c>
      <c r="B613" t="s">
        <v>764</v>
      </c>
      <c r="C613" t="s">
        <v>1578</v>
      </c>
      <c r="D613">
        <v>20209</v>
      </c>
    </row>
    <row r="614" spans="1:4" x14ac:dyDescent="0.2">
      <c r="A614" t="s">
        <v>1935</v>
      </c>
      <c r="B614" t="s">
        <v>759</v>
      </c>
      <c r="C614" t="s">
        <v>759</v>
      </c>
      <c r="D614">
        <v>30114</v>
      </c>
    </row>
    <row r="615" spans="1:4" x14ac:dyDescent="0.2">
      <c r="A615" t="s">
        <v>1935</v>
      </c>
      <c r="B615" t="s">
        <v>760</v>
      </c>
      <c r="C615" t="s">
        <v>1620</v>
      </c>
      <c r="D615">
        <v>130313</v>
      </c>
    </row>
    <row r="616" spans="1:4" x14ac:dyDescent="0.2">
      <c r="A616" t="s">
        <v>1935</v>
      </c>
      <c r="B616" t="s">
        <v>768</v>
      </c>
      <c r="C616" t="s">
        <v>843</v>
      </c>
      <c r="D616">
        <v>40509</v>
      </c>
    </row>
    <row r="617" spans="1:4" x14ac:dyDescent="0.2">
      <c r="A617" t="s">
        <v>829</v>
      </c>
      <c r="B617" t="s">
        <v>767</v>
      </c>
      <c r="C617" t="s">
        <v>1630</v>
      </c>
      <c r="D617">
        <v>91001</v>
      </c>
    </row>
    <row r="618" spans="1:4" x14ac:dyDescent="0.2">
      <c r="A618" t="s">
        <v>1936</v>
      </c>
      <c r="B618" t="s">
        <v>767</v>
      </c>
      <c r="C618" t="s">
        <v>1630</v>
      </c>
      <c r="D618">
        <v>91015</v>
      </c>
    </row>
    <row r="619" spans="1:4" x14ac:dyDescent="0.2">
      <c r="A619" t="s">
        <v>1937</v>
      </c>
      <c r="B619" t="s">
        <v>767</v>
      </c>
      <c r="C619" t="s">
        <v>1630</v>
      </c>
      <c r="D619">
        <v>91016</v>
      </c>
    </row>
    <row r="620" spans="1:4" x14ac:dyDescent="0.2">
      <c r="A620" t="s">
        <v>900</v>
      </c>
      <c r="B620" t="s">
        <v>768</v>
      </c>
      <c r="C620" t="s">
        <v>843</v>
      </c>
      <c r="D620">
        <v>40510</v>
      </c>
    </row>
    <row r="621" spans="1:4" x14ac:dyDescent="0.2">
      <c r="A621" t="s">
        <v>900</v>
      </c>
      <c r="B621" t="s">
        <v>766</v>
      </c>
      <c r="C621" t="s">
        <v>870</v>
      </c>
      <c r="D621">
        <v>70221</v>
      </c>
    </row>
    <row r="622" spans="1:4" x14ac:dyDescent="0.2">
      <c r="A622" t="s">
        <v>1938</v>
      </c>
      <c r="B622" t="s">
        <v>768</v>
      </c>
      <c r="C622" t="s">
        <v>1568</v>
      </c>
      <c r="D622">
        <v>40107</v>
      </c>
    </row>
    <row r="623" spans="1:4" x14ac:dyDescent="0.2">
      <c r="A623" t="s">
        <v>1939</v>
      </c>
      <c r="B623" t="s">
        <v>766</v>
      </c>
      <c r="C623" t="s">
        <v>870</v>
      </c>
      <c r="D623">
        <v>70222</v>
      </c>
    </row>
    <row r="624" spans="1:4" x14ac:dyDescent="0.2">
      <c r="A624" t="s">
        <v>1940</v>
      </c>
      <c r="B624" t="s">
        <v>762</v>
      </c>
      <c r="C624" t="s">
        <v>1627</v>
      </c>
      <c r="D624">
        <v>50110</v>
      </c>
    </row>
    <row r="625" spans="1:4" x14ac:dyDescent="0.2">
      <c r="A625" t="s">
        <v>1941</v>
      </c>
      <c r="B625" t="s">
        <v>758</v>
      </c>
      <c r="C625" t="s">
        <v>1573</v>
      </c>
      <c r="D625">
        <v>120311</v>
      </c>
    </row>
    <row r="626" spans="1:4" x14ac:dyDescent="0.2">
      <c r="A626" t="s">
        <v>923</v>
      </c>
      <c r="B626" t="s">
        <v>768</v>
      </c>
      <c r="C626" t="s">
        <v>843</v>
      </c>
      <c r="D626">
        <v>40514</v>
      </c>
    </row>
    <row r="627" spans="1:4" x14ac:dyDescent="0.2">
      <c r="A627" t="s">
        <v>913</v>
      </c>
      <c r="B627" t="s">
        <v>758</v>
      </c>
      <c r="C627" t="s">
        <v>1605</v>
      </c>
      <c r="D627">
        <v>120101</v>
      </c>
    </row>
    <row r="628" spans="1:4" x14ac:dyDescent="0.2">
      <c r="A628" t="s">
        <v>906</v>
      </c>
      <c r="B628" t="s">
        <v>767</v>
      </c>
      <c r="C628" t="s">
        <v>1586</v>
      </c>
      <c r="D628">
        <v>91101</v>
      </c>
    </row>
    <row r="629" spans="1:4" x14ac:dyDescent="0.2">
      <c r="A629" t="s">
        <v>1942</v>
      </c>
      <c r="B629" t="s">
        <v>760</v>
      </c>
      <c r="C629" t="s">
        <v>1599</v>
      </c>
      <c r="D629">
        <v>130411</v>
      </c>
    </row>
    <row r="630" spans="1:4" x14ac:dyDescent="0.2">
      <c r="A630" t="s">
        <v>1506</v>
      </c>
      <c r="B630" t="s">
        <v>768</v>
      </c>
      <c r="C630" t="s">
        <v>843</v>
      </c>
      <c r="D630">
        <v>40511</v>
      </c>
    </row>
    <row r="631" spans="1:4" x14ac:dyDescent="0.2">
      <c r="A631" t="s">
        <v>931</v>
      </c>
      <c r="B631" t="s">
        <v>758</v>
      </c>
      <c r="C631" t="s">
        <v>1648</v>
      </c>
      <c r="D631">
        <v>120405</v>
      </c>
    </row>
    <row r="632" spans="1:4" x14ac:dyDescent="0.2">
      <c r="A632" t="s">
        <v>873</v>
      </c>
      <c r="B632" t="s">
        <v>763</v>
      </c>
      <c r="C632" t="s">
        <v>1869</v>
      </c>
      <c r="D632">
        <v>81101</v>
      </c>
    </row>
    <row r="633" spans="1:4" x14ac:dyDescent="0.2">
      <c r="A633" t="s">
        <v>1943</v>
      </c>
      <c r="B633" t="s">
        <v>762</v>
      </c>
      <c r="C633" t="s">
        <v>1627</v>
      </c>
      <c r="D633">
        <v>50111</v>
      </c>
    </row>
    <row r="634" spans="1:4" x14ac:dyDescent="0.2">
      <c r="A634" t="s">
        <v>1944</v>
      </c>
      <c r="B634" t="s">
        <v>767</v>
      </c>
      <c r="C634" t="s">
        <v>1580</v>
      </c>
      <c r="D634">
        <v>91205</v>
      </c>
    </row>
    <row r="635" spans="1:4" x14ac:dyDescent="0.2">
      <c r="A635" t="s">
        <v>885</v>
      </c>
      <c r="B635" t="s">
        <v>757</v>
      </c>
      <c r="C635" t="s">
        <v>757</v>
      </c>
      <c r="D635">
        <v>10105</v>
      </c>
    </row>
    <row r="636" spans="1:4" x14ac:dyDescent="0.2">
      <c r="A636" t="s">
        <v>1945</v>
      </c>
      <c r="B636" t="s">
        <v>768</v>
      </c>
      <c r="C636" t="s">
        <v>1585</v>
      </c>
      <c r="D636">
        <v>40308</v>
      </c>
    </row>
    <row r="637" spans="1:4" x14ac:dyDescent="0.2">
      <c r="A637" t="s">
        <v>990</v>
      </c>
      <c r="B637" t="s">
        <v>768</v>
      </c>
      <c r="C637" t="s">
        <v>1680</v>
      </c>
      <c r="D637">
        <v>40707</v>
      </c>
    </row>
    <row r="638" spans="1:4" x14ac:dyDescent="0.2">
      <c r="A638" t="s">
        <v>813</v>
      </c>
      <c r="B638" t="s">
        <v>764</v>
      </c>
      <c r="C638" t="s">
        <v>1631</v>
      </c>
      <c r="D638">
        <v>20609</v>
      </c>
    </row>
    <row r="639" spans="1:4" x14ac:dyDescent="0.2">
      <c r="A639" t="s">
        <v>1946</v>
      </c>
      <c r="B639" t="s">
        <v>758</v>
      </c>
      <c r="C639" t="s">
        <v>850</v>
      </c>
      <c r="D639">
        <v>120706</v>
      </c>
    </row>
    <row r="640" spans="1:4" x14ac:dyDescent="0.2">
      <c r="A640" t="s">
        <v>786</v>
      </c>
      <c r="B640" t="s">
        <v>763</v>
      </c>
      <c r="C640" t="s">
        <v>763</v>
      </c>
      <c r="D640">
        <v>80819</v>
      </c>
    </row>
    <row r="641" spans="1:4" x14ac:dyDescent="0.2">
      <c r="A641" t="s">
        <v>925</v>
      </c>
      <c r="B641" t="s">
        <v>768</v>
      </c>
      <c r="C641" t="s">
        <v>1600</v>
      </c>
      <c r="D641">
        <v>41301</v>
      </c>
    </row>
    <row r="642" spans="1:4" x14ac:dyDescent="0.2">
      <c r="A642" t="s">
        <v>1947</v>
      </c>
      <c r="B642" t="s">
        <v>758</v>
      </c>
      <c r="C642" t="s">
        <v>800</v>
      </c>
      <c r="D642">
        <v>120611</v>
      </c>
    </row>
    <row r="643" spans="1:4" x14ac:dyDescent="0.2">
      <c r="A643" t="s">
        <v>1948</v>
      </c>
      <c r="B643" t="s">
        <v>766</v>
      </c>
      <c r="C643" t="s">
        <v>1575</v>
      </c>
      <c r="D643">
        <v>70701</v>
      </c>
    </row>
    <row r="644" spans="1:4" x14ac:dyDescent="0.2">
      <c r="A644" t="s">
        <v>823</v>
      </c>
      <c r="B644" t="s">
        <v>763</v>
      </c>
      <c r="C644" t="s">
        <v>974</v>
      </c>
      <c r="D644">
        <v>80508</v>
      </c>
    </row>
    <row r="645" spans="1:4" x14ac:dyDescent="0.2">
      <c r="A645" t="s">
        <v>1018</v>
      </c>
      <c r="B645" t="s">
        <v>764</v>
      </c>
      <c r="C645" t="s">
        <v>1634</v>
      </c>
      <c r="D645">
        <v>20406</v>
      </c>
    </row>
    <row r="646" spans="1:4" x14ac:dyDescent="0.2">
      <c r="A646" t="s">
        <v>1949</v>
      </c>
      <c r="B646" t="s">
        <v>766</v>
      </c>
      <c r="C646" t="s">
        <v>766</v>
      </c>
      <c r="D646">
        <v>70312</v>
      </c>
    </row>
    <row r="647" spans="1:4" x14ac:dyDescent="0.2">
      <c r="A647" t="s">
        <v>864</v>
      </c>
      <c r="B647" t="s">
        <v>758</v>
      </c>
      <c r="C647" t="s">
        <v>1614</v>
      </c>
      <c r="D647">
        <v>120805</v>
      </c>
    </row>
    <row r="648" spans="1:4" x14ac:dyDescent="0.2">
      <c r="A648" t="s">
        <v>881</v>
      </c>
      <c r="B648" t="s">
        <v>761</v>
      </c>
      <c r="C648" t="s">
        <v>761</v>
      </c>
      <c r="D648">
        <v>100104</v>
      </c>
    </row>
    <row r="649" spans="1:4" x14ac:dyDescent="0.2">
      <c r="A649" t="s">
        <v>1950</v>
      </c>
      <c r="B649" t="s">
        <v>762</v>
      </c>
      <c r="C649" t="s">
        <v>1627</v>
      </c>
      <c r="D649">
        <v>50112</v>
      </c>
    </row>
    <row r="650" spans="1:4" x14ac:dyDescent="0.2">
      <c r="A650" t="s">
        <v>987</v>
      </c>
      <c r="B650" t="s">
        <v>764</v>
      </c>
      <c r="C650" t="s">
        <v>1631</v>
      </c>
      <c r="D650">
        <v>20610</v>
      </c>
    </row>
    <row r="651" spans="1:4" x14ac:dyDescent="0.2">
      <c r="A651" t="s">
        <v>1951</v>
      </c>
      <c r="B651" t="s">
        <v>758</v>
      </c>
      <c r="C651" t="s">
        <v>1573</v>
      </c>
      <c r="D651">
        <v>120312</v>
      </c>
    </row>
    <row r="652" spans="1:4" x14ac:dyDescent="0.2">
      <c r="A652" t="s">
        <v>1952</v>
      </c>
      <c r="B652" t="s">
        <v>767</v>
      </c>
      <c r="C652" t="s">
        <v>1642</v>
      </c>
      <c r="D652">
        <v>90608</v>
      </c>
    </row>
    <row r="653" spans="1:4" x14ac:dyDescent="0.2">
      <c r="A653" t="s">
        <v>1953</v>
      </c>
      <c r="B653" t="s">
        <v>763</v>
      </c>
      <c r="C653" t="s">
        <v>1610</v>
      </c>
      <c r="D653">
        <v>80605</v>
      </c>
    </row>
    <row r="654" spans="1:4" x14ac:dyDescent="0.2">
      <c r="A654" t="s">
        <v>1954</v>
      </c>
      <c r="B654" t="s">
        <v>767</v>
      </c>
      <c r="C654" t="s">
        <v>1630</v>
      </c>
      <c r="D654">
        <v>91012</v>
      </c>
    </row>
    <row r="655" spans="1:4" x14ac:dyDescent="0.2">
      <c r="A655" t="s">
        <v>1955</v>
      </c>
      <c r="B655" t="s">
        <v>767</v>
      </c>
      <c r="C655" t="s">
        <v>1639</v>
      </c>
      <c r="D655">
        <v>90704</v>
      </c>
    </row>
    <row r="656" spans="1:4" x14ac:dyDescent="0.2">
      <c r="A656" t="s">
        <v>1956</v>
      </c>
      <c r="B656" t="s">
        <v>758</v>
      </c>
      <c r="C656" t="s">
        <v>1571</v>
      </c>
      <c r="D656">
        <v>120905</v>
      </c>
    </row>
    <row r="657" spans="1:4" x14ac:dyDescent="0.2">
      <c r="A657" t="s">
        <v>1957</v>
      </c>
      <c r="B657" t="s">
        <v>757</v>
      </c>
      <c r="C657" t="s">
        <v>1569</v>
      </c>
      <c r="D657">
        <v>10405</v>
      </c>
    </row>
    <row r="658" spans="1:4" x14ac:dyDescent="0.2">
      <c r="A658" t="s">
        <v>1958</v>
      </c>
      <c r="B658" t="s">
        <v>757</v>
      </c>
      <c r="C658" t="s">
        <v>1569</v>
      </c>
      <c r="D658">
        <v>10406</v>
      </c>
    </row>
    <row r="659" spans="1:4" x14ac:dyDescent="0.2">
      <c r="A659" t="s">
        <v>1959</v>
      </c>
      <c r="B659" t="s">
        <v>766</v>
      </c>
      <c r="C659" t="s">
        <v>870</v>
      </c>
      <c r="D659">
        <v>70223</v>
      </c>
    </row>
    <row r="660" spans="1:4" x14ac:dyDescent="0.2">
      <c r="A660" t="s">
        <v>1960</v>
      </c>
      <c r="B660" t="s">
        <v>766</v>
      </c>
      <c r="C660" t="s">
        <v>870</v>
      </c>
      <c r="D660">
        <v>70224</v>
      </c>
    </row>
    <row r="661" spans="1:4" x14ac:dyDescent="0.2">
      <c r="A661" t="s">
        <v>1961</v>
      </c>
      <c r="B661" t="s">
        <v>768</v>
      </c>
      <c r="C661" t="s">
        <v>1600</v>
      </c>
      <c r="D661">
        <v>41309</v>
      </c>
    </row>
    <row r="662" spans="1:4" x14ac:dyDescent="0.2">
      <c r="A662" t="s">
        <v>812</v>
      </c>
      <c r="B662" t="s">
        <v>760</v>
      </c>
      <c r="C662" t="s">
        <v>1582</v>
      </c>
      <c r="D662">
        <v>130105</v>
      </c>
    </row>
    <row r="663" spans="1:4" x14ac:dyDescent="0.2">
      <c r="A663" t="s">
        <v>835</v>
      </c>
      <c r="B663" t="s">
        <v>763</v>
      </c>
      <c r="C663" t="s">
        <v>1577</v>
      </c>
      <c r="D663">
        <v>81005</v>
      </c>
    </row>
    <row r="664" spans="1:4" x14ac:dyDescent="0.2">
      <c r="A664" t="s">
        <v>1962</v>
      </c>
      <c r="B664" t="s">
        <v>759</v>
      </c>
      <c r="C664" t="s">
        <v>1674</v>
      </c>
      <c r="D664">
        <v>30508</v>
      </c>
    </row>
    <row r="665" spans="1:4" x14ac:dyDescent="0.2">
      <c r="A665" t="s">
        <v>1963</v>
      </c>
      <c r="B665" t="s">
        <v>767</v>
      </c>
      <c r="C665" t="s">
        <v>907</v>
      </c>
      <c r="D665">
        <v>90511</v>
      </c>
    </row>
    <row r="666" spans="1:4" x14ac:dyDescent="0.2">
      <c r="A666" t="s">
        <v>1964</v>
      </c>
      <c r="B666" t="s">
        <v>760</v>
      </c>
      <c r="C666" t="s">
        <v>1620</v>
      </c>
      <c r="D666">
        <v>130311</v>
      </c>
    </row>
    <row r="667" spans="1:4" x14ac:dyDescent="0.2">
      <c r="A667" t="s">
        <v>1965</v>
      </c>
      <c r="B667" t="s">
        <v>766</v>
      </c>
      <c r="C667" t="s">
        <v>766</v>
      </c>
      <c r="D667">
        <v>70314</v>
      </c>
    </row>
    <row r="668" spans="1:4" x14ac:dyDescent="0.2">
      <c r="A668" t="s">
        <v>1966</v>
      </c>
      <c r="B668" t="s">
        <v>760</v>
      </c>
      <c r="C668" t="s">
        <v>1620</v>
      </c>
      <c r="D668">
        <v>130312</v>
      </c>
    </row>
    <row r="669" spans="1:4" x14ac:dyDescent="0.2">
      <c r="A669" t="s">
        <v>1967</v>
      </c>
      <c r="B669" t="s">
        <v>764</v>
      </c>
      <c r="C669" t="s">
        <v>1634</v>
      </c>
      <c r="D669">
        <v>20407</v>
      </c>
    </row>
    <row r="670" spans="1:4" x14ac:dyDescent="0.2">
      <c r="A670" t="s">
        <v>912</v>
      </c>
      <c r="B670" t="s">
        <v>764</v>
      </c>
      <c r="C670" t="s">
        <v>1567</v>
      </c>
      <c r="D670">
        <v>20107</v>
      </c>
    </row>
    <row r="671" spans="1:4" x14ac:dyDescent="0.2">
      <c r="A671" t="s">
        <v>775</v>
      </c>
      <c r="B671" t="s">
        <v>760</v>
      </c>
      <c r="C671" t="s">
        <v>1582</v>
      </c>
      <c r="D671">
        <v>130106</v>
      </c>
    </row>
    <row r="672" spans="1:4" x14ac:dyDescent="0.2">
      <c r="A672" t="s">
        <v>878</v>
      </c>
      <c r="B672" t="s">
        <v>768</v>
      </c>
      <c r="C672" t="s">
        <v>1652</v>
      </c>
      <c r="D672">
        <v>41401</v>
      </c>
    </row>
    <row r="673" spans="1:4" x14ac:dyDescent="0.2">
      <c r="A673" t="s">
        <v>1968</v>
      </c>
      <c r="B673" t="s">
        <v>762</v>
      </c>
      <c r="C673" t="s">
        <v>830</v>
      </c>
      <c r="D673">
        <v>50206</v>
      </c>
    </row>
    <row r="674" spans="1:4" x14ac:dyDescent="0.2">
      <c r="A674" t="s">
        <v>798</v>
      </c>
      <c r="B674" t="s">
        <v>762</v>
      </c>
      <c r="C674" t="s">
        <v>830</v>
      </c>
      <c r="D674">
        <v>50207</v>
      </c>
    </row>
    <row r="675" spans="1:4" x14ac:dyDescent="0.2">
      <c r="A675" t="s">
        <v>924</v>
      </c>
      <c r="B675" t="s">
        <v>762</v>
      </c>
      <c r="C675" t="s">
        <v>1566</v>
      </c>
      <c r="D675">
        <v>50317</v>
      </c>
    </row>
    <row r="676" spans="1:4" x14ac:dyDescent="0.2">
      <c r="A676" t="s">
        <v>964</v>
      </c>
      <c r="B676" t="s">
        <v>767</v>
      </c>
      <c r="C676" t="s">
        <v>907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2022-01-06T13:08:45Z</dcterms:modified>
  <cp:category/>
  <cp:contentStatus/>
</cp:coreProperties>
</file>