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207" documentId="11_9248B46DC1CBB2E3ED7FF6F9903E8C1851038383" xr6:coauthVersionLast="45" xr6:coauthVersionMax="45" xr10:uidLastSave="{A2897F62-F346-E44C-991F-B9BFDB0A23D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73" i="1" l="1"/>
  <c r="AP173" i="1"/>
  <c r="AP172" i="1"/>
  <c r="J173" i="1"/>
  <c r="I173" i="1"/>
  <c r="I172" i="1"/>
  <c r="H173" i="1"/>
  <c r="F173" i="1"/>
  <c r="D173" i="1"/>
  <c r="CA173" i="1"/>
  <c r="BY173" i="1"/>
  <c r="BW173" i="1"/>
  <c r="BU173" i="1"/>
  <c r="BS173" i="1"/>
  <c r="BQ173" i="1"/>
  <c r="BO173" i="1"/>
  <c r="BM173" i="1"/>
  <c r="BK173" i="1"/>
  <c r="BI173" i="1"/>
  <c r="BG173" i="1"/>
  <c r="BF173" i="1"/>
  <c r="BE173" i="1"/>
  <c r="BD173" i="1"/>
  <c r="BC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H173" i="1"/>
  <c r="AG173" i="1"/>
  <c r="AF173" i="1"/>
  <c r="AE173" i="1"/>
  <c r="AD173" i="1"/>
  <c r="AC173" i="1"/>
  <c r="AB173" i="1"/>
  <c r="AA173" i="1"/>
  <c r="Y173" i="1"/>
  <c r="X173" i="1"/>
  <c r="W173" i="1"/>
  <c r="U173" i="1"/>
  <c r="T173" i="1"/>
  <c r="S173" i="1"/>
  <c r="R173" i="1"/>
  <c r="Q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N1909" i="3" l="1"/>
  <c r="I165" i="1"/>
  <c r="J165" i="1"/>
  <c r="H2043" i="3"/>
  <c r="H2024" i="3"/>
  <c r="H2013" i="3"/>
  <c r="H1974" i="3"/>
  <c r="H1948" i="3"/>
  <c r="H1940" i="3"/>
  <c r="H1917" i="3"/>
  <c r="H1899" i="3"/>
  <c r="AQ172" i="1" l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C171" i="1"/>
  <c r="BD172" i="1"/>
  <c r="BE172" i="1"/>
  <c r="BF172" i="1"/>
  <c r="BG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</calcChain>
</file>

<file path=xl/sharedStrings.xml><?xml version="1.0" encoding="utf-8"?>
<sst xmlns="http://schemas.openxmlformats.org/spreadsheetml/2006/main" count="4503" uniqueCount="948">
  <si>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</si>
  <si>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</si>
  <si>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</si>
  <si>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</si>
  <si>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</si>
  <si>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</si>
  <si>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</si>
  <si>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</si>
  <si>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</si>
  <si>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</si>
  <si>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</si>
  <si>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</si>
  <si>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</si>
  <si>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</si>
  <si>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</si>
  <si>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</si>
  <si>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</si>
  <si>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</si>
  <si>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</si>
  <si>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</si>
  <si>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</si>
  <si>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</si>
  <si>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</si>
  <si>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</si>
  <si>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</si>
  <si>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</si>
  <si>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</si>
  <si>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</si>
  <si>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</si>
  <si>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</si>
  <si>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</si>
  <si>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</si>
  <si>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</si>
  <si>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</si>
  <si>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</si>
  <si>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</si>
  <si>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</si>
  <si>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</si>
  <si>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</si>
  <si>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</si>
  <si>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</si>
  <si>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</si>
  <si>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</si>
  <si>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</si>
  <si>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</si>
  <si>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</si>
  <si>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</si>
  <si>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</si>
  <si>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</si>
  <si>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</si>
  <si>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</si>
  <si>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</si>
  <si>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</si>
  <si>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</si>
  <si>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</si>
  <si>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</si>
  <si>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</si>
  <si>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</si>
  <si>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</si>
  <si>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</si>
  <si>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</si>
  <si>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</si>
  <si>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</si>
  <si>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</si>
  <si>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</si>
  <si>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</si>
  <si>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</si>
  <si>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</si>
  <si>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</si>
  <si>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</si>
  <si>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</si>
  <si>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</si>
  <si>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</si>
  <si>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</si>
  <si>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</si>
  <si>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</si>
  <si>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</si>
  <si>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</si>
  <si>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</si>
  <si>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</si>
  <si>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</si>
  <si>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</si>
  <si>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</si>
  <si>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</si>
  <si>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</si>
  <si>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</si>
  <si>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</si>
  <si>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</si>
  <si>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</si>
  <si>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</si>
  <si>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</si>
  <si>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</si>
  <si>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</si>
  <si>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</si>
  <si>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</si>
  <si>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</si>
  <si>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</si>
  <si>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</si>
  <si>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</si>
  <si>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</si>
  <si>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</si>
  <si>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</si>
  <si>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</si>
  <si>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</si>
  <si>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</si>
  <si>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</si>
  <si>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</si>
  <si>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</si>
  <si>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</si>
  <si>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</si>
  <si>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</si>
  <si>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</si>
  <si>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</si>
  <si>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</si>
  <si>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</si>
  <si>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</si>
  <si>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</si>
  <si>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</si>
  <si>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</si>
  <si>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</si>
  <si>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</si>
  <si>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</si>
  <si>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</si>
  <si>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</si>
  <si>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</si>
  <si>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</si>
  <si>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</si>
  <si>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</si>
  <si>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</si>
  <si>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</si>
  <si>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</si>
  <si>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</si>
  <si>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</si>
  <si>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</si>
  <si>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</si>
  <si>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</si>
  <si>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</si>
  <si>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</si>
  <si>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</si>
  <si>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</si>
  <si>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</si>
  <si>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</si>
  <si>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</si>
  <si>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</si>
  <si>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</si>
  <si>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</si>
  <si>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</si>
  <si>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</si>
  <si>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</si>
  <si>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</si>
  <si>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</si>
  <si>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</si>
  <si>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</si>
  <si>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</si>
  <si>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</si>
  <si>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</si>
  <si>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</si>
  <si>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</si>
  <si>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</si>
  <si>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</si>
  <si>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</si>
  <si>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</si>
  <si>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</si>
  <si>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</si>
  <si>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</si>
  <si>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</si>
  <si>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</si>
  <si>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</si>
  <si>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</si>
  <si>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</si>
  <si>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</si>
  <si>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</si>
  <si>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</si>
  <si>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</si>
  <si>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</si>
  <si>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</si>
  <si>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</si>
  <si>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</si>
  <si>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</si>
  <si>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</si>
  <si>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</si>
  <si>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</si>
  <si>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</si>
  <si>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</si>
  <si>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</si>
  <si>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</si>
  <si>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</si>
  <si>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</si>
  <si>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</si>
  <si>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</si>
  <si>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</si>
  <si>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</si>
  <si>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</si>
  <si>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</si>
  <si>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</si>
  <si>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</si>
  <si>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</si>
  <si>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</si>
  <si>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</si>
  <si>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</si>
  <si>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</si>
  <si>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</si>
  <si>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</si>
  <si>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</si>
  <si>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</si>
  <si>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</si>
  <si>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</si>
  <si>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</si>
  <si>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</si>
  <si>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</si>
  <si>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</si>
  <si>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</si>
  <si>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</si>
  <si>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</si>
  <si>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</si>
  <si>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</si>
  <si>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</si>
  <si>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</si>
  <si>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</si>
  <si>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</si>
  <si>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</si>
  <si>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</si>
  <si>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</si>
  <si>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</si>
  <si>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</si>
  <si>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</si>
  <si>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</si>
  <si>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</si>
  <si>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</si>
  <si>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</si>
  <si>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</si>
  <si>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</si>
  <si>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</si>
  <si>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</si>
  <si>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</si>
  <si>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</si>
  <si>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</si>
  <si>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</si>
  <si>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</si>
  <si>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</si>
  <si>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</si>
  <si>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</si>
  <si>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</si>
  <si>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</si>
  <si>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</si>
  <si>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</si>
  <si>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</si>
  <si>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</si>
  <si>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</si>
  <si>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</si>
  <si>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</si>
  <si>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</si>
  <si>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</si>
  <si>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</si>
  <si>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</si>
  <si>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</si>
  <si>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</si>
  <si>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</si>
  <si>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</si>
  <si>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</si>
  <si>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</si>
  <si>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</si>
  <si>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</si>
  <si>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</si>
  <si>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</si>
  <si>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</si>
  <si>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</si>
  <si>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</si>
  <si>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</si>
  <si>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</si>
  <si>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</si>
  <si>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</si>
  <si>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</si>
  <si>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</si>
  <si>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</si>
  <si>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</si>
  <si>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</si>
  <si>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</si>
  <si>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</si>
  <si>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</si>
  <si>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</si>
  <si>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</si>
  <si>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</si>
  <si>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</si>
  <si>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</si>
  <si>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</si>
  <si>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</si>
  <si>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</si>
  <si>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</si>
  <si>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</si>
  <si>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</si>
  <si>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</si>
  <si>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</si>
  <si>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</si>
  <si>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</si>
  <si>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</si>
  <si>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</si>
  <si>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</si>
  <si>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</si>
  <si>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</si>
  <si>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</si>
  <si>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</si>
  <si>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</si>
  <si>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</si>
  <si>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</si>
  <si>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</si>
  <si>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</si>
  <si>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</si>
  <si>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</si>
  <si>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</si>
  <si>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</si>
  <si>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</si>
  <si>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</si>
  <si>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</si>
  <si>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</si>
  <si>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</si>
  <si>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</si>
  <si>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</si>
  <si>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</si>
  <si>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</si>
  <si>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</si>
  <si>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</si>
  <si>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</si>
  <si>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</si>
  <si>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</si>
  <si>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</si>
  <si>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</si>
  <si>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</si>
  <si>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</si>
  <si>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</si>
  <si>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</si>
  <si>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</si>
  <si>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</si>
  <si>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</si>
  <si>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</si>
  <si>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</si>
  <si>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</si>
  <si>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</si>
  <si>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</si>
  <si>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</si>
  <si>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</si>
  <si>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</si>
  <si>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</si>
  <si>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</si>
  <si>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</si>
  <si>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</si>
  <si>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</si>
  <si>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</si>
  <si>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</si>
  <si>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</si>
  <si>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</si>
  <si>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</si>
  <si>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</si>
  <si>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</si>
  <si>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</si>
  <si>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</si>
  <si>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</si>
  <si>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</si>
  <si>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</si>
  <si>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</si>
  <si>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</si>
  <si>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</si>
  <si>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</si>
  <si>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</si>
  <si>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</si>
  <si>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</si>
  <si>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</si>
  <si>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</si>
  <si>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</si>
  <si>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</si>
  <si>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</si>
  <si>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</si>
  <si>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</si>
  <si>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</si>
  <si>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</si>
  <si>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</si>
  <si>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</si>
  <si>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</si>
  <si>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</si>
  <si>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</si>
  <si>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</si>
  <si>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</si>
  <si>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</si>
  <si>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</si>
  <si>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</si>
  <si>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</si>
  <si>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</si>
  <si>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</si>
  <si>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</si>
  <si>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</si>
  <si>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</si>
  <si>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</si>
  <si>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</si>
  <si>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</si>
  <si>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Chepo</t>
  </si>
  <si>
    <t>El Guabo</t>
  </si>
  <si>
    <t>San Juan Bautista</t>
  </si>
  <si>
    <t>Santo Domingo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</si>
  <si>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</si>
  <si>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</si>
  <si>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</si>
  <si>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</si>
  <si>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</si>
  <si>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</si>
  <si>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</si>
  <si>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</si>
  <si>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</si>
  <si>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</si>
  <si>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</si>
  <si>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</si>
  <si>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</si>
  <si>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</si>
  <si>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</si>
  <si>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</si>
  <si>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</si>
  <si>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</si>
  <si>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</si>
  <si>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</si>
  <si>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</si>
  <si>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</si>
  <si>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</si>
  <si>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</si>
  <si>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</si>
  <si>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</si>
  <si>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</si>
  <si>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</si>
  <si>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</si>
  <si>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</si>
  <si>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</si>
  <si>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</si>
  <si>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</si>
  <si>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</si>
  <si>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</si>
  <si>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</si>
  <si>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</si>
  <si>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</si>
  <si>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</si>
  <si>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</si>
  <si>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</si>
  <si>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</si>
  <si>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</si>
  <si>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</si>
  <si>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</si>
  <si>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</si>
  <si>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</si>
  <si>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</si>
  <si>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</si>
  <si>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</si>
  <si>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</si>
  <si>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</si>
  <si>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</si>
  <si>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</si>
  <si>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</si>
  <si>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</si>
  <si>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</si>
  <si>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</si>
  <si>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</si>
  <si>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</si>
  <si>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</si>
  <si>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</si>
  <si>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</si>
  <si>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</si>
  <si>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</si>
  <si>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</si>
  <si>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</si>
  <si>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</si>
  <si>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</si>
  <si>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</si>
  <si>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</si>
  <si>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</si>
  <si>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</si>
  <si>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</si>
  <si>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</si>
  <si>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</si>
  <si>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</si>
  <si>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</si>
  <si>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</si>
  <si>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</si>
  <si>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</si>
  <si>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</si>
  <si>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</si>
  <si>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</si>
  <si>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</si>
  <si>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</si>
  <si>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</si>
  <si>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</si>
  <si>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</si>
  <si>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</si>
  <si>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</si>
  <si>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</si>
  <si>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</si>
  <si>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</si>
  <si>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</si>
  <si>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</si>
  <si>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</si>
  <si>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</si>
  <si>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</si>
  <si>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</si>
  <si>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</si>
  <si>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</si>
  <si>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</si>
  <si>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</si>
  <si>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</si>
  <si>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</si>
  <si>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</si>
  <si>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</si>
  <si>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</si>
  <si>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</si>
  <si>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</si>
  <si>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</si>
  <si>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</si>
  <si>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</si>
  <si>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</si>
  <si>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</si>
  <si>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</si>
  <si>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</si>
  <si>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</si>
  <si>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</si>
  <si>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</si>
  <si>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</si>
  <si>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</si>
  <si>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</si>
  <si>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</si>
  <si>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</si>
  <si>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</si>
  <si>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</si>
  <si>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</si>
  <si>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</si>
  <si>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</si>
  <si>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</si>
  <si>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</si>
  <si>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</si>
  <si>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</si>
  <si>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</si>
  <si>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</si>
  <si>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</si>
  <si>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</si>
  <si>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</si>
  <si>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</si>
  <si>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</si>
  <si>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</si>
  <si>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</si>
  <si>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</si>
  <si>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</si>
  <si>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</si>
  <si>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</si>
  <si>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</si>
  <si>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</si>
  <si>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</si>
  <si>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</si>
  <si>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</si>
  <si>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</si>
  <si>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</si>
  <si>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</si>
  <si>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</si>
  <si>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</si>
  <si>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</si>
  <si>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</si>
  <si>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</si>
  <si>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</si>
  <si>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</si>
  <si>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</si>
  <si>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</si>
  <si>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</si>
  <si>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</si>
  <si>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</si>
  <si>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</si>
  <si>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</si>
  <si>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</si>
  <si>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</si>
  <si>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</si>
  <si>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</si>
  <si>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</si>
  <si>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</si>
  <si>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</si>
  <si>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</si>
  <si>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</si>
  <si>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</si>
  <si>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</si>
  <si>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</si>
  <si>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</si>
  <si>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</si>
  <si>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</si>
  <si>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</si>
  <si>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</si>
  <si>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</si>
  <si>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</si>
  <si>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</si>
  <si>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</si>
  <si>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</si>
  <si>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</si>
  <si>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</si>
  <si>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</si>
  <si>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</si>
  <si>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</si>
  <si>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</si>
  <si>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</si>
  <si>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</si>
  <si>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</si>
  <si>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</si>
  <si>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</si>
  <si>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</si>
  <si>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</si>
  <si>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</si>
  <si>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</si>
  <si>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</si>
  <si>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</si>
  <si>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</si>
  <si>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</si>
  <si>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</si>
  <si>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</si>
  <si>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</si>
  <si>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</si>
  <si>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</si>
  <si>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</si>
  <si>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</si>
  <si>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</si>
  <si>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</si>
  <si>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</si>
  <si>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</si>
  <si>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</si>
  <si>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</si>
  <si>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</si>
  <si>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</si>
  <si>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</si>
  <si>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</si>
  <si>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</si>
  <si>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</si>
  <si>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</si>
  <si>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</si>
  <si>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</si>
  <si>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</si>
  <si>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</si>
  <si>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</si>
  <si>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</si>
  <si>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</si>
  <si>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</si>
  <si>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</si>
  <si>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</si>
  <si>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</si>
  <si>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</si>
  <si>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</si>
  <si>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</si>
  <si>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</si>
  <si>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</si>
  <si>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</si>
  <si>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</si>
  <si>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</si>
  <si>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</si>
  <si>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</si>
  <si>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</si>
  <si>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</si>
  <si>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</si>
  <si>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</si>
  <si>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</si>
  <si>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</si>
  <si>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</si>
  <si>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</si>
  <si>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</si>
  <si>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</si>
  <si>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</si>
  <si>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</si>
  <si>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</si>
  <si>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</si>
  <si>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</si>
  <si>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</si>
  <si>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</si>
  <si>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</si>
  <si>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</si>
  <si>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</si>
  <si>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</si>
  <si>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</si>
  <si>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</si>
  <si>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</si>
  <si>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</si>
  <si>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</si>
  <si>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</si>
  <si>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</si>
  <si>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</si>
  <si>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</si>
  <si>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</si>
  <si>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</si>
  <si>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</si>
  <si>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</si>
  <si>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</si>
  <si>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</si>
  <si>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</si>
  <si>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</si>
  <si>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</si>
  <si>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</si>
  <si>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</si>
  <si>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</si>
  <si>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</si>
  <si>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</si>
  <si>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</si>
  <si>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</si>
  <si>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</si>
  <si>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</si>
  <si>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</si>
  <si>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</si>
  <si>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</si>
  <si>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</si>
  <si>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</si>
  <si>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</si>
  <si>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</si>
  <si>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</si>
  <si>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</si>
  <si>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</si>
  <si>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</si>
  <si>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</si>
  <si>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</si>
  <si>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</si>
  <si>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</si>
  <si>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</si>
  <si>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</si>
  <si>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</si>
  <si>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</si>
  <si>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</si>
  <si>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</si>
  <si>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</si>
  <si>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</si>
  <si>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</si>
  <si>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</si>
  <si>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</si>
  <si>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</si>
  <si>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</si>
  <si>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</si>
  <si>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</si>
  <si>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</si>
  <si>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</si>
  <si>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</si>
  <si>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</si>
  <si>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</si>
  <si>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</si>
  <si>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</si>
  <si>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</si>
  <si>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</si>
  <si>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</si>
  <si>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</si>
  <si>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</si>
  <si>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</si>
  <si>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</si>
  <si>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</si>
  <si>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</si>
  <si>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</si>
  <si>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</si>
  <si>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</si>
  <si>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</si>
  <si>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</si>
  <si>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</si>
  <si>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</si>
  <si>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</si>
  <si>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</si>
  <si>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</si>
  <si>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</si>
  <si>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</si>
  <si>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</si>
  <si>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</si>
  <si>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</si>
  <si>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</si>
  <si>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</si>
  <si>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</si>
  <si>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</si>
  <si>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</si>
  <si>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</si>
  <si>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</si>
  <si>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</si>
  <si>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</si>
  <si>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</si>
  <si>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</si>
  <si>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</si>
  <si>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</si>
  <si>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</si>
  <si>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</si>
  <si>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</si>
  <si>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</si>
  <si>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</si>
  <si>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</si>
  <si>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</si>
  <si>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</si>
  <si>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</si>
  <si>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</si>
  <si>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</si>
  <si>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</si>
  <si>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</si>
  <si>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</si>
  <si>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</si>
  <si>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</si>
  <si>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</si>
  <si>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</si>
  <si>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</si>
  <si>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</si>
  <si>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</si>
  <si>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</si>
  <si>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</si>
  <si>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</si>
  <si>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</si>
  <si>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</si>
  <si>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</si>
  <si>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</si>
  <si>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</si>
  <si>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</si>
  <si>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</si>
  <si>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</si>
  <si>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</si>
  <si>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</si>
  <si>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</si>
  <si>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</si>
  <si>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</si>
  <si>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</si>
  <si>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</si>
  <si>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</si>
  <si>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</si>
  <si>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</si>
  <si>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</si>
  <si>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</si>
  <si>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</si>
  <si>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</si>
  <si>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</si>
  <si>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</si>
  <si>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</si>
  <si>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</si>
  <si>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</si>
  <si>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</si>
  <si>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</si>
  <si>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</si>
  <si>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</si>
  <si>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</si>
  <si>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</si>
  <si>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</si>
  <si>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</si>
  <si>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</si>
  <si>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</si>
  <si>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</si>
  <si>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</si>
  <si>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</si>
  <si>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</si>
  <si>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</si>
  <si>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</si>
  <si>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</si>
  <si>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</si>
  <si>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</si>
  <si>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</si>
  <si>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</si>
  <si>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</si>
  <si>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</si>
  <si>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</si>
  <si>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</si>
  <si>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</si>
  <si>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</si>
  <si>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</si>
  <si>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</si>
  <si>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</si>
  <si>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</si>
  <si>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</si>
  <si>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</si>
  <si>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</si>
  <si>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</si>
  <si>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</si>
  <si>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</si>
  <si>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</si>
  <si>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</si>
  <si>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</si>
  <si>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</si>
  <si>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</si>
  <si>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</si>
  <si>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</si>
  <si>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</si>
  <si>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</si>
  <si>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</si>
  <si>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</si>
  <si>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</si>
  <si>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</si>
  <si>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</si>
  <si>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</si>
  <si>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</si>
  <si>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</si>
  <si>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</si>
  <si>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</si>
  <si>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</si>
  <si>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</si>
  <si>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</si>
  <si>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</si>
  <si>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</si>
  <si>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</si>
  <si>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</si>
  <si>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</si>
  <si>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</si>
  <si>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</si>
  <si>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</si>
  <si>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</si>
  <si>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</si>
  <si>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</si>
  <si>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</si>
  <si>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</si>
  <si>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</si>
  <si>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</si>
  <si>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</si>
  <si>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</si>
  <si>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</si>
  <si>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</si>
  <si>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</si>
  <si>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</si>
  <si>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</si>
  <si>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</si>
  <si>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</si>
  <si>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</si>
  <si>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</si>
  <si>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</si>
  <si>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</si>
  <si>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</si>
  <si>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</si>
  <si>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</si>
  <si>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</si>
  <si>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</si>
  <si>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</si>
  <si>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</si>
  <si>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</si>
  <si>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</si>
  <si>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</si>
  <si>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</si>
  <si>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</si>
  <si>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</si>
  <si>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</si>
  <si>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</si>
  <si>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</si>
  <si>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</si>
  <si>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</si>
  <si>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</si>
  <si>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</si>
  <si>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</si>
  <si>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</si>
  <si>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</si>
  <si>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</si>
  <si>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</si>
  <si>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</si>
  <si>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</si>
  <si>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</si>
  <si>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</si>
  <si>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</si>
  <si>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</si>
  <si>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</si>
  <si>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</si>
  <si>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</si>
  <si>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</si>
  <si>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</si>
  <si>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44070</t>
  </si>
  <si>
    <t>Aguacatal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</si>
</sst>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3" totalsRowShown="0">
  <autoFilter ref="B1:CA173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Q14" totalsRowShown="0" headerRowDxfId="4">
  <autoFilter ref="A2:FQ14" xr:uid="{4E023B16-8D96-417E-81CC-D158CD34A486}"/>
  <tableColumns count="17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97" totalsRowShown="0" headerRowDxfId="2">
  <autoFilter ref="B1:E20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42" activePane="bottomRight" state="frozen"/>
      <selection pane="topRight" activeCell="B1" sqref="B1"/>
      <selection pane="bottomLeft" activeCell="A2" sqref="A2"/>
      <selection pane="bottomRight" activeCell="BZ173" sqref="BZ173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 ca="1"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ca="1" si="23">IFERROR(BC2-BC1,0)</f>
        <v>0</v>
      </c>
      <c r="BE2" s="51">
        <f t="shared" ref="BE2:BE33" ca="1" si="24">IFERROR(BC2/BC1,0)-1</f>
        <v>-1</v>
      </c>
      <c r="BF2" s="35">
        <f t="shared" ref="BF2:BF33" ca="1" si="25">IFERROR(BC2/3.974,0)</f>
        <v>0</v>
      </c>
      <c r="BG2" s="35">
        <f t="shared" ref="BG2:BG33" ca="1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 ca="1"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ca="1" si="23"/>
        <v>7</v>
      </c>
      <c r="BE3" s="51">
        <f t="shared" ca="1" si="24"/>
        <v>-1</v>
      </c>
      <c r="BF3" s="35">
        <f t="shared" ca="1" si="25"/>
        <v>1.7614494212380472</v>
      </c>
      <c r="BG3" s="35">
        <f t="shared" ca="1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 ca="1"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ca="1" si="23"/>
        <v>4</v>
      </c>
      <c r="BE4" s="51">
        <f t="shared" ca="1" si="24"/>
        <v>0.5714285714285714</v>
      </c>
      <c r="BF4" s="35">
        <f t="shared" ca="1" si="25"/>
        <v>2.7679919476597883</v>
      </c>
      <c r="BG4" s="35">
        <f t="shared" ca="1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 ca="1"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ca="1" si="23"/>
        <v>15</v>
      </c>
      <c r="BE5" s="51">
        <f t="shared" ca="1" si="24"/>
        <v>1.3636363636363638</v>
      </c>
      <c r="BF5" s="35">
        <f t="shared" ca="1" si="25"/>
        <v>6.5425264217413179</v>
      </c>
      <c r="BG5" s="35">
        <f t="shared" ca="1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 ca="1"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ca="1" si="23"/>
        <v>6</v>
      </c>
      <c r="BE6" s="51">
        <f t="shared" ca="1" si="24"/>
        <v>0.23076923076923084</v>
      </c>
      <c r="BF6" s="35">
        <f t="shared" ca="1" si="25"/>
        <v>8.0523402113739309</v>
      </c>
      <c r="BG6" s="35">
        <f t="shared" ca="1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 ca="1"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ca="1" si="23"/>
        <v>10</v>
      </c>
      <c r="BE7" s="51">
        <f t="shared" ca="1" si="24"/>
        <v>0.3125</v>
      </c>
      <c r="BF7" s="35">
        <f t="shared" ca="1" si="25"/>
        <v>10.568696527428283</v>
      </c>
      <c r="BG7" s="35">
        <f t="shared" ca="1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 ca="1"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ca="1" si="23"/>
        <v>12</v>
      </c>
      <c r="BE8" s="51">
        <f t="shared" ca="1" si="24"/>
        <v>0.28571428571428581</v>
      </c>
      <c r="BF8" s="35">
        <f t="shared" ca="1" si="25"/>
        <v>13.588324106693507</v>
      </c>
      <c r="BG8" s="35">
        <f t="shared" ca="1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 ca="1"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ca="1" si="23"/>
        <v>14</v>
      </c>
      <c r="BE9" s="51">
        <f t="shared" ca="1" si="24"/>
        <v>0.2592592592592593</v>
      </c>
      <c r="BF9" s="35">
        <f t="shared" ca="1" si="25"/>
        <v>17.111222949169601</v>
      </c>
      <c r="BG9" s="35">
        <f t="shared" ca="1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 ca="1"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ca="1" si="23"/>
        <v>17</v>
      </c>
      <c r="BE10" s="51">
        <f t="shared" ca="1" si="24"/>
        <v>0.25</v>
      </c>
      <c r="BF10" s="35">
        <f t="shared" ca="1" si="25"/>
        <v>21.389028686462002</v>
      </c>
      <c r="BG10" s="35">
        <f t="shared" ca="1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 ca="1"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ca="1" si="23"/>
        <v>23</v>
      </c>
      <c r="BE11" s="51">
        <f t="shared" ca="1" si="24"/>
        <v>0.27058823529411757</v>
      </c>
      <c r="BF11" s="35">
        <f t="shared" ca="1" si="25"/>
        <v>27.176648213387015</v>
      </c>
      <c r="BG11" s="35">
        <f t="shared" ca="1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 ca="1"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ca="1" si="23"/>
        <v>28</v>
      </c>
      <c r="BE12" s="51">
        <f t="shared" ca="1" si="24"/>
        <v>0.2592592592592593</v>
      </c>
      <c r="BF12" s="35">
        <f t="shared" ca="1" si="25"/>
        <v>34.222445898339203</v>
      </c>
      <c r="BG12" s="35">
        <f t="shared" ca="1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 ca="1"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ca="1" si="23"/>
        <v>63</v>
      </c>
      <c r="BE13" s="51">
        <f t="shared" ca="1" si="24"/>
        <v>0.46323529411764697</v>
      </c>
      <c r="BF13" s="35">
        <f t="shared" ca="1" si="25"/>
        <v>50.075490689481626</v>
      </c>
      <c r="BG13" s="35">
        <f t="shared" ca="1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 ca="1"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ca="1" si="23"/>
        <v>43</v>
      </c>
      <c r="BE14" s="51">
        <f t="shared" ca="1" si="24"/>
        <v>0.21608040201005019</v>
      </c>
      <c r="BF14" s="35">
        <f t="shared" ca="1" si="25"/>
        <v>60.895822848515344</v>
      </c>
      <c r="BG14" s="35">
        <f t="shared" ca="1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 ca="1"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ca="1" si="23"/>
        <v>71</v>
      </c>
      <c r="BE15" s="51">
        <f t="shared" ca="1" si="24"/>
        <v>0.29338842975206614</v>
      </c>
      <c r="BF15" s="35">
        <f t="shared" ca="1" si="25"/>
        <v>78.761952692501254</v>
      </c>
      <c r="BG15" s="35">
        <f t="shared" ca="1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 ca="1"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ca="1" si="23"/>
        <v>26</v>
      </c>
      <c r="BE16" s="51">
        <f t="shared" ca="1" si="24"/>
        <v>8.3067092651757157E-2</v>
      </c>
      <c r="BF16" s="35">
        <f t="shared" ca="1" si="25"/>
        <v>85.304479114242568</v>
      </c>
      <c r="BG16" s="35">
        <f t="shared" ca="1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 ca="1"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ca="1" si="23"/>
        <v>98</v>
      </c>
      <c r="BE17" s="51">
        <f t="shared" ca="1" si="24"/>
        <v>0.28908554572271394</v>
      </c>
      <c r="BF17" s="35">
        <f t="shared" ca="1" si="25"/>
        <v>109.96477101157524</v>
      </c>
      <c r="BG17" s="35">
        <f t="shared" ca="1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 ca="1"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ca="1" si="23"/>
        <v>113</v>
      </c>
      <c r="BE18" s="51">
        <f t="shared" ca="1" si="24"/>
        <v>0.25858123569794045</v>
      </c>
      <c r="BF18" s="35">
        <f t="shared" ca="1" si="25"/>
        <v>138.39959738298941</v>
      </c>
      <c r="BG18" s="35">
        <f t="shared" ca="1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 ca="1"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ca="1" si="23"/>
        <v>113</v>
      </c>
      <c r="BE19" s="51">
        <f t="shared" ca="1" si="24"/>
        <v>0.20545454545454556</v>
      </c>
      <c r="BF19" s="35">
        <f t="shared" ca="1" si="25"/>
        <v>166.83442375440362</v>
      </c>
      <c r="BG19" s="35">
        <f t="shared" ca="1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 ca="1"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ca="1" si="23"/>
        <v>135</v>
      </c>
      <c r="BE20" s="51">
        <f t="shared" ca="1" si="24"/>
        <v>0.20361990950226239</v>
      </c>
      <c r="BF20" s="35">
        <f t="shared" ca="1" si="25"/>
        <v>200.80523402113738</v>
      </c>
      <c r="BG20" s="35">
        <f t="shared" ca="1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 ca="1"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ca="1" si="23"/>
        <v>86</v>
      </c>
      <c r="BE21" s="51">
        <f t="shared" ca="1" si="24"/>
        <v>0.10776942355889729</v>
      </c>
      <c r="BF21" s="35">
        <f t="shared" ca="1" si="25"/>
        <v>222.44589833920483</v>
      </c>
      <c r="BG21" s="35">
        <f t="shared" ca="1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 ca="1"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ca="1" si="23"/>
        <v>77</v>
      </c>
      <c r="BE22" s="51">
        <f t="shared" ca="1" si="24"/>
        <v>8.7104072398189958E-2</v>
      </c>
      <c r="BF22" s="35">
        <f t="shared" ca="1" si="25"/>
        <v>241.82184197282334</v>
      </c>
      <c r="BG22" s="35">
        <f t="shared" ca="1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 ca="1"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ca="1" si="23"/>
        <v>46</v>
      </c>
      <c r="BE23" s="51">
        <f t="shared" ca="1" si="24"/>
        <v>4.7866805411030278E-2</v>
      </c>
      <c r="BF23" s="35">
        <f t="shared" ca="1" si="25"/>
        <v>253.39708102667336</v>
      </c>
      <c r="BG23" s="35">
        <f t="shared" ca="1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 ca="1"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ca="1" si="23"/>
        <v>135</v>
      </c>
      <c r="BE24" s="51">
        <f t="shared" ca="1" si="24"/>
        <v>0.13406156901688182</v>
      </c>
      <c r="BF24" s="35">
        <f t="shared" ca="1" si="25"/>
        <v>287.36789129340713</v>
      </c>
      <c r="BG24" s="35">
        <f t="shared" ca="1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 ca="1"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ca="1" si="23"/>
        <v>134</v>
      </c>
      <c r="BE25" s="51">
        <f t="shared" ca="1" si="24"/>
        <v>0.11733800350262702</v>
      </c>
      <c r="BF25" s="35">
        <f t="shared" ca="1" si="25"/>
        <v>321.08706592853548</v>
      </c>
      <c r="BG25" s="35">
        <f t="shared" ca="1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 ca="1"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ca="1" si="23"/>
        <v>152</v>
      </c>
      <c r="BE26" s="51">
        <f t="shared" ca="1" si="24"/>
        <v>0.11912225705329149</v>
      </c>
      <c r="BF26" s="35">
        <f t="shared" ca="1" si="25"/>
        <v>359.33568193256161</v>
      </c>
      <c r="BG26" s="35">
        <f t="shared" ca="1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 ca="1"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ca="1" si="23"/>
        <v>191</v>
      </c>
      <c r="BE27" s="51">
        <f t="shared" ca="1" si="24"/>
        <v>0.13375350140056019</v>
      </c>
      <c r="BF27" s="35">
        <f t="shared" ca="1" si="25"/>
        <v>407.39808756919979</v>
      </c>
      <c r="BG27" s="35">
        <f t="shared" ca="1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 ca="1"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ca="1" si="23"/>
        <v>421</v>
      </c>
      <c r="BE28" s="51">
        <f t="shared" ca="1" si="24"/>
        <v>0.26003705991352688</v>
      </c>
      <c r="BF28" s="35">
        <f t="shared" ca="1" si="25"/>
        <v>513.33668847508807</v>
      </c>
      <c r="BG28" s="35">
        <f t="shared" ca="1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 ca="1"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ca="1" si="23"/>
        <v>132</v>
      </c>
      <c r="BE29" s="51">
        <f t="shared" ca="1" si="24"/>
        <v>6.4705882352941169E-2</v>
      </c>
      <c r="BF29" s="35">
        <f t="shared" ca="1" si="25"/>
        <v>546.55259184700549</v>
      </c>
      <c r="BG29" s="35">
        <f t="shared" ca="1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 ca="1"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ca="1" si="23"/>
        <v>219</v>
      </c>
      <c r="BE30" s="51">
        <f t="shared" ca="1" si="24"/>
        <v>0.100828729281768</v>
      </c>
      <c r="BF30" s="35">
        <f t="shared" ca="1" si="25"/>
        <v>601.66079516859588</v>
      </c>
      <c r="BG30" s="35">
        <f t="shared" ca="1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 ca="1"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ca="1" si="23"/>
        <v>162</v>
      </c>
      <c r="BE31" s="51">
        <f t="shared" ca="1" si="24"/>
        <v>6.7754077791718936E-2</v>
      </c>
      <c r="BF31" s="35">
        <f t="shared" ca="1" si="25"/>
        <v>642.42576748867634</v>
      </c>
      <c r="BG31" s="35">
        <f t="shared" ca="1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 ca="1"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ca="1" si="23"/>
        <v>-104</v>
      </c>
      <c r="BE32" s="51">
        <f t="shared" ca="1" si="24"/>
        <v>-4.0736388562475523E-2</v>
      </c>
      <c r="BF32" s="35">
        <f t="shared" ca="1" si="25"/>
        <v>616.25566180171108</v>
      </c>
      <c r="BG32" s="35">
        <f t="shared" ca="1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 ca="1"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ca="1" si="23"/>
        <v>221</v>
      </c>
      <c r="BE33" s="51">
        <f t="shared" ca="1" si="24"/>
        <v>9.0240914659044602E-2</v>
      </c>
      <c r="BF33" s="35">
        <f t="shared" ca="1" si="25"/>
        <v>671.86713638651224</v>
      </c>
      <c r="BG33" s="35">
        <f t="shared" ca="1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 ca="1"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ca="1" si="23"/>
        <v>743</v>
      </c>
      <c r="BE34" s="51">
        <f t="shared" ref="BE34:BE65" ca="1" si="76">IFERROR(BC34/BC33,0)-1</f>
        <v>0.27827715355805238</v>
      </c>
      <c r="BF34" s="35">
        <f t="shared" ref="BF34:BF65" ca="1" si="77">IFERROR(BC34/3.974,0)</f>
        <v>858.83241066935079</v>
      </c>
      <c r="BG34" s="35">
        <f t="shared" ref="BG34:BG65" ca="1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 ca="1"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ca="1" si="23"/>
        <v>292</v>
      </c>
      <c r="BE35" s="51">
        <f t="shared" ca="1" si="76"/>
        <v>8.5555230002930083E-2</v>
      </c>
      <c r="BF35" s="35">
        <f t="shared" ca="1" si="77"/>
        <v>932.3100150981378</v>
      </c>
      <c r="BG35" s="35">
        <f t="shared" ca="1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 ca="1"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ca="1" si="23"/>
        <v>230</v>
      </c>
      <c r="BE36" s="51">
        <f t="shared" ca="1" si="76"/>
        <v>6.2078272604588314E-2</v>
      </c>
      <c r="BF36" s="35">
        <f t="shared" ca="1" si="77"/>
        <v>990.18621036738796</v>
      </c>
      <c r="BG36" s="35">
        <f t="shared" ca="1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 ca="1"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ca="1" si="23"/>
        <v>-618</v>
      </c>
      <c r="BE37" s="51">
        <f t="shared" ca="1" si="76"/>
        <v>-0.15705209656925034</v>
      </c>
      <c r="BF37" s="35">
        <f t="shared" ca="1" si="77"/>
        <v>834.67539003522893</v>
      </c>
      <c r="BG37" s="35">
        <f t="shared" ca="1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 ca="1"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ca="1" si="23"/>
        <v>822</v>
      </c>
      <c r="BE38" s="51">
        <f t="shared" ca="1" si="76"/>
        <v>0.24781429002110333</v>
      </c>
      <c r="BF38" s="35">
        <f t="shared" ca="1" si="77"/>
        <v>1041.5198792148967</v>
      </c>
      <c r="BG38" s="35">
        <f t="shared" ca="1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 ca="1"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ca="1" si="23"/>
        <v>-566</v>
      </c>
      <c r="BE39" s="51">
        <f t="shared" ca="1" si="76"/>
        <v>-0.13674800676491905</v>
      </c>
      <c r="BF39" s="35">
        <f t="shared" ca="1" si="77"/>
        <v>899.09411172622038</v>
      </c>
      <c r="BG39" s="35">
        <f t="shared" ca="1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 ca="1"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ca="1" si="23"/>
        <v>1020</v>
      </c>
      <c r="BE40" s="51">
        <f t="shared" ca="1" si="76"/>
        <v>0.28547439126784213</v>
      </c>
      <c r="BF40" s="35">
        <f t="shared" ca="1" si="77"/>
        <v>1155.7624559637645</v>
      </c>
      <c r="BG40" s="35">
        <f t="shared" ca="1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 ca="1"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ca="1" si="23"/>
        <v>-621</v>
      </c>
      <c r="BE41" s="51">
        <f t="shared" ca="1" si="76"/>
        <v>-0.13520574787720441</v>
      </c>
      <c r="BF41" s="35">
        <f t="shared" ca="1" si="77"/>
        <v>999.49672873678912</v>
      </c>
      <c r="BG41" s="35">
        <f t="shared" ca="1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 ca="1"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ca="1" si="23"/>
        <v>41</v>
      </c>
      <c r="BE42" s="51">
        <f t="shared" ca="1" si="76"/>
        <v>1.0322255790533807E-2</v>
      </c>
      <c r="BF42" s="35">
        <f t="shared" ca="1" si="77"/>
        <v>1009.8137896326119</v>
      </c>
      <c r="BG42" s="35">
        <f t="shared" ca="1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 ca="1"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ca="1" si="23"/>
        <v>-1646</v>
      </c>
      <c r="BE43" s="51">
        <f t="shared" ca="1" si="76"/>
        <v>-0.41016695738848741</v>
      </c>
      <c r="BF43" s="35">
        <f t="shared" ca="1" si="77"/>
        <v>595.62154001006536</v>
      </c>
      <c r="BG43" s="35">
        <f t="shared" ca="1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 ca="1"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ca="1" si="23"/>
        <v>130</v>
      </c>
      <c r="BE44" s="51">
        <f t="shared" ca="1" si="76"/>
        <v>5.4921841994085341E-2</v>
      </c>
      <c r="BF44" s="35">
        <f t="shared" ca="1" si="77"/>
        <v>628.33417211877202</v>
      </c>
      <c r="BG44" s="35">
        <f t="shared" ca="1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 ca="1"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ca="1" si="23"/>
        <v>1952</v>
      </c>
      <c r="BE45" s="51">
        <f t="shared" ca="1" si="76"/>
        <v>0.78173808570284331</v>
      </c>
      <c r="BF45" s="35">
        <f t="shared" ca="1" si="77"/>
        <v>1119.5269250125816</v>
      </c>
      <c r="BG45" s="35">
        <f t="shared" ca="1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 ca="1"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ca="1" si="23"/>
        <v>144</v>
      </c>
      <c r="BE46" s="51">
        <f t="shared" ca="1" si="76"/>
        <v>3.2366824005394479E-2</v>
      </c>
      <c r="BF46" s="35">
        <f t="shared" ca="1" si="77"/>
        <v>1155.7624559637645</v>
      </c>
      <c r="BG46" s="35">
        <f t="shared" ca="1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 ca="1"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ca="1" si="23"/>
        <v>156</v>
      </c>
      <c r="BE47" s="51">
        <f t="shared" ca="1" si="76"/>
        <v>3.3964728935336419E-2</v>
      </c>
      <c r="BF47" s="35">
        <f t="shared" ca="1" si="77"/>
        <v>1195.0176144942122</v>
      </c>
      <c r="BG47" s="35">
        <f t="shared" ca="1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 ca="1"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ca="1" si="23"/>
        <v>116</v>
      </c>
      <c r="BE48" s="51">
        <f t="shared" ca="1" si="76"/>
        <v>2.4426194988418581E-2</v>
      </c>
      <c r="BF48" s="35">
        <f t="shared" ca="1" si="77"/>
        <v>1224.2073477604429</v>
      </c>
      <c r="BG48" s="35">
        <f t="shared" ca="1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 ca="1"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ca="1" si="23"/>
        <v>176</v>
      </c>
      <c r="BE49" s="51">
        <f t="shared" ca="1" si="76"/>
        <v>3.617677286742027E-2</v>
      </c>
      <c r="BF49" s="35">
        <f t="shared" ca="1" si="77"/>
        <v>1268.4952189229994</v>
      </c>
      <c r="BG49" s="35">
        <f t="shared" ca="1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 ca="1"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ca="1" si="23"/>
        <v>204</v>
      </c>
      <c r="BE50" s="51">
        <f t="shared" ca="1" si="76"/>
        <v>4.0468161079150855E-2</v>
      </c>
      <c r="BF50" s="35">
        <f t="shared" ca="1" si="77"/>
        <v>1319.8288877705083</v>
      </c>
      <c r="BG50" s="35">
        <f t="shared" ca="1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 ca="1"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ca="1" si="23"/>
        <v>154</v>
      </c>
      <c r="BE51" s="51">
        <f t="shared" ca="1" si="76"/>
        <v>2.9361296472831366E-2</v>
      </c>
      <c r="BF51" s="35">
        <f t="shared" ca="1" si="77"/>
        <v>1358.5807750377453</v>
      </c>
      <c r="BG51" s="35">
        <f t="shared" ca="1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 ca="1"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ca="1" si="23"/>
        <v>141</v>
      </c>
      <c r="BE52" s="51">
        <f t="shared" ca="1" si="76"/>
        <v>2.6115947397666206E-2</v>
      </c>
      <c r="BF52" s="35">
        <f t="shared" ca="1" si="77"/>
        <v>1394.0613990941117</v>
      </c>
      <c r="BG52" s="35">
        <f t="shared" ca="1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 ca="1"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ca="1" si="23"/>
        <v>133</v>
      </c>
      <c r="BE53" s="51">
        <f t="shared" ca="1" si="76"/>
        <v>2.4007220216606395E-2</v>
      </c>
      <c r="BF53" s="35">
        <f t="shared" ca="1" si="77"/>
        <v>1427.5289380976346</v>
      </c>
      <c r="BG53" s="35">
        <f t="shared" ca="1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 ca="1"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ca="1" si="23"/>
        <v>-2389</v>
      </c>
      <c r="BE54" s="51">
        <f t="shared" ca="1" si="76"/>
        <v>-0.42111757447558607</v>
      </c>
      <c r="BF54" s="35">
        <f t="shared" ca="1" si="77"/>
        <v>826.37141419224963</v>
      </c>
      <c r="BG54" s="35">
        <f t="shared" ca="1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 ca="1"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ca="1" si="23"/>
        <v>138</v>
      </c>
      <c r="BE55" s="51">
        <f t="shared" ca="1" si="76"/>
        <v>4.2021924482338546E-2</v>
      </c>
      <c r="BF55" s="35">
        <f t="shared" ca="1" si="77"/>
        <v>861.09713135379968</v>
      </c>
      <c r="BG55" s="35">
        <f t="shared" ca="1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 ca="1"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ca="1" si="23"/>
        <v>1394</v>
      </c>
      <c r="BE56" s="51">
        <f t="shared" ca="1" si="76"/>
        <v>0.40736411455289301</v>
      </c>
      <c r="BF56" s="35">
        <f t="shared" ca="1" si="77"/>
        <v>1211.8772018117766</v>
      </c>
      <c r="BG56" s="35">
        <f t="shared" ca="1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 ca="1"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ca="1" si="23"/>
        <v>132</v>
      </c>
      <c r="BE57" s="51">
        <f t="shared" ca="1" si="76"/>
        <v>2.7408637873754138E-2</v>
      </c>
      <c r="BF57" s="35">
        <f t="shared" ca="1" si="77"/>
        <v>1245.093105183694</v>
      </c>
      <c r="BG57" s="35">
        <f t="shared" ca="1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 ca="1"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ca="1" si="23"/>
        <v>77</v>
      </c>
      <c r="BE58" s="51">
        <f t="shared" ca="1" si="76"/>
        <v>1.5561843168957257E-2</v>
      </c>
      <c r="BF58" s="35">
        <f t="shared" ca="1" si="77"/>
        <v>1264.4690488173126</v>
      </c>
      <c r="BG58" s="35">
        <f t="shared" ca="1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 ca="1"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ca="1" si="23"/>
        <v>-1097</v>
      </c>
      <c r="BE59" s="51">
        <f t="shared" ca="1" si="76"/>
        <v>-0.2183084577114428</v>
      </c>
      <c r="BF59" s="35">
        <f t="shared" ca="1" si="77"/>
        <v>988.42476094614995</v>
      </c>
      <c r="BG59" s="35">
        <f t="shared" ca="1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 ca="1"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ca="1" si="23"/>
        <v>104</v>
      </c>
      <c r="BE60" s="51">
        <f t="shared" ca="1" si="76"/>
        <v>2.6476578411405383E-2</v>
      </c>
      <c r="BF60" s="35">
        <f t="shared" ca="1" si="77"/>
        <v>1014.5948666331152</v>
      </c>
      <c r="BG60" s="35">
        <f t="shared" ca="1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 ca="1"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ca="1" si="23"/>
        <v>44</v>
      </c>
      <c r="BE61" s="51">
        <f t="shared" ca="1" si="76"/>
        <v>1.0912698412698374E-2</v>
      </c>
      <c r="BF61" s="35">
        <f t="shared" ca="1" si="77"/>
        <v>1025.6668344237544</v>
      </c>
      <c r="BG61" s="35">
        <f t="shared" ca="1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 ca="1"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ca="1" si="23"/>
        <v>243</v>
      </c>
      <c r="BE62" s="51">
        <f t="shared" ca="1" si="76"/>
        <v>5.9617271835132435E-2</v>
      </c>
      <c r="BF62" s="35">
        <f t="shared" ca="1" si="77"/>
        <v>1086.8142929038752</v>
      </c>
      <c r="BG62" s="35">
        <f t="shared" ca="1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 ca="1"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ca="1" si="23"/>
        <v>221</v>
      </c>
      <c r="BE63" s="51">
        <f t="shared" ca="1" si="76"/>
        <v>5.1169252141699539E-2</v>
      </c>
      <c r="BF63" s="35">
        <f t="shared" ca="1" si="77"/>
        <v>1142.4257674886762</v>
      </c>
      <c r="BG63" s="35">
        <f t="shared" ca="1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 ca="1"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ca="1" si="23"/>
        <v>-27</v>
      </c>
      <c r="BE64" s="51">
        <f t="shared" ca="1" si="76"/>
        <v>-5.9471365638766871E-3</v>
      </c>
      <c r="BF64" s="35">
        <f t="shared" ca="1" si="77"/>
        <v>1135.6316054353297</v>
      </c>
      <c r="BG64" s="35">
        <f t="shared" ca="1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 ca="1"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ca="1" si="23"/>
        <v>5</v>
      </c>
      <c r="BE65" s="51">
        <f t="shared" ca="1" si="76"/>
        <v>1.1079104808331408E-3</v>
      </c>
      <c r="BF65" s="35">
        <f t="shared" ca="1" si="77"/>
        <v>1136.8897835933567</v>
      </c>
      <c r="BG65" s="35">
        <f t="shared" ca="1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 ca="1"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ca="1" si="104">IFERROR(BC66-BC65,0)</f>
        <v>-1222</v>
      </c>
      <c r="BE66" s="51">
        <f t="shared" ref="BE66:BE97" ca="1" si="105">IFERROR(BC66/BC65,0)-1</f>
        <v>-0.27047366091190794</v>
      </c>
      <c r="BF66" s="35">
        <f t="shared" ref="BF66:BF97" ca="1" si="106">IFERROR(BC66/3.974,0)</f>
        <v>829.39104177151478</v>
      </c>
      <c r="BG66" s="35">
        <f t="shared" ref="BG66:BG97" ca="1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 ca="1"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ca="1" si="104"/>
        <v>98</v>
      </c>
      <c r="BE67" s="51">
        <f t="shared" ca="1" si="105"/>
        <v>2.9733009708737823E-2</v>
      </c>
      <c r="BF67" s="35">
        <f t="shared" ca="1" si="106"/>
        <v>854.05133366884752</v>
      </c>
      <c r="BG67" s="35">
        <f t="shared" ca="1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 ca="1"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ca="1" si="104"/>
        <v>121</v>
      </c>
      <c r="BE68" s="51">
        <f t="shared" ca="1" si="105"/>
        <v>3.5651149086623368E-2</v>
      </c>
      <c r="BF68" s="35">
        <f t="shared" ca="1" si="106"/>
        <v>884.49924509310517</v>
      </c>
      <c r="BG68" s="35">
        <f t="shared" ca="1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 ca="1"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ca="1" si="104"/>
        <v>151</v>
      </c>
      <c r="BE69" s="51">
        <f t="shared" ca="1" si="105"/>
        <v>4.295874822190604E-2</v>
      </c>
      <c r="BF69" s="35">
        <f t="shared" ca="1" si="106"/>
        <v>922.49622546552587</v>
      </c>
      <c r="BG69" s="35">
        <f t="shared" ca="1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 ca="1"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ca="1" si="104"/>
        <v>162</v>
      </c>
      <c r="BE70" s="51">
        <f t="shared" ca="1" si="105"/>
        <v>4.4189852700490917E-2</v>
      </c>
      <c r="BF70" s="35">
        <f t="shared" ca="1" si="106"/>
        <v>963.26119778560644</v>
      </c>
      <c r="BG70" s="35">
        <f t="shared" ca="1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 ca="1"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ca="1" si="104"/>
        <v>174</v>
      </c>
      <c r="BE71" s="51">
        <f t="shared" ca="1" si="105"/>
        <v>4.5454545454545414E-2</v>
      </c>
      <c r="BF71" s="35">
        <f t="shared" ca="1" si="106"/>
        <v>1007.0457976849522</v>
      </c>
      <c r="BG71" s="35">
        <f t="shared" ca="1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 ca="1"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ca="1" si="104"/>
        <v>107</v>
      </c>
      <c r="BE72" s="51">
        <f t="shared" ca="1" si="105"/>
        <v>2.6736631684157963E-2</v>
      </c>
      <c r="BF72" s="35">
        <f t="shared" ca="1" si="106"/>
        <v>1033.9708102667337</v>
      </c>
      <c r="BG72" s="35">
        <f t="shared" ca="1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 ca="1"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ca="1" si="104"/>
        <v>-35</v>
      </c>
      <c r="BE73" s="51">
        <f t="shared" ca="1" si="105"/>
        <v>-8.5178875638841633E-3</v>
      </c>
      <c r="BF73" s="35">
        <f t="shared" ca="1" si="106"/>
        <v>1025.1635631605434</v>
      </c>
      <c r="BG73" s="35">
        <f t="shared" ca="1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 ca="1"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ca="1" si="104"/>
        <v>102</v>
      </c>
      <c r="BE74" s="51">
        <f t="shared" ca="1" si="105"/>
        <v>2.5036818851251752E-2</v>
      </c>
      <c r="BF74" s="35">
        <f t="shared" ca="1" si="106"/>
        <v>1050.8303975842978</v>
      </c>
      <c r="BG74" s="35">
        <f t="shared" ca="1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 ca="1"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ca="1" si="104"/>
        <v>53</v>
      </c>
      <c r="BE75" s="51">
        <f t="shared" ca="1" si="105"/>
        <v>1.2691570881226077E-2</v>
      </c>
      <c r="BF75" s="35">
        <f t="shared" ca="1" si="106"/>
        <v>1064.1670860593861</v>
      </c>
      <c r="BG75" s="35">
        <f t="shared" ca="1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 ca="1"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ca="1" si="104"/>
        <v>89</v>
      </c>
      <c r="BE76" s="51">
        <f t="shared" ca="1" si="105"/>
        <v>2.1045164341451983E-2</v>
      </c>
      <c r="BF76" s="35">
        <f t="shared" ca="1" si="106"/>
        <v>1086.5626572722697</v>
      </c>
      <c r="BG76" s="35">
        <f t="shared" ca="1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 ca="1"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ca="1" si="104"/>
        <v>2661</v>
      </c>
      <c r="BE77" s="51">
        <f t="shared" ca="1" si="105"/>
        <v>0.61625752663270039</v>
      </c>
      <c r="BF77" s="35">
        <f t="shared" ca="1" si="106"/>
        <v>1756.165072974333</v>
      </c>
      <c r="BG77" s="35">
        <f t="shared" ca="1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 ca="1"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ca="1" si="104"/>
        <v>-2048</v>
      </c>
      <c r="BE78" s="51">
        <f t="shared" ca="1" si="105"/>
        <v>-0.29345178392319815</v>
      </c>
      <c r="BF78" s="35">
        <f t="shared" ca="1" si="106"/>
        <v>1240.8152994464015</v>
      </c>
      <c r="BG78" s="35">
        <f t="shared" ca="1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 ca="1"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ca="1" si="104"/>
        <v>-337</v>
      </c>
      <c r="BE79" s="52">
        <f t="shared" ca="1" si="105"/>
        <v>-6.8343135266680233E-2</v>
      </c>
      <c r="BF79" s="38">
        <f t="shared" ca="1" si="106"/>
        <v>1156.0140915953698</v>
      </c>
      <c r="BG79" s="38">
        <f t="shared" ca="1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 ca="1"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ca="1" si="104"/>
        <v>161</v>
      </c>
      <c r="BE80" s="51">
        <f t="shared" ca="1" si="105"/>
        <v>3.5045711797997425E-2</v>
      </c>
      <c r="BF80" s="35">
        <f t="shared" ca="1" si="106"/>
        <v>1196.527428283845</v>
      </c>
      <c r="BG80" s="35">
        <f t="shared" ca="1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 ca="1"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ca="1" si="104"/>
        <v>-721</v>
      </c>
      <c r="BE81" s="51">
        <f t="shared" ca="1" si="105"/>
        <v>-0.15162986330178763</v>
      </c>
      <c r="BF81" s="35">
        <f t="shared" ca="1" si="106"/>
        <v>1015.0981378963261</v>
      </c>
      <c r="BG81" s="35">
        <f t="shared" ca="1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 ca="1"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ca="1" si="104"/>
        <v>398</v>
      </c>
      <c r="BE82" s="51">
        <f t="shared" ca="1" si="105"/>
        <v>9.8661378284581103E-2</v>
      </c>
      <c r="BF82" s="35">
        <f t="shared" ca="1" si="106"/>
        <v>1115.2491192752893</v>
      </c>
      <c r="BG82" s="35">
        <f t="shared" ca="1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 ca="1"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ca="1" si="104"/>
        <v>233</v>
      </c>
      <c r="BE83" s="51">
        <f t="shared" ca="1" si="105"/>
        <v>5.2572202166065063E-2</v>
      </c>
      <c r="BF83" s="35">
        <f t="shared" ca="1" si="106"/>
        <v>1173.8802214393559</v>
      </c>
      <c r="BG83" s="35">
        <f t="shared" ca="1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 ca="1"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ca="1" si="104"/>
        <v>-1391</v>
      </c>
      <c r="BE84" s="51">
        <f t="shared" ca="1" si="105"/>
        <v>-0.29817792068595927</v>
      </c>
      <c r="BF84" s="35">
        <f t="shared" ca="1" si="106"/>
        <v>823.85505787619525</v>
      </c>
      <c r="BG84" s="35">
        <f t="shared" ca="1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 ca="1"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ca="1" si="104"/>
        <v>339</v>
      </c>
      <c r="BE85" s="51">
        <f t="shared" ca="1" si="105"/>
        <v>0.10354306658521684</v>
      </c>
      <c r="BF85" s="35">
        <f t="shared" ca="1" si="106"/>
        <v>909.1595369904378</v>
      </c>
      <c r="BG85" s="35">
        <f t="shared" ca="1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 ca="1"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ca="1" si="104"/>
        <v>366</v>
      </c>
      <c r="BE86" s="51">
        <f t="shared" ca="1" si="105"/>
        <v>0.1013008580127317</v>
      </c>
      <c r="BF86" s="35">
        <f t="shared" ca="1" si="106"/>
        <v>1001.2581781580271</v>
      </c>
      <c r="BG86" s="35">
        <f t="shared" ca="1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 ca="1"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ca="1" si="104"/>
        <v>250</v>
      </c>
      <c r="BE87" s="51">
        <f t="shared" ca="1" si="105"/>
        <v>6.2829856747926627E-2</v>
      </c>
      <c r="BF87" s="35">
        <f t="shared" ca="1" si="106"/>
        <v>1064.1670860593861</v>
      </c>
      <c r="BG87" s="35">
        <f t="shared" ca="1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 ca="1"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ca="1" si="104"/>
        <v>504</v>
      </c>
      <c r="BE88" s="51">
        <f t="shared" ca="1" si="105"/>
        <v>0.11917711042799706</v>
      </c>
      <c r="BF88" s="35">
        <f t="shared" ca="1" si="106"/>
        <v>1190.9914443885255</v>
      </c>
      <c r="BG88" s="35">
        <f t="shared" ca="1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 ca="1"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ca="1" si="104"/>
        <v>329</v>
      </c>
      <c r="BE89" s="51">
        <f t="shared" ca="1" si="105"/>
        <v>6.9511937460384532E-2</v>
      </c>
      <c r="BF89" s="35">
        <f t="shared" ca="1" si="106"/>
        <v>1273.7795671867136</v>
      </c>
      <c r="BG89" s="35">
        <f t="shared" ca="1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 ca="1"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ca="1" si="104"/>
        <v>312</v>
      </c>
      <c r="BE90" s="51">
        <f t="shared" ca="1" si="105"/>
        <v>6.1635717107862531E-2</v>
      </c>
      <c r="BF90" s="35">
        <f t="shared" ca="1" si="106"/>
        <v>1352.2898842476095</v>
      </c>
      <c r="BG90" s="35">
        <f t="shared" ca="1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 ca="1"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ca="1" si="104"/>
        <v>126</v>
      </c>
      <c r="BE91" s="51">
        <f t="shared" ca="1" si="105"/>
        <v>2.3446222553033191E-2</v>
      </c>
      <c r="BF91" s="35">
        <f t="shared" ca="1" si="106"/>
        <v>1383.9959738298942</v>
      </c>
      <c r="BG91" s="35">
        <f t="shared" ca="1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 ca="1"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ca="1" si="104"/>
        <v>314</v>
      </c>
      <c r="BE92" s="51">
        <f t="shared" ca="1" si="105"/>
        <v>5.7090909090909081E-2</v>
      </c>
      <c r="BF92" s="35">
        <f t="shared" ca="1" si="106"/>
        <v>1463.0095621540008</v>
      </c>
      <c r="BG92" s="35">
        <f t="shared" ca="1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 ca="1"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ca="1" si="104"/>
        <v>241</v>
      </c>
      <c r="BE93" s="51">
        <f t="shared" ca="1" si="105"/>
        <v>4.1451668386652818E-2</v>
      </c>
      <c r="BF93" s="35">
        <f t="shared" ca="1" si="106"/>
        <v>1523.6537493709109</v>
      </c>
      <c r="BG93" s="35">
        <f t="shared" ca="1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 ca="1"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ca="1" si="104"/>
        <v>214</v>
      </c>
      <c r="BE94" s="51">
        <f t="shared" ca="1" si="105"/>
        <v>3.5342691990090769E-2</v>
      </c>
      <c r="BF94" s="35">
        <f t="shared" ca="1" si="106"/>
        <v>1577.5037745344739</v>
      </c>
      <c r="BG94" s="35">
        <f t="shared" ca="1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 ca="1"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ca="1" si="104"/>
        <v>230</v>
      </c>
      <c r="BE95" s="51">
        <f t="shared" ca="1" si="105"/>
        <v>3.6688467060137286E-2</v>
      </c>
      <c r="BF95" s="35">
        <f t="shared" ca="1" si="106"/>
        <v>1635.3799698037242</v>
      </c>
      <c r="BG95" s="35">
        <f t="shared" ca="1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 ca="1"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ca="1" si="104"/>
        <v>592</v>
      </c>
      <c r="BE96" s="51">
        <f t="shared" ca="1" si="105"/>
        <v>9.1090937067241029E-2</v>
      </c>
      <c r="BF96" s="35">
        <f t="shared" ca="1" si="106"/>
        <v>1784.3482637141419</v>
      </c>
      <c r="BG96" s="35">
        <f t="shared" ca="1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 ca="1"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ca="1" si="104"/>
        <v>-2060</v>
      </c>
      <c r="BE97" s="51">
        <f t="shared" ca="1" si="105"/>
        <v>-0.2905090960372303</v>
      </c>
      <c r="BF97" s="35">
        <f t="shared" ca="1" si="106"/>
        <v>1265.9788626069451</v>
      </c>
      <c r="BG97" s="35">
        <f t="shared" ca="1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 ca="1"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ca="1" si="104"/>
        <v>840</v>
      </c>
      <c r="BE98" s="51">
        <f t="shared" ref="BE98:BE129" ca="1" si="159">IFERROR(BC98/BC97,0)-1</f>
        <v>0.16696481812760888</v>
      </c>
      <c r="BF98" s="35">
        <f t="shared" ref="BF98:BF129" ca="1" si="160">IFERROR(BC98/3.974,0)</f>
        <v>1477.3527931555107</v>
      </c>
      <c r="BG98" s="35">
        <f t="shared" ref="BG98:BG129" ca="1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 ca="1"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ca="1" si="104"/>
        <v>612</v>
      </c>
      <c r="BE99" s="51">
        <f t="shared" ca="1" si="159"/>
        <v>0.10424118548799188</v>
      </c>
      <c r="BF99" s="35">
        <f t="shared" ca="1" si="160"/>
        <v>1631.3537996980372</v>
      </c>
      <c r="BG99" s="35">
        <f t="shared" ca="1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 ca="1"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ca="1" si="104"/>
        <v>725</v>
      </c>
      <c r="BE100" s="51">
        <f t="shared" ca="1" si="159"/>
        <v>0.11183094246490821</v>
      </c>
      <c r="BF100" s="35">
        <f t="shared" ca="1" si="160"/>
        <v>1813.7896326119778</v>
      </c>
      <c r="BG100" s="35">
        <f t="shared" ca="1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 ca="1"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ca="1" si="104"/>
        <v>523</v>
      </c>
      <c r="BE101" s="51">
        <f t="shared" ca="1" si="159"/>
        <v>7.2558268590455111E-2</v>
      </c>
      <c r="BF101" s="35">
        <f t="shared" ca="1" si="160"/>
        <v>1945.3950679416205</v>
      </c>
      <c r="BG101" s="35">
        <f t="shared" ca="1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 ca="1"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ca="1" si="104"/>
        <v>622</v>
      </c>
      <c r="BE102" s="51">
        <f t="shared" ca="1" si="159"/>
        <v>8.0455309791747531E-2</v>
      </c>
      <c r="BF102" s="35">
        <f t="shared" ca="1" si="160"/>
        <v>2101.912430800201</v>
      </c>
      <c r="BG102" s="35">
        <f t="shared" ca="1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 ca="1"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ca="1" si="104"/>
        <v>741</v>
      </c>
      <c r="BE103" s="51">
        <f t="shared" ca="1" si="159"/>
        <v>8.871064288279662E-2</v>
      </c>
      <c r="BF103" s="35">
        <f t="shared" ca="1" si="160"/>
        <v>2288.3744338198289</v>
      </c>
      <c r="BG103" s="35">
        <f t="shared" ca="1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 ca="1"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ca="1" si="104"/>
        <v>336</v>
      </c>
      <c r="BE104" s="51">
        <f t="shared" ca="1" si="159"/>
        <v>3.6947437871123867E-2</v>
      </c>
      <c r="BF104" s="35">
        <f t="shared" ca="1" si="160"/>
        <v>2372.9240060392549</v>
      </c>
      <c r="BG104" s="35">
        <f t="shared" ca="1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 ca="1"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ca="1" si="104"/>
        <v>940</v>
      </c>
      <c r="BE105" s="51">
        <f t="shared" ca="1" si="159"/>
        <v>9.9681866383881212E-2</v>
      </c>
      <c r="BF105" s="35">
        <f t="shared" ca="1" si="160"/>
        <v>2609.4614997483641</v>
      </c>
      <c r="BG105" s="35">
        <f t="shared" ca="1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 ca="1"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ca="1" si="104"/>
        <v>800</v>
      </c>
      <c r="BE106" s="51">
        <f t="shared" ca="1" si="159"/>
        <v>7.7145612343297865E-2</v>
      </c>
      <c r="BF106" s="35">
        <f t="shared" ca="1" si="160"/>
        <v>2810.7700050327126</v>
      </c>
      <c r="BG106" s="35">
        <f t="shared" ca="1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 ca="1"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ca="1" si="104"/>
        <v>397</v>
      </c>
      <c r="BE107" s="51">
        <f t="shared" ca="1" si="159"/>
        <v>3.5541629364368887E-2</v>
      </c>
      <c r="BF107" s="35">
        <f t="shared" ca="1" si="160"/>
        <v>2910.6693507800701</v>
      </c>
      <c r="BG107" s="35">
        <f t="shared" ca="1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 ca="1"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ca="1" si="104"/>
        <v>517</v>
      </c>
      <c r="BE108" s="51">
        <f t="shared" ca="1" si="159"/>
        <v>4.4696118267484986E-2</v>
      </c>
      <c r="BF108" s="35">
        <f t="shared" ca="1" si="160"/>
        <v>3040.7649723200802</v>
      </c>
      <c r="BG108" s="35">
        <f t="shared" ca="1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 ca="1"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ca="1" si="104"/>
        <v>596</v>
      </c>
      <c r="BE109" s="51">
        <f t="shared" ca="1" si="159"/>
        <v>4.9321416749420699E-2</v>
      </c>
      <c r="BF109" s="35">
        <f t="shared" ca="1" si="160"/>
        <v>3190.73980875692</v>
      </c>
      <c r="BG109" s="35">
        <f t="shared" ca="1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 ca="1"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ca="1" si="104"/>
        <v>993</v>
      </c>
      <c r="BE110" s="51">
        <f t="shared" ca="1" si="159"/>
        <v>7.831230283911661E-2</v>
      </c>
      <c r="BF110" s="35">
        <f t="shared" ca="1" si="160"/>
        <v>3440.6139909411172</v>
      </c>
      <c r="BG110" s="35">
        <f t="shared" ca="1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 ca="1"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ca="1" si="104"/>
        <v>387</v>
      </c>
      <c r="BE111" s="51">
        <f t="shared" ca="1" si="159"/>
        <v>2.830395670299124E-2</v>
      </c>
      <c r="BF111" s="35">
        <f t="shared" ca="1" si="160"/>
        <v>3537.9969803724207</v>
      </c>
      <c r="BG111" s="35">
        <f t="shared" ca="1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 ca="1"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ca="1" si="104"/>
        <v>636</v>
      </c>
      <c r="BE112" s="51">
        <f t="shared" ca="1" si="159"/>
        <v>4.523470839260324E-2</v>
      </c>
      <c r="BF112" s="35">
        <f t="shared" ca="1" si="160"/>
        <v>3698.0372420734775</v>
      </c>
      <c r="BG112" s="35">
        <f t="shared" ca="1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 ca="1"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ca="1" si="104"/>
        <v>916</v>
      </c>
      <c r="BE113" s="51">
        <f t="shared" ca="1" si="159"/>
        <v>6.2329885683179098E-2</v>
      </c>
      <c r="BF113" s="35">
        <f t="shared" ca="1" si="160"/>
        <v>3928.5354806240562</v>
      </c>
      <c r="BG113" s="35">
        <f t="shared" ca="1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 ca="1"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ca="1" si="104"/>
        <v>958</v>
      </c>
      <c r="BE114" s="51">
        <f t="shared" ca="1" si="159"/>
        <v>6.1363054060978639E-2</v>
      </c>
      <c r="BF114" s="35">
        <f t="shared" ca="1" si="160"/>
        <v>4169.6024157020629</v>
      </c>
      <c r="BG114" s="35">
        <f t="shared" ca="1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 ca="1"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ca="1" si="104"/>
        <v>604</v>
      </c>
      <c r="BE115" s="51">
        <f t="shared" ca="1" si="159"/>
        <v>3.6451418225709187E-2</v>
      </c>
      <c r="BF115" s="35">
        <f t="shared" ca="1" si="160"/>
        <v>4321.5903371917466</v>
      </c>
      <c r="BG115" s="35">
        <f t="shared" ca="1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 ca="1"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ca="1" si="104"/>
        <v>699</v>
      </c>
      <c r="BE116" s="51">
        <f t="shared" ca="1" si="159"/>
        <v>4.0701059741469647E-2</v>
      </c>
      <c r="BF116" s="35">
        <f t="shared" ca="1" si="160"/>
        <v>4497.483643683945</v>
      </c>
      <c r="BG116" s="35">
        <f t="shared" ca="1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 ca="1"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ca="1" si="104"/>
        <v>252</v>
      </c>
      <c r="BE117" s="51">
        <f t="shared" ca="1" si="159"/>
        <v>1.4099479662060155E-2</v>
      </c>
      <c r="BF117" s="35">
        <f t="shared" ca="1" si="160"/>
        <v>4560.8958228485153</v>
      </c>
      <c r="BG117" s="35">
        <f t="shared" ca="1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 ca="1"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ca="1" si="104"/>
        <v>227</v>
      </c>
      <c r="BE118" s="51">
        <f t="shared" ca="1" si="159"/>
        <v>1.2524137931034574E-2</v>
      </c>
      <c r="BF118" s="35">
        <f t="shared" ca="1" si="160"/>
        <v>4618.0171112229491</v>
      </c>
      <c r="BG118" s="35">
        <f t="shared" ca="1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 ca="1"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ca="1" si="104"/>
        <v>150</v>
      </c>
      <c r="BE119" s="51">
        <f t="shared" ca="1" si="159"/>
        <v>8.1734960767219089E-3</v>
      </c>
      <c r="BF119" s="35">
        <f t="shared" ca="1" si="160"/>
        <v>4655.7624559637643</v>
      </c>
      <c r="BG119" s="35">
        <f t="shared" ca="1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 ca="1"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ca="1" si="104"/>
        <v>914</v>
      </c>
      <c r="BE120" s="51">
        <f t="shared" ca="1" si="159"/>
        <v>4.9400064857853199E-2</v>
      </c>
      <c r="BF120" s="35">
        <f t="shared" ca="1" si="160"/>
        <v>4885.7574232511324</v>
      </c>
      <c r="BG120" s="35">
        <f t="shared" ca="1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 ca="1"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ca="1" si="104"/>
        <v>1112</v>
      </c>
      <c r="BE121" s="51">
        <f t="shared" ca="1" si="159"/>
        <v>5.727235269880504E-2</v>
      </c>
      <c r="BF121" s="35">
        <f t="shared" ca="1" si="160"/>
        <v>5165.5762455963759</v>
      </c>
      <c r="BG121" s="35">
        <f t="shared" ca="1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 ca="1"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ca="1" si="104"/>
        <v>238</v>
      </c>
      <c r="BE122" s="51">
        <f t="shared" ca="1" si="159"/>
        <v>1.1593920498830901E-2</v>
      </c>
      <c r="BF122" s="35">
        <f t="shared" ca="1" si="160"/>
        <v>5225.4655259184701</v>
      </c>
      <c r="BG122" s="35">
        <f t="shared" ca="1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 ca="1"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ca="1" si="104"/>
        <v>197</v>
      </c>
      <c r="BE123" s="51">
        <f t="shared" ca="1" si="159"/>
        <v>9.486660887989995E-3</v>
      </c>
      <c r="BF123" s="35">
        <f t="shared" ca="1" si="160"/>
        <v>5275.0377453447409</v>
      </c>
      <c r="BG123" s="35">
        <f t="shared" ca="1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 ca="1"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ca="1" si="104"/>
        <v>-23</v>
      </c>
      <c r="BE124" s="51">
        <f t="shared" ca="1" si="159"/>
        <v>-1.0971712064112848E-3</v>
      </c>
      <c r="BF124" s="35">
        <f t="shared" ca="1" si="160"/>
        <v>5269.2501258178154</v>
      </c>
      <c r="BG124" s="35">
        <f t="shared" ca="1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 ca="1"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ca="1" si="104"/>
        <v>28</v>
      </c>
      <c r="BE125" s="51">
        <f t="shared" ca="1" si="159"/>
        <v>1.3371537726838412E-3</v>
      </c>
      <c r="BF125" s="35">
        <f t="shared" ca="1" si="160"/>
        <v>5276.2959235027674</v>
      </c>
      <c r="BG125" s="35">
        <f t="shared" ca="1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 ca="1"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ca="1" si="104"/>
        <v>301</v>
      </c>
      <c r="BE126" s="51">
        <f t="shared" ca="1" si="159"/>
        <v>1.4355207935902392E-2</v>
      </c>
      <c r="BF126" s="35">
        <f t="shared" ca="1" si="160"/>
        <v>5352.0382486160033</v>
      </c>
      <c r="BG126" s="35">
        <f t="shared" ca="1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 ca="1"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ca="1" si="104"/>
        <v>416</v>
      </c>
      <c r="BE127" s="51">
        <f t="shared" ca="1" si="159"/>
        <v>1.9558982556772797E-2</v>
      </c>
      <c r="BF127" s="35">
        <f t="shared" ca="1" si="160"/>
        <v>5456.7186713638648</v>
      </c>
      <c r="BG127" s="35">
        <f t="shared" ca="1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 ca="1"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ca="1" si="104"/>
        <v>637</v>
      </c>
      <c r="BE128" s="51">
        <f t="shared" ca="1" si="159"/>
        <v>2.9375144108831019E-2</v>
      </c>
      <c r="BF128" s="35">
        <f t="shared" ca="1" si="160"/>
        <v>5617.0105686965271</v>
      </c>
      <c r="BG128" s="35">
        <f t="shared" ca="1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 ca="1"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ca="1" si="104"/>
        <v>147</v>
      </c>
      <c r="BE129" s="51">
        <f t="shared" ca="1" si="159"/>
        <v>6.5854314129558666E-3</v>
      </c>
      <c r="BF129" s="35">
        <f t="shared" ca="1" si="160"/>
        <v>5654.0010065425258</v>
      </c>
      <c r="BG129" s="35">
        <f t="shared" ca="1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 ca="1"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ca="1" si="193">IFERROR(BC130-BC129,0)</f>
        <v>375</v>
      </c>
      <c r="BE130" s="51">
        <f t="shared" ref="BE130:BE157" ca="1" si="194">IFERROR(BC130/BC129,0)-1</f>
        <v>1.6689661311139803E-2</v>
      </c>
      <c r="BF130" s="35">
        <f t="shared" ref="BF130:BF161" ca="1" si="195">IFERROR(BC130/3.974,0)</f>
        <v>5748.3643683945647</v>
      </c>
      <c r="BG130" s="35">
        <f t="shared" ref="BG130:BG164" ca="1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 ca="1"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ca="1" si="193"/>
        <v>687</v>
      </c>
      <c r="BE131" s="51">
        <f t="shared" ca="1" si="194"/>
        <v>3.0073542286815025E-2</v>
      </c>
      <c r="BF131" s="35">
        <f t="shared" ca="1" si="195"/>
        <v>5921.2380473074982</v>
      </c>
      <c r="BG131" s="35">
        <f t="shared" ca="1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 ca="1"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ca="1" si="193"/>
        <v>319</v>
      </c>
      <c r="BE132" s="51">
        <f t="shared" ca="1" si="194"/>
        <v>1.3556584930517257E-2</v>
      </c>
      <c r="BF132" s="35">
        <f t="shared" ca="1" si="195"/>
        <v>6001.5098137896321</v>
      </c>
      <c r="BG132" s="35">
        <f t="shared" ca="1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 ca="1"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ca="1" si="193"/>
        <v>-154</v>
      </c>
      <c r="BE133" s="51">
        <f t="shared" ca="1" si="194"/>
        <v>-6.4570230607966517E-3</v>
      </c>
      <c r="BF133" s="35">
        <f t="shared" ca="1" si="195"/>
        <v>5962.7579265223949</v>
      </c>
      <c r="BG133" s="35">
        <f t="shared" ca="1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 ca="1"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ca="1" si="193"/>
        <v>194</v>
      </c>
      <c r="BE134" s="51">
        <f t="shared" ca="1" si="194"/>
        <v>8.1870357866307142E-3</v>
      </c>
      <c r="BF134" s="35">
        <f t="shared" ca="1" si="195"/>
        <v>6011.5752390538501</v>
      </c>
      <c r="BG134" s="35">
        <f t="shared" ca="1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 ca="1"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ca="1" si="193"/>
        <v>245</v>
      </c>
      <c r="BE135" s="51">
        <f t="shared" ca="1" si="194"/>
        <v>1.0255336961071615E-2</v>
      </c>
      <c r="BF135" s="35">
        <f t="shared" ca="1" si="195"/>
        <v>6073.2259687971809</v>
      </c>
      <c r="BG135" s="35">
        <f t="shared" ca="1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 ca="1"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ca="1" si="193"/>
        <v>-216</v>
      </c>
      <c r="BE136" s="51">
        <f t="shared" ca="1" si="194"/>
        <v>-8.9496581727781521E-3</v>
      </c>
      <c r="BF136" s="35">
        <f t="shared" ca="1" si="195"/>
        <v>6018.8726723704076</v>
      </c>
      <c r="BG136" s="35">
        <f t="shared" ca="1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 ca="1"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ca="1" si="193"/>
        <v>-315</v>
      </c>
      <c r="BE137" s="51">
        <f t="shared" ca="1" si="194"/>
        <v>-1.3169446883230851E-2</v>
      </c>
      <c r="BF137" s="35">
        <f t="shared" ca="1" si="195"/>
        <v>5939.6074484146948</v>
      </c>
      <c r="BG137" s="35">
        <f t="shared" ca="1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 ca="1"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ca="1" si="193"/>
        <v>176</v>
      </c>
      <c r="BE138" s="51">
        <f t="shared" ca="1" si="194"/>
        <v>7.4563633282493935E-3</v>
      </c>
      <c r="BF138" s="35">
        <f t="shared" ca="1" si="195"/>
        <v>5983.8953195772519</v>
      </c>
      <c r="BG138" s="35">
        <f t="shared" ca="1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 ca="1"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ca="1" si="193"/>
        <v>259</v>
      </c>
      <c r="BE139" s="51">
        <f t="shared" ca="1" si="194"/>
        <v>1.0891505466778861E-2</v>
      </c>
      <c r="BF139" s="35">
        <f t="shared" ca="1" si="195"/>
        <v>6049.0689481630598</v>
      </c>
      <c r="BG139" s="35">
        <f t="shared" ca="1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 ca="1"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ca="1" si="193"/>
        <v>122</v>
      </c>
      <c r="BE140" s="51">
        <f t="shared" ca="1" si="194"/>
        <v>5.075086318066413E-3</v>
      </c>
      <c r="BF140" s="35">
        <f t="shared" ca="1" si="195"/>
        <v>6079.7684952189229</v>
      </c>
      <c r="BG140" s="35">
        <f t="shared" ca="1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 ca="1"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ca="1" si="193"/>
        <v>710</v>
      </c>
      <c r="BE141" s="51">
        <f t="shared" ca="1" si="194"/>
        <v>2.9386200902280502E-2</v>
      </c>
      <c r="BF141" s="35">
        <f t="shared" ca="1" si="195"/>
        <v>6258.4297936587818</v>
      </c>
      <c r="BG141" s="35">
        <f t="shared" ca="1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 ca="1"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ca="1" si="193"/>
        <v>163</v>
      </c>
      <c r="BE142" s="51">
        <f t="shared" ca="1" si="194"/>
        <v>6.5538176993285013E-3</v>
      </c>
      <c r="BF142" s="35">
        <f t="shared" ca="1" si="195"/>
        <v>6299.4464016104675</v>
      </c>
      <c r="BG142" s="35">
        <f t="shared" ca="1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 ca="1"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ca="1" si="193"/>
        <v>-341</v>
      </c>
      <c r="BE143" s="51">
        <f t="shared" ca="1" si="194"/>
        <v>-1.3621474794279775E-2</v>
      </c>
      <c r="BF143" s="35">
        <f t="shared" ca="1" si="195"/>
        <v>6213.6386512330146</v>
      </c>
      <c r="BG143" s="35">
        <f t="shared" ca="1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 ca="1"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ca="1" si="193"/>
        <v>-114</v>
      </c>
      <c r="BE144" s="51">
        <f t="shared" ca="1" si="194"/>
        <v>-4.6166929899161824E-3</v>
      </c>
      <c r="BF144" s="35">
        <f t="shared" ca="1" si="195"/>
        <v>6184.9521892299945</v>
      </c>
      <c r="BG144" s="35">
        <f t="shared" ca="1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 ca="1"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ca="1" si="193"/>
        <v>-3</v>
      </c>
      <c r="BE145" s="51">
        <f t="shared" ca="1" si="194"/>
        <v>-1.2205541315757351E-4</v>
      </c>
      <c r="BF145" s="35">
        <f t="shared" ca="1" si="195"/>
        <v>6184.197282335178</v>
      </c>
      <c r="BG145" s="35">
        <f t="shared" ca="1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 ca="1"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ca="1" si="193"/>
        <v>93</v>
      </c>
      <c r="BE146" s="51">
        <f t="shared" ca="1" si="194"/>
        <v>3.7841796875E-3</v>
      </c>
      <c r="BF146" s="35">
        <f t="shared" ca="1" si="195"/>
        <v>6207.5993960744836</v>
      </c>
      <c r="BG146" s="35">
        <f t="shared" ca="1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 ca="1"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ca="1" si="193"/>
        <v>184</v>
      </c>
      <c r="BE147" s="51">
        <f t="shared" ca="1" si="194"/>
        <v>7.4587539016579552E-3</v>
      </c>
      <c r="BF147" s="35">
        <f t="shared" ca="1" si="195"/>
        <v>6253.9003522898838</v>
      </c>
      <c r="BG147" s="35">
        <f t="shared" ca="1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 ca="1"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ca="1" si="193"/>
        <v>91</v>
      </c>
      <c r="BE148" s="51">
        <f t="shared" ca="1" si="194"/>
        <v>3.6615297951958503E-3</v>
      </c>
      <c r="BF148" s="35">
        <f t="shared" ca="1" si="195"/>
        <v>6276.7991947659784</v>
      </c>
      <c r="BG148" s="35">
        <f t="shared" ca="1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 ca="1"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ca="1" si="193"/>
        <v>-78</v>
      </c>
      <c r="BE149" s="51">
        <f t="shared" ca="1" si="194"/>
        <v>-3.1270044900577609E-3</v>
      </c>
      <c r="BF149" s="35">
        <f t="shared" ca="1" si="195"/>
        <v>6257.1716155007543</v>
      </c>
      <c r="BG149" s="35">
        <f t="shared" ca="1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 ca="1"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ca="1" si="193"/>
        <v>-294</v>
      </c>
      <c r="BE150" s="51">
        <f t="shared" ca="1" si="194"/>
        <v>-1.1823373280784977E-2</v>
      </c>
      <c r="BF150" s="35">
        <f t="shared" ca="1" si="195"/>
        <v>6183.1907398087569</v>
      </c>
      <c r="BG150" s="35">
        <f t="shared" ca="1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 ca="1"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ca="1" si="193"/>
        <v>-686</v>
      </c>
      <c r="BE151" s="51">
        <f t="shared" ca="1" si="194"/>
        <v>-2.7917955396386085E-2</v>
      </c>
      <c r="BF151" s="35">
        <f t="shared" ca="1" si="195"/>
        <v>6010.5686965274281</v>
      </c>
      <c r="BG151" s="35">
        <f t="shared" ca="1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 ca="1"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ca="1" si="193"/>
        <v>300</v>
      </c>
      <c r="BE152" s="51">
        <f t="shared" ca="1" si="194"/>
        <v>1.2559658377292227E-2</v>
      </c>
      <c r="BF152" s="35">
        <f t="shared" ca="1" si="195"/>
        <v>6086.0593860090585</v>
      </c>
      <c r="BG152" s="35">
        <f t="shared" ca="1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 ca="1"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ca="1" si="193"/>
        <v>108</v>
      </c>
      <c r="BE153" s="51">
        <f t="shared" ca="1" si="194"/>
        <v>4.4653932026792464E-3</v>
      </c>
      <c r="BF153" s="35">
        <f t="shared" ca="1" si="195"/>
        <v>6113.2360342224456</v>
      </c>
      <c r="BG153" s="35">
        <f t="shared" ca="1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 ca="1"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ca="1" si="193"/>
        <v>264</v>
      </c>
      <c r="BE154" s="51">
        <f t="shared" ca="1" si="194"/>
        <v>1.086688071128683E-2</v>
      </c>
      <c r="BF154" s="35">
        <f t="shared" ca="1" si="195"/>
        <v>6179.6678409662809</v>
      </c>
      <c r="BG154" s="35">
        <f t="shared" ca="1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 ca="1"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ca="1" si="193"/>
        <v>-453</v>
      </c>
      <c r="BE155" s="51">
        <f t="shared" ca="1" si="194"/>
        <v>-1.844612753481556E-2</v>
      </c>
      <c r="BF155" s="35">
        <f t="shared" ca="1" si="195"/>
        <v>6065.6768998490179</v>
      </c>
      <c r="BG155" s="35">
        <f t="shared" ca="1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 ca="1"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ca="1" si="246">IFERROR(BC156-BC155,0)</f>
        <v>70</v>
      </c>
      <c r="BE156" s="51">
        <f t="shared" ca="1" si="194"/>
        <v>2.9039618336443862E-3</v>
      </c>
      <c r="BF156" s="35">
        <f t="shared" ca="1" si="195"/>
        <v>6083.2913940613989</v>
      </c>
      <c r="BG156" s="35">
        <f t="shared" ca="1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 ca="1"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ca="1" si="246"/>
        <v>-56</v>
      </c>
      <c r="BE157" s="51">
        <f t="shared" ca="1" si="194"/>
        <v>-2.3164426059979482E-3</v>
      </c>
      <c r="BF157" s="35">
        <f t="shared" ca="1" si="195"/>
        <v>6069.1997986914948</v>
      </c>
      <c r="BG157" s="35">
        <f t="shared" ca="1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 ca="1"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ca="1" si="286">IFERROR(BC158-BC157,0)</f>
        <v>-42</v>
      </c>
      <c r="BE158" s="51">
        <f t="shared" ref="BE158:BE172" ca="1" si="287">IFERROR(BC158/BC157,0)-1</f>
        <v>-1.7413657282639994E-3</v>
      </c>
      <c r="BF158" s="35">
        <f t="shared" ca="1" si="195"/>
        <v>6058.6311021640659</v>
      </c>
      <c r="BG158" s="35">
        <f t="shared" ca="1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 ca="1"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ca="1" si="286"/>
        <v>-563</v>
      </c>
      <c r="BE159" s="51">
        <f t="shared" ca="1" si="287"/>
        <v>-2.3383311874403012E-2</v>
      </c>
      <c r="BF159" s="35">
        <f t="shared" ca="1" si="195"/>
        <v>5916.9602415702057</v>
      </c>
      <c r="BG159" s="35">
        <f t="shared" ca="1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 ca="1"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ca="1" si="286"/>
        <v>1268</v>
      </c>
      <c r="BE160" s="51">
        <f t="shared" ca="1" si="287"/>
        <v>5.3925321085310784E-2</v>
      </c>
      <c r="BF160" s="35">
        <f t="shared" ca="1" si="195"/>
        <v>6236.0342224458982</v>
      </c>
      <c r="BG160" s="35">
        <f t="shared" ca="1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 ca="1"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ca="1" si="286"/>
        <v>280</v>
      </c>
      <c r="BE161" s="51">
        <f t="shared" ca="1" si="287"/>
        <v>1.1298523121620496E-2</v>
      </c>
      <c r="BF161" s="35">
        <f t="shared" ca="1" si="195"/>
        <v>6306.4921992954196</v>
      </c>
      <c r="BG161" s="35">
        <f t="shared" ca="1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 ca="1"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ca="1" si="286"/>
        <v>110</v>
      </c>
      <c r="BE162" s="51">
        <f t="shared" ca="1" si="287"/>
        <v>4.3891149948127595E-3</v>
      </c>
      <c r="BF162" s="35">
        <f t="shared" ref="BF162:BF172" ca="1" si="309">IFERROR(BC162/3.974,0)</f>
        <v>6334.1721187720177</v>
      </c>
      <c r="BG162" s="35">
        <f t="shared" ca="1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 ca="1"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ca="1" si="286"/>
        <v>-262</v>
      </c>
      <c r="BE163" s="51">
        <f t="shared" ca="1" si="287"/>
        <v>-1.0408390274908585E-2</v>
      </c>
      <c r="BF163" s="35">
        <f t="shared" ca="1" si="309"/>
        <v>6268.2435832913934</v>
      </c>
      <c r="BG163" s="35">
        <f t="shared" ca="1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 ca="1"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ca="1" si="286"/>
        <v>-1120</v>
      </c>
      <c r="BE164" s="51">
        <f t="shared" ca="1" si="287"/>
        <v>-4.4961862705740652E-2</v>
      </c>
      <c r="BF164" s="35">
        <f t="shared" ca="1" si="309"/>
        <v>5986.411675893306</v>
      </c>
      <c r="BG164" s="35">
        <f t="shared" ca="1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 ca="1"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ca="1" si="286"/>
        <v>-137</v>
      </c>
      <c r="BE165" s="51">
        <f t="shared" ca="1" si="287"/>
        <v>-5.7587221521647747E-3</v>
      </c>
      <c r="BF165" s="35">
        <f t="shared" ca="1" si="309"/>
        <v>5951.9375943633613</v>
      </c>
      <c r="BG165" s="35">
        <f t="shared" ref="BG165:BG172" ca="1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 ca="1"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ca="1" si="286"/>
        <v>-816</v>
      </c>
      <c r="BE166" s="51">
        <f t="shared" ca="1" si="287"/>
        <v>-3.4498795078848343E-2</v>
      </c>
      <c r="BF166" s="35">
        <f t="shared" ca="1" si="309"/>
        <v>5746.6029189733263</v>
      </c>
      <c r="BG166" s="35">
        <f t="shared" ca="1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 ca="1"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ca="1" si="286"/>
        <v>-26</v>
      </c>
      <c r="BE167" s="51">
        <f t="shared" ca="1" si="287"/>
        <v>-1.1385033060384853E-3</v>
      </c>
      <c r="BF167" s="35">
        <f t="shared" ca="1" si="309"/>
        <v>5740.0603925515852</v>
      </c>
      <c r="BG167" s="35">
        <f t="shared" ca="1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 ca="1"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ca="1" si="286"/>
        <v>263</v>
      </c>
      <c r="BE168" s="51">
        <f t="shared" ca="1" si="287"/>
        <v>1.1529525229056148E-2</v>
      </c>
      <c r="BF168" s="35">
        <f t="shared" ca="1" si="309"/>
        <v>5806.2405636638141</v>
      </c>
      <c r="BG168" s="35">
        <f t="shared" ca="1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 ca="1"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ca="1" si="286"/>
        <v>514</v>
      </c>
      <c r="BE169" s="51">
        <f t="shared" ca="1" si="287"/>
        <v>2.2276154979630647E-2</v>
      </c>
      <c r="BF169" s="35">
        <f t="shared" ca="1" si="309"/>
        <v>5935.5812783090087</v>
      </c>
      <c r="BG169" s="35">
        <f t="shared" ca="1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 ca="1"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ca="1" si="286"/>
        <v>-194</v>
      </c>
      <c r="BE170" s="51">
        <f t="shared" ca="1" si="287"/>
        <v>-8.2245209428523092E-3</v>
      </c>
      <c r="BF170" s="35">
        <f t="shared" ca="1" si="309"/>
        <v>5886.7639657775535</v>
      </c>
      <c r="BG170" s="35">
        <f t="shared" ca="1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 ca="1"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ca="1" si="286"/>
        <v>309</v>
      </c>
      <c r="BE171" s="51">
        <f t="shared" ca="1" si="287"/>
        <v>1.3208515003847232E-2</v>
      </c>
      <c r="BF171" s="35">
        <f t="shared" ca="1" si="309"/>
        <v>5964.5193759436333</v>
      </c>
      <c r="BG171" s="35">
        <f t="shared" ca="1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 ca="1">+IFERROR(C172-E172-G172,"")</f>
        <v>0</v>
      </c>
      <c r="J172">
        <f ca="1"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ca="1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ca="1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ca="1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 ca="1">AO172-AO171</f>
        <v>0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 ca="1"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ca="1" si="286"/>
        <v>-149</v>
      </c>
      <c r="BE172" s="51">
        <f t="shared" ca="1" si="287"/>
        <v>-6.2861241193098438E-3</v>
      </c>
      <c r="BF172" s="35">
        <f t="shared" ca="1" si="309"/>
        <v>5927.0256668344236</v>
      </c>
      <c r="BG172" s="35">
        <f t="shared" ca="1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ca="1">IFERROR(C173-C172,"")</f>
        <v>0</v>
      </c>
      <c r="E173" s="10">
        <v>1948</v>
      </c>
      <c r="F173">
        <f ca="1">E173-E172</f>
        <v>0</v>
      </c>
      <c r="G173" s="10">
        <v>63996</v>
      </c>
      <c r="H173">
        <f ca="1">G173-G172</f>
        <v>0</v>
      </c>
      <c r="I173">
        <f ca="1">+IFERROR(C173-E173-G173,"")</f>
        <v>0</v>
      </c>
      <c r="J173">
        <f ca="1">+IFERROR(I173-I172,"")</f>
        <v>0</v>
      </c>
      <c r="K173">
        <f ca="1">+IFERROR(E173/C173,"")</f>
        <v>0</v>
      </c>
      <c r="L173">
        <f ca="1">+IFERROR(G173/C173,"")</f>
        <v>0</v>
      </c>
      <c r="M173">
        <f ca="1">+IFERROR(I173/C173,"")</f>
        <v>0</v>
      </c>
      <c r="N173" s="22">
        <f ca="1">+IFERROR(D173/C173,"")</f>
        <v>0</v>
      </c>
      <c r="O173">
        <f ca="1">+IFERROR(F173/E173,"")</f>
        <v>0</v>
      </c>
      <c r="P173">
        <f ca="1">+IFERROR(H173/G173,"")</f>
        <v>0</v>
      </c>
      <c r="Q173">
        <f ca="1">+IFERROR(J173/I173,"")</f>
        <v>0</v>
      </c>
      <c r="R173" s="22">
        <f ca="1">+IFERROR(C173/3.974,"")</f>
        <v>0</v>
      </c>
      <c r="S173" s="22">
        <f ca="1">+IFERROR(E173/3.974,"")</f>
        <v>0</v>
      </c>
      <c r="T173" s="22">
        <f ca="1">+IFERROR(G173/3.974,"")</f>
        <v>0</v>
      </c>
      <c r="U173" s="22">
        <f ca="1">+IFERROR(I173/3.974,"")</f>
        <v>0</v>
      </c>
      <c r="V173" s="10">
        <v>321482</v>
      </c>
      <c r="W173">
        <f ca="1">V173-V172</f>
        <v>0</v>
      </c>
      <c r="X173" s="22">
        <f ca="1">IFERROR(W173-W172,0)</f>
        <v>0</v>
      </c>
      <c r="Y173" s="35">
        <f ca="1">IFERROR(V173/3.974,0)</f>
        <v>0</v>
      </c>
      <c r="Z173" s="10">
        <v>227952</v>
      </c>
      <c r="AA173" s="22">
        <f ca="1">Z173-Z172</f>
        <v>0</v>
      </c>
      <c r="AB173" s="28">
        <f ca="1">IFERROR(Z173/V173,0)</f>
        <v>0</v>
      </c>
      <c r="AC173" s="31">
        <f ca="1">IFERROR(AA173-AA172,0)</f>
        <v>0</v>
      </c>
      <c r="AD173">
        <f ca="1">V173-Z173</f>
        <v>0</v>
      </c>
      <c r="AE173">
        <f ca="1">AD173-AD172</f>
        <v>0</v>
      </c>
      <c r="AF173" s="28">
        <f ca="1">IFERROR(AD173/V173,0)</f>
        <v>0</v>
      </c>
      <c r="AG173" s="31">
        <f ca="1">IFERROR(AE173-AE172,0)</f>
        <v>0</v>
      </c>
      <c r="AH173" s="35">
        <f ca="1">IFERROR(AE173/W173,0)</f>
        <v>0</v>
      </c>
      <c r="AI173" s="35">
        <f ca="1">IFERROR(AD173/3.974,0)</f>
        <v>0</v>
      </c>
      <c r="AJ173" s="10">
        <v>22105</v>
      </c>
      <c r="AK173" s="22">
        <f ca="1">AJ173-AJ172</f>
        <v>0</v>
      </c>
      <c r="AL173" s="22">
        <f ca="1">IFERROR(AJ173/AJ172,0)-1</f>
        <v>0</v>
      </c>
      <c r="AM173" s="35">
        <f ca="1">IFERROR(AJ173/3.974,0)</f>
        <v>0</v>
      </c>
      <c r="AN173" s="35">
        <f ca="1">IFERROR(AJ173/C173," ")</f>
        <v>0</v>
      </c>
      <c r="AO173" s="10">
        <v>421</v>
      </c>
      <c r="AP173">
        <f ca="1">AO173-AO172</f>
        <v>0</v>
      </c>
      <c r="AQ173">
        <f ca="1">IFERROR(AO173/AO172,0)-1</f>
        <v>0</v>
      </c>
      <c r="AR173" s="35">
        <f ca="1">IFERROR(AO173/3.974,0)</f>
        <v>0</v>
      </c>
      <c r="AS173" s="10">
        <v>1355</v>
      </c>
      <c r="AT173" s="22">
        <f ca="1">AS173-AS172</f>
        <v>0</v>
      </c>
      <c r="AU173" s="22">
        <f ca="1">IFERROR(AS173/AS172,0)-1</f>
        <v>0</v>
      </c>
      <c r="AV173" s="35">
        <f ca="1">IFERROR(AS173/3.974,0)</f>
        <v>0</v>
      </c>
      <c r="AW173" s="51">
        <f ca="1">IFERROR(AS173/C173," ")</f>
        <v>0</v>
      </c>
      <c r="AX173" s="10">
        <v>157</v>
      </c>
      <c r="AY173">
        <f ca="1">AX173-AX172</f>
        <v>0</v>
      </c>
      <c r="AZ173" s="22">
        <f ca="1">IFERROR(AX173/AX172,0)-1</f>
        <v>0</v>
      </c>
      <c r="BA173" s="35">
        <f ca="1">IFERROR(AX173/3.974,0)</f>
        <v>0</v>
      </c>
      <c r="BB173" s="51">
        <f ca="1">IFERROR(AX173/C173," ")</f>
        <v>0</v>
      </c>
      <c r="BC173" s="31">
        <f ca="1">+Pagina_Inicial[[#This Row],[Aislamiento Domiciliario]]+Pagina_Inicial[[#This Row],[Aislamiento en Hoteles]]+Pagina_Inicial[[#This Row],[Hospitalizados en Sala]]+Pagina_Inicial[[#This Row],[Hospitalizados en UCI]]</f>
        <v>0</v>
      </c>
      <c r="BD173" s="31">
        <f ca="1">IFERROR(BC173-BC172,0)</f>
        <v>0</v>
      </c>
      <c r="BE173" s="51">
        <f ca="1">IFERROR(BC173/BC172,0)-1</f>
        <v>0</v>
      </c>
      <c r="BF173" s="35">
        <f ca="1">IFERROR(BC173/3.974,0)</f>
        <v>0</v>
      </c>
      <c r="BG173" s="35">
        <f ca="1">IFERROR(BC173/C173," ")</f>
        <v>0</v>
      </c>
      <c r="BH173" s="45">
        <v>12469</v>
      </c>
      <c r="BI173" s="48">
        <f ca="1">IFERROR((BH173-BH172), 0)</f>
        <v>0</v>
      </c>
      <c r="BJ173" s="14">
        <v>37439</v>
      </c>
      <c r="BK173" s="48">
        <f ca="1">IFERROR((BJ173-BJ172),0)</f>
        <v>0</v>
      </c>
      <c r="BL173" s="14">
        <v>27543</v>
      </c>
      <c r="BM173" s="48">
        <f ca="1">IFERROR((BL173-BL172),0)</f>
        <v>0</v>
      </c>
      <c r="BN173" s="14">
        <v>10249</v>
      </c>
      <c r="BO173" s="48">
        <f ca="1">IFERROR((BN173-BN172),0)</f>
        <v>0</v>
      </c>
      <c r="BP173" s="14">
        <v>2282</v>
      </c>
      <c r="BQ173" s="48">
        <f ca="1">IFERROR((BP173-BP172),0)</f>
        <v>0</v>
      </c>
      <c r="BR173" s="57">
        <v>19</v>
      </c>
      <c r="BS173" s="53">
        <f ca="1">IFERROR((BR173-BR172),0)</f>
        <v>0</v>
      </c>
      <c r="BT173" s="57">
        <v>100</v>
      </c>
      <c r="BU173" s="53">
        <f ca="1">IFERROR((BT173-BT172),0)</f>
        <v>0</v>
      </c>
      <c r="BV173" s="57">
        <v>426</v>
      </c>
      <c r="BW173" s="53">
        <f ca="1">IFERROR((BV173-BV172),0)</f>
        <v>0</v>
      </c>
      <c r="BX173" s="57">
        <v>920</v>
      </c>
      <c r="BY173" s="53">
        <f ca="1">IFERROR((BX173-BX172),0)</f>
        <v>0</v>
      </c>
      <c r="BZ173" s="21">
        <v>483</v>
      </c>
      <c r="CA173" s="27">
        <f ca="1">IFERROR((BZ173-BZ172),0)</f>
        <v>0</v>
      </c>
    </row>
    <row r="174" spans="1:79" x14ac:dyDescent="0.2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 x14ac:dyDescent="0.2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 x14ac:dyDescent="0.2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 x14ac:dyDescent="0.2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 x14ac:dyDescent="0.2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 x14ac:dyDescent="0.2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 x14ac:dyDescent="0.2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 x14ac:dyDescent="0.2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 x14ac:dyDescent="0.2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 x14ac:dyDescent="0.2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 x14ac:dyDescent="0.2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 x14ac:dyDescent="0.2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 x14ac:dyDescent="0.2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 x14ac:dyDescent="0.2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 x14ac:dyDescent="0.2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 x14ac:dyDescent="0.2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 x14ac:dyDescent="0.2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 x14ac:dyDescent="0.2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 x14ac:dyDescent="0.2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K1" activePane="topRight" state="frozen"/>
      <selection pane="topRight" activeCell="FP15" sqref="FP15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</row>
    <row r="2" spans="1:277" x14ac:dyDescent="0.25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946</v>
      </c>
      <c r="FR2" s="4" t="s">
        <v>250</v>
      </c>
      <c r="FS2" s="5" t="s">
        <v>250</v>
      </c>
      <c r="FT2" s="4" t="s">
        <v>250</v>
      </c>
      <c r="FU2" s="5" t="s">
        <v>250</v>
      </c>
      <c r="FV2" s="4" t="s">
        <v>250</v>
      </c>
      <c r="FW2" s="5" t="s">
        <v>250</v>
      </c>
      <c r="FX2" s="4" t="s">
        <v>250</v>
      </c>
      <c r="FY2" s="5" t="s">
        <v>250</v>
      </c>
      <c r="FZ2" s="4" t="s">
        <v>250</v>
      </c>
      <c r="GA2" s="5" t="s">
        <v>250</v>
      </c>
      <c r="GB2" s="4" t="s">
        <v>250</v>
      </c>
      <c r="GC2" s="5" t="s">
        <v>250</v>
      </c>
      <c r="GD2" s="4" t="s">
        <v>250</v>
      </c>
      <c r="GE2" s="5" t="s">
        <v>250</v>
      </c>
      <c r="GF2" s="4" t="s">
        <v>250</v>
      </c>
      <c r="GG2" s="5" t="s">
        <v>250</v>
      </c>
      <c r="GH2" s="4" t="s">
        <v>250</v>
      </c>
      <c r="GI2" s="5" t="s">
        <v>250</v>
      </c>
      <c r="GJ2" s="4" t="s">
        <v>250</v>
      </c>
      <c r="GK2" s="5" t="s">
        <v>250</v>
      </c>
      <c r="GL2" s="4" t="s">
        <v>250</v>
      </c>
      <c r="GM2" s="5" t="s">
        <v>250</v>
      </c>
      <c r="GN2" s="4" t="s">
        <v>250</v>
      </c>
      <c r="GO2" s="5" t="s">
        <v>250</v>
      </c>
      <c r="GP2" s="4" t="s">
        <v>250</v>
      </c>
      <c r="GQ2" s="5" t="s">
        <v>250</v>
      </c>
      <c r="GR2" s="4" t="s">
        <v>250</v>
      </c>
      <c r="GS2" s="5" t="s">
        <v>250</v>
      </c>
      <c r="GT2" s="4" t="s">
        <v>250</v>
      </c>
      <c r="GU2" s="5" t="s">
        <v>250</v>
      </c>
      <c r="GV2" s="4" t="s">
        <v>250</v>
      </c>
      <c r="GW2" s="5" t="s">
        <v>250</v>
      </c>
      <c r="GX2" s="4" t="s">
        <v>250</v>
      </c>
      <c r="GY2" s="5" t="s">
        <v>250</v>
      </c>
      <c r="GZ2" s="4" t="s">
        <v>250</v>
      </c>
      <c r="HA2" s="5" t="s">
        <v>250</v>
      </c>
      <c r="HB2" s="4" t="s">
        <v>250</v>
      </c>
      <c r="HC2" s="5" t="s">
        <v>250</v>
      </c>
      <c r="HD2" s="4" t="s">
        <v>250</v>
      </c>
      <c r="HE2" s="5" t="s">
        <v>250</v>
      </c>
      <c r="HF2" s="4" t="s">
        <v>250</v>
      </c>
      <c r="HG2" s="5" t="s">
        <v>250</v>
      </c>
      <c r="HH2" s="4" t="s">
        <v>250</v>
      </c>
      <c r="HI2" s="5" t="s">
        <v>250</v>
      </c>
      <c r="HJ2" s="4" t="s">
        <v>250</v>
      </c>
      <c r="HK2" s="5" t="s">
        <v>250</v>
      </c>
      <c r="HL2" s="4" t="s">
        <v>250</v>
      </c>
      <c r="HM2" s="5" t="s">
        <v>250</v>
      </c>
      <c r="HN2" s="4" t="s">
        <v>250</v>
      </c>
      <c r="HO2" s="5" t="s">
        <v>250</v>
      </c>
      <c r="HP2" s="4" t="s">
        <v>250</v>
      </c>
      <c r="HQ2" s="5" t="s">
        <v>250</v>
      </c>
      <c r="HR2" s="4" t="s">
        <v>250</v>
      </c>
      <c r="HS2" s="5" t="s">
        <v>250</v>
      </c>
      <c r="HT2" s="4" t="s">
        <v>250</v>
      </c>
      <c r="HU2" s="5" t="s">
        <v>250</v>
      </c>
      <c r="HV2" s="4" t="s">
        <v>250</v>
      </c>
      <c r="HW2" s="5" t="s">
        <v>250</v>
      </c>
      <c r="HX2" s="4" t="s">
        <v>250</v>
      </c>
      <c r="HY2" s="5" t="s">
        <v>250</v>
      </c>
      <c r="HZ2" s="4" t="s">
        <v>250</v>
      </c>
      <c r="IA2" s="5" t="s">
        <v>250</v>
      </c>
      <c r="IB2" s="4" t="s">
        <v>250</v>
      </c>
      <c r="IC2" s="5" t="s">
        <v>250</v>
      </c>
      <c r="ID2" s="4" t="s">
        <v>250</v>
      </c>
      <c r="IE2" s="5" t="s">
        <v>250</v>
      </c>
      <c r="IF2" s="4" t="s">
        <v>250</v>
      </c>
      <c r="IG2" s="5" t="s">
        <v>250</v>
      </c>
      <c r="IH2" s="4" t="s">
        <v>250</v>
      </c>
      <c r="II2" s="5" t="s">
        <v>250</v>
      </c>
      <c r="IJ2" s="4" t="s">
        <v>250</v>
      </c>
      <c r="IK2" s="5" t="s">
        <v>250</v>
      </c>
      <c r="IL2" s="4" t="s">
        <v>250</v>
      </c>
      <c r="IM2" s="5" t="s">
        <v>250</v>
      </c>
      <c r="IN2" s="4" t="s">
        <v>250</v>
      </c>
      <c r="IO2" s="5" t="s">
        <v>250</v>
      </c>
      <c r="IP2" s="4" t="s">
        <v>250</v>
      </c>
      <c r="IQ2" s="5" t="s">
        <v>250</v>
      </c>
      <c r="IR2" s="4" t="s">
        <v>250</v>
      </c>
      <c r="IS2" s="5" t="s">
        <v>250</v>
      </c>
      <c r="IT2" s="4" t="s">
        <v>250</v>
      </c>
      <c r="IU2" s="5" t="s">
        <v>250</v>
      </c>
      <c r="IV2" s="4" t="s">
        <v>250</v>
      </c>
      <c r="IW2" s="5" t="s">
        <v>250</v>
      </c>
      <c r="IX2" s="4" t="s">
        <v>250</v>
      </c>
      <c r="IY2" s="5" t="s">
        <v>250</v>
      </c>
      <c r="IZ2" s="4" t="s">
        <v>250</v>
      </c>
      <c r="JA2" s="5" t="s">
        <v>250</v>
      </c>
      <c r="JB2" s="4" t="s">
        <v>250</v>
      </c>
      <c r="JC2" s="5" t="s">
        <v>250</v>
      </c>
      <c r="JD2" s="4" t="s">
        <v>250</v>
      </c>
      <c r="JE2" s="5" t="s">
        <v>250</v>
      </c>
      <c r="JF2" s="4" t="s">
        <v>250</v>
      </c>
      <c r="JG2" s="5" t="s">
        <v>250</v>
      </c>
      <c r="JH2" s="4" t="s">
        <v>250</v>
      </c>
      <c r="JI2" s="5" t="s">
        <v>250</v>
      </c>
      <c r="JJ2" s="4" t="s">
        <v>250</v>
      </c>
      <c r="JK2" s="5" t="s">
        <v>250</v>
      </c>
      <c r="JL2" s="4" t="s">
        <v>250</v>
      </c>
      <c r="JM2" s="5" t="s">
        <v>250</v>
      </c>
      <c r="JN2" s="4" t="s">
        <v>250</v>
      </c>
      <c r="JO2" s="5" t="s">
        <v>250</v>
      </c>
      <c r="JP2" s="4" t="s">
        <v>250</v>
      </c>
      <c r="JQ2" s="5" t="s">
        <v>250</v>
      </c>
    </row>
    <row r="3" spans="1:277" x14ac:dyDescent="0.25">
      <c r="A3" t="s">
        <v>251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</row>
    <row r="4" spans="1:277" x14ac:dyDescent="0.25">
      <c r="A4" t="s">
        <v>252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</row>
    <row r="5" spans="1:277" x14ac:dyDescent="0.25">
      <c r="A5" t="s">
        <v>253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</row>
    <row r="6" spans="1:277" x14ac:dyDescent="0.25">
      <c r="A6" t="s">
        <v>254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</row>
    <row r="7" spans="1:277" x14ac:dyDescent="0.25">
      <c r="A7" t="s">
        <v>255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</row>
    <row r="8" spans="1:277" x14ac:dyDescent="0.25">
      <c r="A8" t="s">
        <v>256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</row>
    <row r="9" spans="1:277" x14ac:dyDescent="0.25">
      <c r="A9" t="s">
        <v>257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</row>
    <row r="10" spans="1:277" x14ac:dyDescent="0.25">
      <c r="A10" t="s">
        <v>258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</row>
    <row r="11" spans="1:277" x14ac:dyDescent="0.25">
      <c r="A11" t="s">
        <v>259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</row>
    <row r="12" spans="1:277" x14ac:dyDescent="0.25">
      <c r="A12" t="s">
        <v>260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</row>
    <row r="13" spans="1:277" x14ac:dyDescent="0.25">
      <c r="A13" t="s">
        <v>261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</row>
    <row r="14" spans="1:277" x14ac:dyDescent="0.25">
      <c r="A14" t="s">
        <v>262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097"/>
  <sheetViews>
    <sheetView tabSelected="1" topLeftCell="C1905" workbookViewId="0">
      <selection activeCell="N1910" sqref="N1910"/>
    </sheetView>
  </sheetViews>
  <sheetFormatPr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 x14ac:dyDescent="0.25">
      <c r="B1" s="41" t="s">
        <v>0</v>
      </c>
      <c r="C1" s="41" t="s">
        <v>263</v>
      </c>
      <c r="D1" s="41" t="s">
        <v>264</v>
      </c>
      <c r="E1" s="41" t="s">
        <v>265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266</v>
      </c>
      <c r="D2" s="42">
        <f ca="1"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267</v>
      </c>
      <c r="D3" s="42">
        <f ca="1"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268</v>
      </c>
      <c r="D4" s="42">
        <f ca="1"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269</v>
      </c>
      <c r="D5" s="42">
        <f ca="1"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270</v>
      </c>
      <c r="D6" s="42">
        <f ca="1"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271</v>
      </c>
      <c r="D7" s="42">
        <f ca="1"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272</v>
      </c>
      <c r="D8" s="42">
        <f ca="1"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273</v>
      </c>
      <c r="D9" s="42">
        <f ca="1"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274</v>
      </c>
      <c r="D10" s="42">
        <f ca="1"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275</v>
      </c>
      <c r="D11" s="42">
        <f ca="1"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276</v>
      </c>
      <c r="D12" s="42">
        <f ca="1"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277</v>
      </c>
      <c r="D13" s="42">
        <f ca="1"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278</v>
      </c>
      <c r="D14" s="42">
        <f ca="1"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279</v>
      </c>
      <c r="D15" s="42">
        <f ca="1"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280</v>
      </c>
      <c r="D16" s="42">
        <f ca="1"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281</v>
      </c>
      <c r="D17" s="42">
        <f ca="1"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282</v>
      </c>
      <c r="D18" s="42">
        <f ca="1"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283</v>
      </c>
      <c r="D19" s="42">
        <f ca="1"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284</v>
      </c>
      <c r="D20" s="42">
        <f ca="1"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285</v>
      </c>
      <c r="D21" s="42">
        <f ca="1"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286</v>
      </c>
      <c r="D22" s="42">
        <f ca="1"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287</v>
      </c>
      <c r="D23" s="42">
        <f ca="1"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288</v>
      </c>
      <c r="D24" s="42">
        <f ca="1"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289</v>
      </c>
      <c r="D25" s="42">
        <f ca="1"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290</v>
      </c>
      <c r="D26" s="42">
        <f ca="1"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291</v>
      </c>
      <c r="D27" s="42">
        <f ca="1"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279</v>
      </c>
      <c r="D28" s="42">
        <f ca="1"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292</v>
      </c>
      <c r="D29" s="42">
        <f ca="1"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293</v>
      </c>
      <c r="D30" s="42">
        <f ca="1"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266</v>
      </c>
      <c r="D31" s="42">
        <f ca="1"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272</v>
      </c>
      <c r="D32" s="42">
        <f ca="1"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271</v>
      </c>
      <c r="D33" s="42">
        <f ca="1"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294</v>
      </c>
      <c r="D34" s="42">
        <f ca="1"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273</v>
      </c>
      <c r="D35" s="42">
        <f ca="1"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295</v>
      </c>
      <c r="D36" s="42">
        <f ca="1"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296</v>
      </c>
      <c r="D37" s="42">
        <f ca="1"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285</v>
      </c>
      <c r="D38" s="42">
        <f ca="1"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297</v>
      </c>
      <c r="D39" s="42">
        <f ca="1"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298</v>
      </c>
      <c r="D40" s="42">
        <f ca="1"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269</v>
      </c>
      <c r="D41" s="42">
        <f ca="1"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277</v>
      </c>
      <c r="D42" s="42">
        <f ca="1"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275</v>
      </c>
      <c r="D43" s="42">
        <f ca="1"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299</v>
      </c>
      <c r="D44" s="42">
        <f ca="1"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266</v>
      </c>
      <c r="D45" s="42">
        <f ca="1"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267</v>
      </c>
      <c r="D46" s="42">
        <f ca="1"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271</v>
      </c>
      <c r="D47" s="42">
        <f ca="1"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269</v>
      </c>
      <c r="D48" s="42">
        <f ca="1"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276</v>
      </c>
      <c r="D49" s="42">
        <f ca="1"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272</v>
      </c>
      <c r="D50" s="42">
        <f ca="1"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275</v>
      </c>
      <c r="D51" s="42">
        <f ca="1"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300</v>
      </c>
      <c r="D52" s="42">
        <f ca="1"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268</v>
      </c>
      <c r="D53" s="42">
        <f ca="1"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290</v>
      </c>
      <c r="D54" s="42">
        <f ca="1"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301</v>
      </c>
      <c r="D55" s="42">
        <f ca="1"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302</v>
      </c>
      <c r="D56" s="42">
        <f ca="1"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270</v>
      </c>
      <c r="D57" s="42">
        <f ca="1"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282</v>
      </c>
      <c r="D58" s="42">
        <f ca="1"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279</v>
      </c>
      <c r="D59" s="42">
        <f ca="1"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273</v>
      </c>
      <c r="D60" s="42">
        <f ca="1"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292</v>
      </c>
      <c r="D61" s="42">
        <f ca="1"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303</v>
      </c>
      <c r="D62" s="42">
        <f ca="1"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278</v>
      </c>
      <c r="D63" s="42">
        <f ca="1"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281</v>
      </c>
      <c r="D64" s="42">
        <f ca="1"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304</v>
      </c>
      <c r="D65" s="42">
        <f ca="1"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275</v>
      </c>
      <c r="D66" s="42">
        <f ca="1"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271</v>
      </c>
      <c r="D67" s="42">
        <f ca="1"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292</v>
      </c>
      <c r="D68" s="42">
        <f ca="1"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279</v>
      </c>
      <c r="D69" s="42">
        <f ca="1"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266</v>
      </c>
      <c r="D70" s="42">
        <f ca="1"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269</v>
      </c>
      <c r="D71" s="42">
        <f ca="1"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268</v>
      </c>
      <c r="D72" s="42">
        <f ca="1"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296</v>
      </c>
      <c r="D73" s="42">
        <f ca="1"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272</v>
      </c>
      <c r="D74" s="42">
        <f ca="1"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277</v>
      </c>
      <c r="D75" s="42">
        <f ca="1"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276</v>
      </c>
      <c r="D76" s="42">
        <f ca="1"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267</v>
      </c>
      <c r="D77" s="42">
        <f ca="1"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273</v>
      </c>
      <c r="D78" s="42">
        <f ca="1"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305</v>
      </c>
      <c r="D79" s="42">
        <f ca="1"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291</v>
      </c>
      <c r="D80" s="42">
        <f ca="1"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294</v>
      </c>
      <c r="D81" s="42">
        <f ca="1"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306</v>
      </c>
      <c r="D82" s="42">
        <f ca="1"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281</v>
      </c>
      <c r="D83" s="42">
        <f ca="1"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297</v>
      </c>
      <c r="D84" s="42">
        <f ca="1"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274</v>
      </c>
      <c r="D85" s="42">
        <f ca="1"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307</v>
      </c>
      <c r="D86" s="42">
        <f ca="1"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300</v>
      </c>
      <c r="D87" s="42">
        <f ca="1"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308</v>
      </c>
      <c r="D88" s="42">
        <f ca="1">VLOOKUP(Pag_Inicio_Corr_mas_casos[[#This Row],[Corregimiento]],Hoja3!$A$2:$D$676,4,0)</f>
        <v>40201</v>
      </c>
      <c r="E88">
        <v>10</v>
      </c>
      <c r="G88" t="s">
        <v>309</v>
      </c>
    </row>
    <row r="89" spans="1:7" x14ac:dyDescent="0.25">
      <c r="A89" s="40">
        <v>44000</v>
      </c>
      <c r="B89" s="22">
        <v>44000</v>
      </c>
      <c r="C89" t="s">
        <v>310</v>
      </c>
      <c r="D89" s="42">
        <f ca="1"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272</v>
      </c>
      <c r="D90" s="42">
        <f ca="1"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282</v>
      </c>
      <c r="D91" s="42">
        <f ca="1"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281</v>
      </c>
      <c r="D92" s="42">
        <f ca="1"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279</v>
      </c>
      <c r="D93" s="42">
        <f ca="1"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267</v>
      </c>
      <c r="D94" s="42">
        <f ca="1"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269</v>
      </c>
      <c r="D95" s="42">
        <f ca="1"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271</v>
      </c>
      <c r="D96" s="42">
        <f ca="1"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292</v>
      </c>
      <c r="D97" s="42">
        <f ca="1"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273</v>
      </c>
      <c r="D98" s="42">
        <f ca="1"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266</v>
      </c>
      <c r="D99" s="42">
        <f ca="1"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275</v>
      </c>
      <c r="D100" s="42">
        <f ca="1"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297</v>
      </c>
      <c r="D101" s="42">
        <f ca="1"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287</v>
      </c>
      <c r="D102" s="42">
        <f ca="1"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278</v>
      </c>
      <c r="D103" s="42">
        <f ca="1"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274</v>
      </c>
      <c r="D104" s="42">
        <f ca="1"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268</v>
      </c>
      <c r="D105" s="42">
        <f ca="1"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276</v>
      </c>
      <c r="D106" s="42">
        <f ca="1"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277</v>
      </c>
      <c r="D107" s="42">
        <f ca="1"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288</v>
      </c>
      <c r="D108" s="42">
        <f ca="1"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290</v>
      </c>
      <c r="D109" s="42">
        <f ca="1"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311</v>
      </c>
      <c r="D110" s="42">
        <f ca="1"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307</v>
      </c>
      <c r="D111" s="42">
        <f ca="1"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312</v>
      </c>
      <c r="D112" s="42">
        <f ca="1"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313</v>
      </c>
      <c r="D113" s="42">
        <f ca="1"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314</v>
      </c>
      <c r="D114" s="42">
        <f ca="1"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285</v>
      </c>
      <c r="D115" s="42">
        <f ca="1"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299</v>
      </c>
      <c r="D116" s="42">
        <f ca="1"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315</v>
      </c>
      <c r="D117" s="42">
        <f ca="1"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275</v>
      </c>
      <c r="D118" s="42">
        <f ca="1"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267</v>
      </c>
      <c r="D119" s="42">
        <f ca="1"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281</v>
      </c>
      <c r="D120" s="42">
        <f ca="1"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268</v>
      </c>
      <c r="D121" s="42">
        <f ca="1"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271</v>
      </c>
      <c r="D122" s="42">
        <f ca="1"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272</v>
      </c>
      <c r="D123" s="42">
        <f ca="1"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266</v>
      </c>
      <c r="D124" s="42">
        <f ca="1"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273</v>
      </c>
      <c r="D125" s="42">
        <f ca="1"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290</v>
      </c>
      <c r="D126" s="42">
        <f ca="1"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274</v>
      </c>
      <c r="D127" s="42">
        <f ca="1"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296</v>
      </c>
      <c r="D128" s="42">
        <f ca="1"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279</v>
      </c>
      <c r="D129" s="42">
        <f ca="1"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292</v>
      </c>
      <c r="D130" s="42">
        <f ca="1"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269</v>
      </c>
      <c r="D131" s="42">
        <f ca="1"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307</v>
      </c>
      <c r="D132" s="42">
        <f ca="1"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278</v>
      </c>
      <c r="D133" s="42">
        <f ca="1"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287</v>
      </c>
      <c r="D134" s="42">
        <f ca="1"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276</v>
      </c>
      <c r="D135" s="42">
        <f ca="1"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272</v>
      </c>
      <c r="D136" s="42">
        <f ca="1"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277</v>
      </c>
      <c r="D137" s="42">
        <f ca="1"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316</v>
      </c>
      <c r="D138" s="42">
        <f ca="1"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285</v>
      </c>
      <c r="D139" s="42">
        <f ca="1"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297</v>
      </c>
      <c r="D140" s="42">
        <f ca="1"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312</v>
      </c>
      <c r="D141" s="42">
        <f ca="1"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282</v>
      </c>
      <c r="D142" s="42">
        <f ca="1"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301</v>
      </c>
      <c r="D143" s="42">
        <f ca="1"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311</v>
      </c>
      <c r="D144" s="42">
        <f ca="1"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299</v>
      </c>
      <c r="D145" s="42">
        <f ca="1"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317</v>
      </c>
      <c r="D146" s="42">
        <f ca="1"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275</v>
      </c>
      <c r="D147" s="42">
        <f ca="1"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266</v>
      </c>
      <c r="D148" s="42">
        <f ca="1"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272</v>
      </c>
      <c r="D149" s="42">
        <f ca="1"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267</v>
      </c>
      <c r="D150" s="42">
        <f ca="1"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271</v>
      </c>
      <c r="D151" s="42">
        <f ca="1"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279</v>
      </c>
      <c r="D152" s="42">
        <f ca="1"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268</v>
      </c>
      <c r="D153" s="42">
        <f ca="1"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299</v>
      </c>
      <c r="D154" s="42">
        <f ca="1"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273</v>
      </c>
      <c r="D155" s="42">
        <f ca="1"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277</v>
      </c>
      <c r="D156" s="42">
        <f ca="1"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318</v>
      </c>
      <c r="D157" s="42">
        <f ca="1"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282</v>
      </c>
      <c r="D158" s="42">
        <f ca="1"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269</v>
      </c>
      <c r="D159" s="42">
        <f ca="1"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292</v>
      </c>
      <c r="D160" s="42">
        <f ca="1"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294</v>
      </c>
      <c r="D161" s="42">
        <f ca="1"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281</v>
      </c>
      <c r="D162" s="42">
        <f ca="1"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297</v>
      </c>
      <c r="D163" s="42">
        <f ca="1"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288</v>
      </c>
      <c r="D164" s="42">
        <f ca="1"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285</v>
      </c>
      <c r="D165" s="42">
        <f ca="1"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313</v>
      </c>
      <c r="D166" s="42">
        <f ca="1"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289</v>
      </c>
      <c r="D167" s="42">
        <f ca="1"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266</v>
      </c>
      <c r="D168" s="42">
        <f ca="1"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271</v>
      </c>
      <c r="D169" s="42">
        <f ca="1"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303</v>
      </c>
      <c r="D170" s="42">
        <f ca="1"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272</v>
      </c>
      <c r="D171" s="42">
        <f ca="1"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279</v>
      </c>
      <c r="D172" s="42">
        <f ca="1"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276</v>
      </c>
      <c r="D173" s="42">
        <f ca="1"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269</v>
      </c>
      <c r="D174" s="42">
        <f ca="1"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267</v>
      </c>
      <c r="D175" s="42">
        <f ca="1"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273</v>
      </c>
      <c r="D176" s="42">
        <f ca="1"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275</v>
      </c>
      <c r="D177" s="42">
        <f ca="1"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282</v>
      </c>
      <c r="D178" s="42">
        <f ca="1"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307</v>
      </c>
      <c r="D179" s="42">
        <f ca="1"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292</v>
      </c>
      <c r="D180" s="42">
        <f ca="1"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293</v>
      </c>
      <c r="D181" s="42">
        <f ca="1"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278</v>
      </c>
      <c r="D182" s="42">
        <f ca="1"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268</v>
      </c>
      <c r="D183" s="42">
        <f ca="1"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283</v>
      </c>
      <c r="D184" s="42">
        <f ca="1"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318</v>
      </c>
      <c r="D185" s="42">
        <f ca="1"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274</v>
      </c>
      <c r="D186" s="42">
        <f ca="1"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270</v>
      </c>
      <c r="D187" s="42">
        <f ca="1"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299</v>
      </c>
      <c r="D188" s="42">
        <f ca="1"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287</v>
      </c>
      <c r="D189" s="42">
        <f ca="1"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285</v>
      </c>
      <c r="D190" s="42">
        <f ca="1"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277</v>
      </c>
      <c r="D191" s="42">
        <f ca="1"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316</v>
      </c>
      <c r="D192" s="42">
        <f ca="1"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302</v>
      </c>
      <c r="D193" s="42">
        <f ca="1"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281</v>
      </c>
      <c r="D194" s="42">
        <f ca="1"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296</v>
      </c>
      <c r="D195" s="42">
        <f ca="1"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311</v>
      </c>
      <c r="D196" s="42">
        <f ca="1"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319</v>
      </c>
      <c r="D197" s="42">
        <f ca="1"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297</v>
      </c>
      <c r="D198" s="42">
        <f ca="1"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280</v>
      </c>
      <c r="D199" s="42">
        <f ca="1"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320</v>
      </c>
      <c r="D200" s="42">
        <f ca="1"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294</v>
      </c>
      <c r="D201" s="42">
        <f ca="1"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312</v>
      </c>
      <c r="D202" s="42">
        <f ca="1"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321</v>
      </c>
      <c r="D203" s="42">
        <f ca="1"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315</v>
      </c>
      <c r="D204" s="42">
        <f ca="1"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290</v>
      </c>
      <c r="D205" s="42">
        <f ca="1"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322</v>
      </c>
      <c r="D206" s="42">
        <f ca="1"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259</v>
      </c>
      <c r="D207" s="42">
        <f ca="1"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323</v>
      </c>
      <c r="D208" s="42">
        <f ca="1"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266</v>
      </c>
      <c r="D209" s="42">
        <f ca="1"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279</v>
      </c>
      <c r="D210" s="42">
        <f ca="1"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270</v>
      </c>
      <c r="D211" s="42">
        <f ca="1"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273</v>
      </c>
      <c r="D212" s="42">
        <f ca="1"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272</v>
      </c>
      <c r="D213" s="42">
        <f ca="1"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267</v>
      </c>
      <c r="D214" s="42">
        <f ca="1"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275</v>
      </c>
      <c r="D215" s="42">
        <f ca="1"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271</v>
      </c>
      <c r="D216" s="42">
        <f ca="1"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269</v>
      </c>
      <c r="D217" s="42">
        <f ca="1"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277</v>
      </c>
      <c r="D218" s="42">
        <f ca="1"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324</v>
      </c>
      <c r="D219" s="42">
        <f ca="1"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295</v>
      </c>
      <c r="D220" s="42">
        <f ca="1"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282</v>
      </c>
      <c r="D221" s="42">
        <f ca="1"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316</v>
      </c>
      <c r="D222" s="42">
        <f ca="1"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321</v>
      </c>
      <c r="D223" s="42">
        <f ca="1"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323</v>
      </c>
      <c r="D224" s="42">
        <f ca="1"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296</v>
      </c>
      <c r="D225" s="42">
        <f ca="1"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312</v>
      </c>
      <c r="D226" s="42">
        <f ca="1"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280</v>
      </c>
      <c r="D227" s="42">
        <f ca="1"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288</v>
      </c>
      <c r="D228" s="42">
        <f ca="1"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307</v>
      </c>
      <c r="D229" s="42">
        <f ca="1"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290</v>
      </c>
      <c r="D230" s="42">
        <f ca="1"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266</v>
      </c>
      <c r="D231" s="42">
        <f ca="1"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267</v>
      </c>
      <c r="D232" s="42">
        <f ca="1"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268</v>
      </c>
      <c r="D233" s="42">
        <f ca="1"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278</v>
      </c>
      <c r="D234" s="42">
        <f ca="1"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270</v>
      </c>
      <c r="D235" s="42">
        <f ca="1"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269</v>
      </c>
      <c r="D236" s="42">
        <f ca="1"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311</v>
      </c>
      <c r="D237" s="42">
        <f ca="1"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287</v>
      </c>
      <c r="D238" s="42">
        <f ca="1"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279</v>
      </c>
      <c r="D239" s="42">
        <f ca="1"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301</v>
      </c>
      <c r="D240" s="42">
        <f ca="1"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282</v>
      </c>
      <c r="D241" s="42">
        <f ca="1"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281</v>
      </c>
      <c r="D242" s="42">
        <f ca="1"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288</v>
      </c>
      <c r="D243" s="42">
        <f ca="1"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284</v>
      </c>
      <c r="D244" s="42">
        <f ca="1"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310</v>
      </c>
      <c r="D245" s="42">
        <f ca="1"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271</v>
      </c>
      <c r="D246" s="42">
        <f ca="1"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314</v>
      </c>
      <c r="D247" s="42">
        <f ca="1"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275</v>
      </c>
      <c r="D248" s="42">
        <f ca="1"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300</v>
      </c>
      <c r="D249" s="42">
        <f ca="1"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280</v>
      </c>
      <c r="D250" s="42">
        <f ca="1"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324</v>
      </c>
      <c r="D251" s="42">
        <f ca="1"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307</v>
      </c>
      <c r="D252" s="42">
        <f ca="1"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292</v>
      </c>
      <c r="D253" s="42">
        <f ca="1"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279</v>
      </c>
      <c r="D254" s="42">
        <f ca="1"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282</v>
      </c>
      <c r="D255" s="42">
        <f ca="1"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271</v>
      </c>
      <c r="D256" s="42">
        <f ca="1"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267</v>
      </c>
      <c r="D257" s="42">
        <f ca="1"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292</v>
      </c>
      <c r="D258" s="42">
        <f ca="1"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266</v>
      </c>
      <c r="D259" s="42">
        <f ca="1"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307</v>
      </c>
      <c r="D260" s="42">
        <f ca="1"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319</v>
      </c>
      <c r="D261" s="42">
        <f ca="1"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290</v>
      </c>
      <c r="D262" s="42">
        <f ca="1"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297</v>
      </c>
      <c r="D263" s="42">
        <f ca="1"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277</v>
      </c>
      <c r="D264" s="42">
        <f ca="1"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274</v>
      </c>
      <c r="D265" s="42">
        <f ca="1"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275</v>
      </c>
      <c r="D266" s="42">
        <f ca="1"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287</v>
      </c>
      <c r="D267" s="42">
        <f ca="1"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311</v>
      </c>
      <c r="D268" s="42">
        <f ca="1"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268</v>
      </c>
      <c r="D269" s="42">
        <f ca="1"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272</v>
      </c>
      <c r="D270" s="42">
        <f ca="1"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270</v>
      </c>
      <c r="D271" s="42">
        <f ca="1"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285</v>
      </c>
      <c r="D272" s="42">
        <f ca="1"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294</v>
      </c>
      <c r="D273" s="42">
        <f ca="1"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276</v>
      </c>
      <c r="D274" s="42">
        <f ca="1"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278</v>
      </c>
      <c r="D275" s="42">
        <f ca="1"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318</v>
      </c>
      <c r="D276" s="42">
        <f ca="1"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273</v>
      </c>
      <c r="D277" s="42">
        <f ca="1"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299</v>
      </c>
      <c r="D278" s="42">
        <f ca="1"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283</v>
      </c>
      <c r="D279" s="42">
        <f ca="1"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269</v>
      </c>
      <c r="D280" s="42">
        <f ca="1"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296</v>
      </c>
      <c r="D281" s="42">
        <f ca="1"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281</v>
      </c>
      <c r="D282" s="42">
        <f ca="1"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295</v>
      </c>
      <c r="D283" s="42">
        <f ca="1"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302</v>
      </c>
      <c r="D284" s="42">
        <f ca="1"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301</v>
      </c>
      <c r="D285" s="42">
        <f ca="1"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313</v>
      </c>
      <c r="D286" s="42">
        <f ca="1"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312</v>
      </c>
      <c r="D287" s="42">
        <f ca="1"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304</v>
      </c>
      <c r="D288" s="42">
        <f ca="1"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325</v>
      </c>
      <c r="D289" s="42">
        <f ca="1"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326</v>
      </c>
      <c r="D290" s="42">
        <f ca="1"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303</v>
      </c>
      <c r="D291" s="42">
        <f ca="1"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306</v>
      </c>
      <c r="D292" s="42">
        <f ca="1"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280</v>
      </c>
      <c r="D293" s="42">
        <f ca="1"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315</v>
      </c>
      <c r="D294" s="42">
        <f ca="1"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316</v>
      </c>
      <c r="D295" s="42">
        <f ca="1"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284</v>
      </c>
      <c r="D296" s="42">
        <f ca="1"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327</v>
      </c>
      <c r="D297" s="42">
        <f ca="1"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328</v>
      </c>
      <c r="D298" s="42">
        <f ca="1"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323</v>
      </c>
      <c r="D299" s="42">
        <f ca="1"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288</v>
      </c>
      <c r="D300" s="42">
        <f ca="1"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321</v>
      </c>
      <c r="D301" s="42">
        <f ca="1"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329</v>
      </c>
      <c r="D302" s="42">
        <f ca="1"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330</v>
      </c>
      <c r="D303" s="42">
        <f ca="1"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259</v>
      </c>
      <c r="D304" s="42">
        <f ca="1"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331</v>
      </c>
      <c r="D305" s="42">
        <f ca="1"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332</v>
      </c>
      <c r="D306" s="42">
        <f ca="1"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333</v>
      </c>
      <c r="D307" s="42">
        <f ca="1"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305</v>
      </c>
      <c r="D308" s="42">
        <f ca="1"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334</v>
      </c>
      <c r="D309" s="42">
        <f ca="1"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335</v>
      </c>
      <c r="D310" s="42">
        <f ca="1"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336</v>
      </c>
      <c r="D311" s="42">
        <f ca="1"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337</v>
      </c>
      <c r="D312" s="42">
        <f ca="1"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286</v>
      </c>
      <c r="D313" s="42">
        <f ca="1"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293</v>
      </c>
      <c r="D314" s="42">
        <f ca="1"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338</v>
      </c>
      <c r="D315" s="42">
        <f ca="1"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279</v>
      </c>
      <c r="D316" s="42">
        <f ca="1"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290</v>
      </c>
      <c r="D317" s="42">
        <f ca="1"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271</v>
      </c>
      <c r="D318" s="42">
        <f ca="1"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274</v>
      </c>
      <c r="D319" s="42">
        <f ca="1"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275</v>
      </c>
      <c r="D320" s="42">
        <f ca="1"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292</v>
      </c>
      <c r="D321" s="42">
        <f ca="1"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267</v>
      </c>
      <c r="D322" s="42">
        <f ca="1"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269</v>
      </c>
      <c r="D323" s="42">
        <f ca="1"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308</v>
      </c>
      <c r="D324" s="42">
        <f ca="1">VLOOKUP(Pag_Inicio_Corr_mas_casos[[#This Row],[Corregimiento]],Hoja3!$A$2:$D$676,4,0)</f>
        <v>40201</v>
      </c>
      <c r="E324">
        <v>25</v>
      </c>
      <c r="G324" t="s">
        <v>309</v>
      </c>
    </row>
    <row r="325" spans="1:7" x14ac:dyDescent="0.25">
      <c r="A325" s="40">
        <v>44008</v>
      </c>
      <c r="B325" s="22">
        <v>44008</v>
      </c>
      <c r="C325" t="s">
        <v>297</v>
      </c>
      <c r="D325" s="42">
        <f ca="1"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272</v>
      </c>
      <c r="D326" s="42">
        <f ca="1"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284</v>
      </c>
      <c r="D327" s="42">
        <f ca="1"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282</v>
      </c>
      <c r="D328" s="42">
        <f ca="1"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328</v>
      </c>
      <c r="D329" s="42">
        <f ca="1"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296</v>
      </c>
      <c r="D330" s="42">
        <f ca="1"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273</v>
      </c>
      <c r="D331" s="42">
        <f ca="1"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277</v>
      </c>
      <c r="D332" s="42">
        <f ca="1"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289</v>
      </c>
      <c r="D333" s="42">
        <f ca="1"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268</v>
      </c>
      <c r="D334" s="42">
        <f ca="1"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302</v>
      </c>
      <c r="D335" s="42">
        <f ca="1"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301</v>
      </c>
      <c r="D336" s="42">
        <f ca="1"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278</v>
      </c>
      <c r="D337" s="42">
        <f ca="1"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310</v>
      </c>
      <c r="D338" s="42">
        <f ca="1"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299</v>
      </c>
      <c r="D339" s="42">
        <f ca="1"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281</v>
      </c>
      <c r="D340" s="42">
        <f ca="1"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266</v>
      </c>
      <c r="D341" s="42">
        <f ca="1"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294</v>
      </c>
      <c r="D342" s="42">
        <f ca="1"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270</v>
      </c>
      <c r="D343" s="42">
        <f ca="1"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287</v>
      </c>
      <c r="D344" s="42">
        <f ca="1"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299</v>
      </c>
      <c r="D345" s="42">
        <f ca="1"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290</v>
      </c>
      <c r="D346" s="42">
        <f ca="1"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282</v>
      </c>
      <c r="D347" s="42">
        <f ca="1"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266</v>
      </c>
      <c r="D348" s="42">
        <f ca="1"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271</v>
      </c>
      <c r="D349" s="42">
        <f ca="1"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307</v>
      </c>
      <c r="D350" s="42">
        <f ca="1"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280</v>
      </c>
      <c r="D351" s="42">
        <f ca="1"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318</v>
      </c>
      <c r="D352" s="42">
        <f ca="1"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279</v>
      </c>
      <c r="D353" s="42">
        <f ca="1"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267</v>
      </c>
      <c r="D354" s="42">
        <f ca="1"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273</v>
      </c>
      <c r="D355" s="42">
        <f ca="1"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325</v>
      </c>
      <c r="D356" s="42">
        <f ca="1"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278</v>
      </c>
      <c r="D357" s="42">
        <f ca="1"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275</v>
      </c>
      <c r="D358" s="42">
        <f ca="1"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277</v>
      </c>
      <c r="D359" s="42">
        <f ca="1"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302</v>
      </c>
      <c r="D360" s="42">
        <f ca="1"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283</v>
      </c>
      <c r="D361" s="42">
        <f ca="1"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328</v>
      </c>
      <c r="D362" s="42">
        <f ca="1"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272</v>
      </c>
      <c r="D363" s="42">
        <f ca="1"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285</v>
      </c>
      <c r="D364" s="42">
        <f ca="1"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313</v>
      </c>
      <c r="D365" s="42">
        <f ca="1"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287</v>
      </c>
      <c r="D366" s="42">
        <f ca="1"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268</v>
      </c>
      <c r="D367" s="42">
        <f ca="1"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284</v>
      </c>
      <c r="D368" s="42">
        <f ca="1"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281</v>
      </c>
      <c r="D369" s="42">
        <f ca="1"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296</v>
      </c>
      <c r="D370" s="42">
        <f ca="1"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292</v>
      </c>
      <c r="D371" s="42">
        <f ca="1"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301</v>
      </c>
      <c r="D372" s="42">
        <f ca="1"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312</v>
      </c>
      <c r="D373" s="42">
        <f ca="1"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311</v>
      </c>
      <c r="D374" s="42">
        <f ca="1"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316</v>
      </c>
      <c r="D375" s="42">
        <f ca="1"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274</v>
      </c>
      <c r="D376" s="42">
        <f ca="1"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292</v>
      </c>
      <c r="D377" s="42">
        <f ca="1"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276</v>
      </c>
      <c r="D378" s="42">
        <f ca="1"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339</v>
      </c>
      <c r="D379" s="42">
        <f ca="1"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269</v>
      </c>
      <c r="D380" s="42">
        <f ca="1"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315</v>
      </c>
      <c r="D381" s="42">
        <f ca="1"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297</v>
      </c>
      <c r="D382" s="42">
        <f ca="1"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304</v>
      </c>
      <c r="D383" s="42">
        <f ca="1"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308</v>
      </c>
      <c r="D384" s="42">
        <f ca="1">VLOOKUP(Pag_Inicio_Corr_mas_casos[[#This Row],[Corregimiento]],Hoja3!$A$2:$D$676,4,0)</f>
        <v>40201</v>
      </c>
      <c r="E384">
        <v>16</v>
      </c>
      <c r="G384" t="s">
        <v>309</v>
      </c>
    </row>
    <row r="385" spans="1:5" x14ac:dyDescent="0.25">
      <c r="A385" s="40">
        <v>44009</v>
      </c>
      <c r="B385" s="22">
        <v>44009</v>
      </c>
      <c r="C385" s="26" t="s">
        <v>340</v>
      </c>
      <c r="D385" s="42">
        <f ca="1"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341</v>
      </c>
      <c r="D386" s="42">
        <f ca="1"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319</v>
      </c>
      <c r="D387" s="42">
        <f ca="1"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293</v>
      </c>
      <c r="D388" s="42">
        <f ca="1"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338</v>
      </c>
      <c r="D389" s="42">
        <f ca="1"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330</v>
      </c>
      <c r="D390" s="42">
        <f ca="1"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335</v>
      </c>
      <c r="D391" s="42">
        <f ca="1"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337</v>
      </c>
      <c r="D392" s="42">
        <f ca="1"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310</v>
      </c>
      <c r="D393" s="42">
        <f ca="1"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288</v>
      </c>
      <c r="D394" s="42">
        <f ca="1"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342</v>
      </c>
      <c r="D395" s="42">
        <f ca="1"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305</v>
      </c>
      <c r="D396" s="42">
        <f ca="1"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259</v>
      </c>
      <c r="D397" s="42">
        <f ca="1"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295</v>
      </c>
      <c r="D398" s="42">
        <f ca="1"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329</v>
      </c>
      <c r="D399" s="42">
        <f ca="1"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273</v>
      </c>
      <c r="D400" s="42">
        <f ca="1"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290</v>
      </c>
      <c r="D401" s="42">
        <f ca="1"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276</v>
      </c>
      <c r="D402" s="42">
        <f ca="1"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267</v>
      </c>
      <c r="D403" s="42">
        <f ca="1"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279</v>
      </c>
      <c r="D404" s="42">
        <f ca="1"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271</v>
      </c>
      <c r="D405" s="42">
        <f ca="1"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274</v>
      </c>
      <c r="D406" s="42">
        <f ca="1"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275</v>
      </c>
      <c r="D407" s="42">
        <f ca="1"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292</v>
      </c>
      <c r="D408" s="42">
        <f ca="1"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266</v>
      </c>
      <c r="D409" s="42">
        <f ca="1"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325</v>
      </c>
      <c r="D410" s="42">
        <f ca="1"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268</v>
      </c>
      <c r="D411" s="42">
        <f ca="1"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287</v>
      </c>
      <c r="D412" s="42">
        <f ca="1"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285</v>
      </c>
      <c r="D413" s="42">
        <f ca="1"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307</v>
      </c>
      <c r="D414" s="42">
        <f ca="1"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318</v>
      </c>
      <c r="D415" s="42">
        <f ca="1"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340</v>
      </c>
      <c r="D416" s="42">
        <f ca="1"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294</v>
      </c>
      <c r="D417" s="42">
        <f ca="1"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343</v>
      </c>
      <c r="D418" s="42">
        <f ca="1"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296</v>
      </c>
      <c r="D419" s="42">
        <f ca="1"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284</v>
      </c>
      <c r="D420" s="42">
        <f ca="1"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277</v>
      </c>
      <c r="D421" s="42">
        <f ca="1"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278</v>
      </c>
      <c r="D422" s="42">
        <f ca="1"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272</v>
      </c>
      <c r="D423" s="42">
        <f ca="1"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321</v>
      </c>
      <c r="D424" s="42">
        <f ca="1"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297</v>
      </c>
      <c r="D425" s="42">
        <f ca="1"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310</v>
      </c>
      <c r="D426" s="42">
        <f ca="1"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302</v>
      </c>
      <c r="D427" s="42">
        <f ca="1"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281</v>
      </c>
      <c r="D428" s="42">
        <f ca="1"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270</v>
      </c>
      <c r="D429" s="42">
        <f ca="1"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344</v>
      </c>
      <c r="D430" s="42">
        <f ca="1"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292</v>
      </c>
      <c r="D431" s="42">
        <f ca="1"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267</v>
      </c>
      <c r="D432" s="42">
        <f ca="1"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279</v>
      </c>
      <c r="D433" s="42">
        <f ca="1"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274</v>
      </c>
      <c r="D434" s="42">
        <f ca="1"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271</v>
      </c>
      <c r="D435" s="42">
        <f ca="1"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268</v>
      </c>
      <c r="D436" s="42">
        <f ca="1"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272</v>
      </c>
      <c r="D437" s="42">
        <f ca="1"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276</v>
      </c>
      <c r="D438" s="42">
        <f ca="1"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290</v>
      </c>
      <c r="D439" s="42">
        <f ca="1"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292</v>
      </c>
      <c r="D440" s="42">
        <f ca="1"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297</v>
      </c>
      <c r="D441" s="42">
        <f ca="1"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273</v>
      </c>
      <c r="D442" s="42">
        <f ca="1"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275</v>
      </c>
      <c r="D443" s="42">
        <f ca="1"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266</v>
      </c>
      <c r="D444" s="42">
        <f ca="1"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269</v>
      </c>
      <c r="D445" s="42">
        <f ca="1"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287</v>
      </c>
      <c r="D446" s="42">
        <f ca="1"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278</v>
      </c>
      <c r="D447" s="42">
        <f ca="1"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282</v>
      </c>
      <c r="D448" s="42">
        <f ca="1"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281</v>
      </c>
      <c r="D449" s="42">
        <f ca="1"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299</v>
      </c>
      <c r="D450" s="42">
        <f ca="1"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294</v>
      </c>
      <c r="D451" s="42">
        <f ca="1"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310</v>
      </c>
      <c r="D452" s="42">
        <f ca="1"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285</v>
      </c>
      <c r="D453" s="42">
        <f ca="1"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270</v>
      </c>
      <c r="D454" s="42">
        <f ca="1"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343</v>
      </c>
      <c r="D455" s="42">
        <f ca="1"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277</v>
      </c>
      <c r="D456" s="42">
        <f ca="1"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307</v>
      </c>
      <c r="D457" s="42">
        <f ca="1"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280</v>
      </c>
      <c r="D458" s="42">
        <f ca="1"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296</v>
      </c>
      <c r="D459" s="42">
        <f ca="1"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321</v>
      </c>
      <c r="D460" s="42">
        <f ca="1"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329</v>
      </c>
      <c r="D461" s="42">
        <f ca="1"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319</v>
      </c>
      <c r="D462" s="42">
        <f ca="1"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302</v>
      </c>
      <c r="D463" s="42">
        <f ca="1"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342</v>
      </c>
      <c r="D464" s="42">
        <f ca="1"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311</v>
      </c>
      <c r="D465" s="42">
        <f ca="1"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318</v>
      </c>
      <c r="D466" s="42">
        <f ca="1"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266</v>
      </c>
      <c r="D467" s="42">
        <f ca="1"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272</v>
      </c>
      <c r="D468" s="42">
        <f ca="1"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267</v>
      </c>
      <c r="D469" s="42">
        <f ca="1"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325</v>
      </c>
      <c r="D470" s="42">
        <f ca="1"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271</v>
      </c>
      <c r="D471" s="42">
        <f ca="1"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308</v>
      </c>
      <c r="D472" s="42">
        <f ca="1">VLOOKUP(Pag_Inicio_Corr_mas_casos[[#This Row],[Corregimiento]],Hoja3!$A$2:$D$676,4,0)</f>
        <v>40201</v>
      </c>
      <c r="E472">
        <v>21</v>
      </c>
      <c r="G472" t="s">
        <v>309</v>
      </c>
    </row>
    <row r="473" spans="1:7" x14ac:dyDescent="0.25">
      <c r="A473" s="40">
        <v>44012</v>
      </c>
      <c r="B473" s="22">
        <v>44012</v>
      </c>
      <c r="C473" t="s">
        <v>345</v>
      </c>
      <c r="D473" s="42">
        <f ca="1"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279</v>
      </c>
      <c r="D474" s="42">
        <f ca="1"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268</v>
      </c>
      <c r="D475" s="42">
        <f ca="1"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278</v>
      </c>
      <c r="D476" s="42">
        <f ca="1"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307</v>
      </c>
      <c r="D477" s="42">
        <f ca="1"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281</v>
      </c>
      <c r="D478" s="42">
        <f ca="1"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280</v>
      </c>
      <c r="D479" s="42">
        <f ca="1"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302</v>
      </c>
      <c r="D480" s="42">
        <f ca="1"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274</v>
      </c>
      <c r="D481" s="42">
        <f ca="1"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273</v>
      </c>
      <c r="D482" s="42">
        <f ca="1"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287</v>
      </c>
      <c r="D483" s="42">
        <f ca="1"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323</v>
      </c>
      <c r="D484" s="42">
        <f ca="1"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276</v>
      </c>
      <c r="D485" s="42">
        <f ca="1"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298</v>
      </c>
      <c r="D486" s="42">
        <f ca="1"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269</v>
      </c>
      <c r="D487" s="42">
        <f ca="1"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282</v>
      </c>
      <c r="D488" s="42">
        <f ca="1"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299</v>
      </c>
      <c r="D489" s="42">
        <f ca="1"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343</v>
      </c>
      <c r="D490" s="42">
        <f ca="1"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275</v>
      </c>
      <c r="D491" s="42">
        <f ca="1"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313</v>
      </c>
      <c r="D492" s="42">
        <f ca="1"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271</v>
      </c>
      <c r="D493" s="42">
        <f ca="1"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290</v>
      </c>
      <c r="D494" s="42">
        <f ca="1"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267</v>
      </c>
      <c r="D495" s="42">
        <f ca="1"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268</v>
      </c>
      <c r="D496" s="42">
        <f ca="1"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282</v>
      </c>
      <c r="D497" s="42">
        <f ca="1"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276</v>
      </c>
      <c r="D498" s="42">
        <f ca="1"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279</v>
      </c>
      <c r="D499" s="42">
        <f ca="1"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270</v>
      </c>
      <c r="D500" s="42">
        <f ca="1"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292</v>
      </c>
      <c r="D501" s="42">
        <f ca="1"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266</v>
      </c>
      <c r="D502" s="42">
        <f ca="1"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301</v>
      </c>
      <c r="D503" s="42">
        <f ca="1"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275</v>
      </c>
      <c r="D504" s="42">
        <f ca="1"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278</v>
      </c>
      <c r="D505" s="42">
        <f ca="1"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274</v>
      </c>
      <c r="D506" s="42">
        <f ca="1"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313</v>
      </c>
      <c r="D507" s="42">
        <f ca="1"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307</v>
      </c>
      <c r="D508" s="42">
        <f ca="1"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312</v>
      </c>
      <c r="D509" s="42">
        <f ca="1"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296</v>
      </c>
      <c r="D510" s="42">
        <f ca="1"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321</v>
      </c>
      <c r="D511" s="42">
        <f ca="1"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297</v>
      </c>
      <c r="D512" s="42">
        <f ca="1"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288</v>
      </c>
      <c r="D513" s="42">
        <f ca="1"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346</v>
      </c>
      <c r="D514" s="42">
        <f ca="1"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269</v>
      </c>
      <c r="D515" s="42">
        <f ca="1"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277</v>
      </c>
      <c r="D516" s="42">
        <f ca="1"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287</v>
      </c>
      <c r="D517" s="42">
        <f ca="1"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281</v>
      </c>
      <c r="D518" s="42">
        <f ca="1"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318</v>
      </c>
      <c r="D519" s="42">
        <f ca="1"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259</v>
      </c>
      <c r="D520" s="42">
        <f ca="1"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273</v>
      </c>
      <c r="D521" s="42">
        <f ca="1"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339</v>
      </c>
      <c r="D522" s="42">
        <f ca="1"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322</v>
      </c>
      <c r="D523" s="42">
        <f ca="1"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328</v>
      </c>
      <c r="D524" s="42">
        <f ca="1"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283</v>
      </c>
      <c r="D525" s="42">
        <f ca="1"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272</v>
      </c>
      <c r="D526" s="42">
        <f ca="1"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302</v>
      </c>
      <c r="D527" s="42">
        <f ca="1"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294</v>
      </c>
      <c r="D528" s="42">
        <f ca="1"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347</v>
      </c>
      <c r="D529" s="42">
        <f ca="1"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311</v>
      </c>
      <c r="D530" s="42">
        <f ca="1"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276</v>
      </c>
      <c r="D531" s="42">
        <f ca="1"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325</v>
      </c>
      <c r="D532" s="42">
        <f ca="1"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268</v>
      </c>
      <c r="D533" s="42">
        <f ca="1"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271</v>
      </c>
      <c r="D534" s="42">
        <f ca="1"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275</v>
      </c>
      <c r="D535" s="42">
        <f ca="1"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279</v>
      </c>
      <c r="D536" s="42">
        <f ca="1"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282</v>
      </c>
      <c r="D537" s="42">
        <f ca="1"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278</v>
      </c>
      <c r="D538" s="42">
        <f ca="1"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274</v>
      </c>
      <c r="D539" s="42">
        <f ca="1"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272</v>
      </c>
      <c r="D540" s="42">
        <f ca="1"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267</v>
      </c>
      <c r="D541" s="42">
        <f ca="1"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280</v>
      </c>
      <c r="D542" s="42">
        <f ca="1"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292</v>
      </c>
      <c r="D543" s="42">
        <f ca="1"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296</v>
      </c>
      <c r="D544" s="42">
        <f ca="1"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266</v>
      </c>
      <c r="D545" s="42">
        <f ca="1"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277</v>
      </c>
      <c r="D546" s="42">
        <f ca="1"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288</v>
      </c>
      <c r="D547" s="42">
        <f ca="1"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284</v>
      </c>
      <c r="D548" s="42">
        <f ca="1"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299</v>
      </c>
      <c r="D549" s="42">
        <f ca="1"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281</v>
      </c>
      <c r="D550" s="42">
        <f ca="1"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302</v>
      </c>
      <c r="D551" s="42">
        <f ca="1"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287</v>
      </c>
      <c r="D552" s="42">
        <f ca="1"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305</v>
      </c>
      <c r="D553" s="42">
        <f ca="1"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297</v>
      </c>
      <c r="D554" s="42">
        <f ca="1"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310</v>
      </c>
      <c r="D555" s="42">
        <f ca="1"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266</v>
      </c>
      <c r="D556" s="42">
        <f ca="1"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276</v>
      </c>
      <c r="D557" s="42">
        <f ca="1"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269</v>
      </c>
      <c r="D558" s="42">
        <f ca="1"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292</v>
      </c>
      <c r="D559" s="42">
        <f ca="1"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268</v>
      </c>
      <c r="D560" s="42">
        <f ca="1"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272</v>
      </c>
      <c r="D561" s="42">
        <f ca="1"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279</v>
      </c>
      <c r="D562" s="42">
        <f ca="1"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274</v>
      </c>
      <c r="D563" s="42">
        <f ca="1"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296</v>
      </c>
      <c r="D564" s="42">
        <f ca="1"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271</v>
      </c>
      <c r="D565" s="42">
        <f ca="1"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278</v>
      </c>
      <c r="D566" s="42">
        <f ca="1"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267</v>
      </c>
      <c r="D567" s="42">
        <f ca="1"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321</v>
      </c>
      <c r="D568" s="42">
        <f ca="1"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281</v>
      </c>
      <c r="D569" s="42">
        <f ca="1"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275</v>
      </c>
      <c r="D570" s="42">
        <f ca="1"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282</v>
      </c>
      <c r="D571" s="42">
        <f ca="1"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308</v>
      </c>
      <c r="D572" s="42">
        <f ca="1"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285</v>
      </c>
      <c r="D573" s="42">
        <f ca="1"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302</v>
      </c>
      <c r="D574" s="42">
        <f ca="1"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277</v>
      </c>
      <c r="D575" s="42">
        <f ca="1"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288</v>
      </c>
      <c r="D576" s="42">
        <f ca="1"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270</v>
      </c>
      <c r="D577" s="42">
        <f ca="1"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297</v>
      </c>
      <c r="D578" s="42">
        <f ca="1"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301</v>
      </c>
      <c r="D579" s="42">
        <f ca="1"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311</v>
      </c>
      <c r="D580" s="42">
        <f ca="1"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266</v>
      </c>
      <c r="D581" s="42">
        <f ca="1"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271</v>
      </c>
      <c r="D582" s="42">
        <f ca="1"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278</v>
      </c>
      <c r="D583" s="42">
        <f ca="1"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276</v>
      </c>
      <c r="D584" s="42">
        <f ca="1"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274</v>
      </c>
      <c r="D585" s="42">
        <f ca="1"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268</v>
      </c>
      <c r="D586" s="42">
        <f ca="1"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321</v>
      </c>
      <c r="D587" s="42">
        <f ca="1"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273</v>
      </c>
      <c r="D588" s="42">
        <f ca="1"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267</v>
      </c>
      <c r="D589" s="42">
        <f ca="1"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285</v>
      </c>
      <c r="D590" s="42">
        <f ca="1"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301</v>
      </c>
      <c r="D591" s="42">
        <f ca="1"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297</v>
      </c>
      <c r="D592" s="42">
        <f ca="1"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296</v>
      </c>
      <c r="D593" s="42">
        <f ca="1"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287</v>
      </c>
      <c r="D594" s="42">
        <f ca="1"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279</v>
      </c>
      <c r="D595" s="42">
        <f ca="1"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280</v>
      </c>
      <c r="D596" s="42">
        <f ca="1"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275</v>
      </c>
      <c r="D597" s="42">
        <f ca="1"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308</v>
      </c>
      <c r="D598" s="42">
        <f ca="1"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281</v>
      </c>
      <c r="D599" s="42">
        <f ca="1"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348</v>
      </c>
      <c r="D600" s="42">
        <f ca="1"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292</v>
      </c>
      <c r="D601" s="42">
        <f ca="1"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337</v>
      </c>
      <c r="D602" s="42">
        <f ca="1"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302</v>
      </c>
      <c r="D603" s="42">
        <f ca="1"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277</v>
      </c>
      <c r="D604" s="42">
        <f ca="1"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295</v>
      </c>
      <c r="D605" s="42">
        <f ca="1"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313</v>
      </c>
      <c r="D606" s="42">
        <f ca="1"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272</v>
      </c>
      <c r="D607" s="42">
        <f ca="1"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284</v>
      </c>
      <c r="D608" s="42">
        <f ca="1"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307</v>
      </c>
      <c r="D609" s="42">
        <f ca="1"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323</v>
      </c>
      <c r="D610" s="42">
        <f ca="1"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275</v>
      </c>
      <c r="D611" s="42">
        <f ca="1"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267</v>
      </c>
      <c r="D612" s="42">
        <f ca="1"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268</v>
      </c>
      <c r="D613" s="42">
        <f ca="1"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292</v>
      </c>
      <c r="D614" s="42">
        <f ca="1"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272</v>
      </c>
      <c r="D615" s="42">
        <f ca="1"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279</v>
      </c>
      <c r="D616" s="42">
        <f ca="1"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288</v>
      </c>
      <c r="D617" s="42">
        <f ca="1"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276</v>
      </c>
      <c r="D618" s="42">
        <f ca="1"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281</v>
      </c>
      <c r="D619" s="42">
        <f ca="1"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271</v>
      </c>
      <c r="D620" s="42">
        <f ca="1"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282</v>
      </c>
      <c r="D621" s="42">
        <f ca="1"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296</v>
      </c>
      <c r="D622" s="42">
        <f ca="1"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321</v>
      </c>
      <c r="D623" s="42">
        <f ca="1"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266</v>
      </c>
      <c r="D624" s="42">
        <f ca="1"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297</v>
      </c>
      <c r="D625" s="42">
        <f ca="1"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273</v>
      </c>
      <c r="D626" s="42">
        <f ca="1"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278</v>
      </c>
      <c r="D627" s="42">
        <f ca="1"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280</v>
      </c>
      <c r="D628" s="42">
        <f ca="1"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274</v>
      </c>
      <c r="D629" s="42">
        <f ca="1"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317</v>
      </c>
      <c r="D630" s="42">
        <f ca="1"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314</v>
      </c>
      <c r="D631" s="42">
        <f ca="1"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284</v>
      </c>
      <c r="D632" s="42">
        <f ca="1"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287</v>
      </c>
      <c r="D633" s="42">
        <f ca="1"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313</v>
      </c>
      <c r="D634" s="42">
        <f ca="1"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301</v>
      </c>
      <c r="D635" s="42">
        <f ca="1"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289</v>
      </c>
      <c r="D636" s="42">
        <f ca="1"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330</v>
      </c>
      <c r="D637" s="42">
        <f ca="1"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305</v>
      </c>
      <c r="D638" s="42">
        <f ca="1"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294</v>
      </c>
      <c r="D639" s="42">
        <f ca="1"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270</v>
      </c>
      <c r="D640" s="42">
        <f ca="1"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307</v>
      </c>
      <c r="D641" s="42">
        <f ca="1"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286</v>
      </c>
      <c r="D642" s="42">
        <f ca="1"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269</v>
      </c>
      <c r="D643" s="42">
        <f ca="1"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277</v>
      </c>
      <c r="D644" s="42">
        <f ca="1"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349</v>
      </c>
      <c r="D645" s="42">
        <f ca="1"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302</v>
      </c>
      <c r="D646" s="42">
        <f ca="1"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311</v>
      </c>
      <c r="D647" s="42">
        <f ca="1"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319</v>
      </c>
      <c r="D648" s="42">
        <f ca="1"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316</v>
      </c>
      <c r="D649" s="42">
        <f ca="1"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345</v>
      </c>
      <c r="D650" s="42">
        <f ca="1"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290</v>
      </c>
      <c r="D651" s="42">
        <f ca="1"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279</v>
      </c>
      <c r="D652" s="42">
        <f ca="1"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271</v>
      </c>
      <c r="D653" s="42">
        <f ca="1"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266</v>
      </c>
      <c r="D654" s="42">
        <f ca="1"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294</v>
      </c>
      <c r="D655" s="42">
        <f ca="1"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276</v>
      </c>
      <c r="D656" s="42">
        <f ca="1"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268</v>
      </c>
      <c r="D657" s="42">
        <f ca="1"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267</v>
      </c>
      <c r="D658" s="42">
        <f ca="1"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277</v>
      </c>
      <c r="D659" s="42">
        <f ca="1"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288</v>
      </c>
      <c r="D660" s="42">
        <f ca="1"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275</v>
      </c>
      <c r="D661" s="42">
        <f ca="1"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278</v>
      </c>
      <c r="D662" s="42">
        <f ca="1"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282</v>
      </c>
      <c r="D663" s="42">
        <f ca="1"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321</v>
      </c>
      <c r="D664" s="42">
        <f ca="1"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274</v>
      </c>
      <c r="D665" s="42">
        <f ca="1"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272</v>
      </c>
      <c r="D666" s="42">
        <f ca="1"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273</v>
      </c>
      <c r="D667" s="42">
        <f ca="1"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292</v>
      </c>
      <c r="D668" s="42">
        <f ca="1"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301</v>
      </c>
      <c r="D669" s="42">
        <f ca="1"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297</v>
      </c>
      <c r="D670" s="42">
        <f ca="1"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310</v>
      </c>
      <c r="D671" s="42">
        <f ca="1"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281</v>
      </c>
      <c r="D672" s="42">
        <f ca="1"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296</v>
      </c>
      <c r="D673" s="42">
        <f ca="1"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283</v>
      </c>
      <c r="D674" s="42">
        <f ca="1"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284</v>
      </c>
      <c r="D675" s="42">
        <f ca="1"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269</v>
      </c>
      <c r="D676" s="42">
        <f ca="1"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259</v>
      </c>
      <c r="D677" s="42">
        <f ca="1"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270</v>
      </c>
      <c r="D678" s="42">
        <f ca="1"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289</v>
      </c>
      <c r="D679" s="42">
        <f ca="1"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280</v>
      </c>
      <c r="D680" s="42">
        <f ca="1"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329</v>
      </c>
      <c r="D681" s="42">
        <f ca="1"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308</v>
      </c>
      <c r="D682" s="42">
        <f ca="1"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350</v>
      </c>
      <c r="D683" s="42">
        <f ca="1"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302</v>
      </c>
      <c r="D684" s="42">
        <f ca="1"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312</v>
      </c>
      <c r="D685" s="42">
        <f ca="1"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287</v>
      </c>
      <c r="D686" s="42">
        <f ca="1"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311</v>
      </c>
      <c r="D687" s="42">
        <f ca="1"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330</v>
      </c>
      <c r="D688" s="42">
        <f ca="1"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323</v>
      </c>
      <c r="D689" s="42">
        <f ca="1"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314</v>
      </c>
      <c r="D690" s="42">
        <f ca="1"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286</v>
      </c>
      <c r="D691" s="42">
        <f ca="1"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299</v>
      </c>
      <c r="D692" s="42">
        <f ca="1"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307</v>
      </c>
      <c r="D693" s="42">
        <f ca="1"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266</v>
      </c>
      <c r="D694" s="42">
        <f ca="1"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279</v>
      </c>
      <c r="D695" s="42">
        <f ca="1"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292</v>
      </c>
      <c r="D696" s="42">
        <f ca="1"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302</v>
      </c>
      <c r="D697" s="42">
        <f ca="1"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275</v>
      </c>
      <c r="D698" s="42">
        <f ca="1"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282</v>
      </c>
      <c r="D699" s="42">
        <f ca="1"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271</v>
      </c>
      <c r="D700" s="42">
        <f ca="1"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296</v>
      </c>
      <c r="D701" s="42">
        <f ca="1"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287</v>
      </c>
      <c r="D702" s="42">
        <f ca="1"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272</v>
      </c>
      <c r="D703" s="42">
        <f ca="1"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325</v>
      </c>
      <c r="D704" s="42">
        <f ca="1"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321</v>
      </c>
      <c r="D705" s="42">
        <f ca="1"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307</v>
      </c>
      <c r="D706" s="42">
        <f ca="1"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276</v>
      </c>
      <c r="D707" s="42">
        <f ca="1"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278</v>
      </c>
      <c r="D708" s="42">
        <f ca="1"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267</v>
      </c>
      <c r="D709" s="42">
        <f ca="1"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273</v>
      </c>
      <c r="D710" s="42">
        <f ca="1"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274</v>
      </c>
      <c r="D711" s="42">
        <f ca="1"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285</v>
      </c>
      <c r="D712" s="42">
        <f ca="1"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295</v>
      </c>
      <c r="D713" s="42">
        <f ca="1"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280</v>
      </c>
      <c r="D714" s="42">
        <f ca="1"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277</v>
      </c>
      <c r="D715" s="42">
        <f ca="1"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313</v>
      </c>
      <c r="D716" s="42">
        <f ca="1"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314</v>
      </c>
      <c r="D717" s="42">
        <f ca="1"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281</v>
      </c>
      <c r="D718" s="42">
        <f ca="1"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318</v>
      </c>
      <c r="D719" s="42">
        <f ca="1"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288</v>
      </c>
      <c r="D720" s="42">
        <f ca="1"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284</v>
      </c>
      <c r="D721" s="42">
        <f ca="1"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329</v>
      </c>
      <c r="D722" s="42">
        <f ca="1"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268</v>
      </c>
      <c r="D723" s="42">
        <f ca="1"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297</v>
      </c>
      <c r="D724" s="42">
        <f ca="1"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316</v>
      </c>
      <c r="D725" s="42">
        <f ca="1"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286</v>
      </c>
      <c r="D726" s="42">
        <f ca="1"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312</v>
      </c>
      <c r="D727" s="42">
        <f ca="1"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270</v>
      </c>
      <c r="D728" s="42">
        <f ca="1"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290</v>
      </c>
      <c r="D729" s="42">
        <f ca="1"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273</v>
      </c>
      <c r="D730" s="42">
        <f ca="1"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279</v>
      </c>
      <c r="D731" s="42">
        <f ca="1"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266</v>
      </c>
      <c r="D732" s="42">
        <f ca="1"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292</v>
      </c>
      <c r="D733" s="42">
        <f ca="1"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274</v>
      </c>
      <c r="D734" s="42">
        <f ca="1"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271</v>
      </c>
      <c r="D735" s="42">
        <f ca="1"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296</v>
      </c>
      <c r="D736" s="42">
        <f ca="1"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282</v>
      </c>
      <c r="D737" s="42">
        <f ca="1"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339</v>
      </c>
      <c r="D738" s="42">
        <f ca="1"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269</v>
      </c>
      <c r="D739" s="42">
        <f ca="1"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268</v>
      </c>
      <c r="D740" s="42">
        <f ca="1"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275</v>
      </c>
      <c r="D741" s="42">
        <f ca="1"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267</v>
      </c>
      <c r="D742" s="42">
        <f ca="1"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277</v>
      </c>
      <c r="D743" s="42">
        <f ca="1"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314</v>
      </c>
      <c r="D744" s="42">
        <f ca="1"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294</v>
      </c>
      <c r="D745" s="42">
        <f ca="1"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278</v>
      </c>
      <c r="D746" s="42">
        <f ca="1"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272</v>
      </c>
      <c r="D747" s="42">
        <f ca="1"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302</v>
      </c>
      <c r="D748" s="42">
        <f ca="1"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321</v>
      </c>
      <c r="D749" s="42">
        <f ca="1"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287</v>
      </c>
      <c r="D750" s="42">
        <f ca="1"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307</v>
      </c>
      <c r="D751" s="42">
        <f ca="1"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292</v>
      </c>
      <c r="D752" s="42">
        <f ca="1"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273</v>
      </c>
      <c r="D753" s="42">
        <f ca="1"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276</v>
      </c>
      <c r="D754" s="42">
        <f ca="1"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275</v>
      </c>
      <c r="D755" s="42">
        <f ca="1"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279</v>
      </c>
      <c r="D756" s="42">
        <f ca="1"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296</v>
      </c>
      <c r="D757" s="42">
        <f ca="1"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287</v>
      </c>
      <c r="D758" s="42">
        <f ca="1"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278</v>
      </c>
      <c r="D759" s="42">
        <f ca="1"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271</v>
      </c>
      <c r="D760" s="42">
        <f ca="1"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267</v>
      </c>
      <c r="D761" s="42">
        <f ca="1"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268</v>
      </c>
      <c r="D762" s="42">
        <f ca="1"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281</v>
      </c>
      <c r="D763" s="42">
        <f ca="1"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284</v>
      </c>
      <c r="D764" s="42">
        <f ca="1"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282</v>
      </c>
      <c r="D765" s="42">
        <f ca="1"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288</v>
      </c>
      <c r="D766" s="42">
        <f ca="1"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272</v>
      </c>
      <c r="D767" s="42">
        <f ca="1"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316</v>
      </c>
      <c r="D768" s="42">
        <f ca="1"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269</v>
      </c>
      <c r="D769" s="42">
        <f ca="1"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312</v>
      </c>
      <c r="D770" s="42">
        <f ca="1"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299</v>
      </c>
      <c r="D771" s="42">
        <f ca="1"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285</v>
      </c>
      <c r="D772" s="42">
        <f ca="1"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337</v>
      </c>
      <c r="D773" s="42">
        <f ca="1"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297</v>
      </c>
      <c r="D774" s="42">
        <f ca="1"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310</v>
      </c>
      <c r="D775" s="42">
        <f ca="1"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350</v>
      </c>
      <c r="D776" s="42">
        <f ca="1"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343</v>
      </c>
      <c r="D777" s="42">
        <f ca="1"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351</v>
      </c>
      <c r="D778" s="42">
        <f ca="1"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345</v>
      </c>
      <c r="D779" s="42">
        <f ca="1"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349</v>
      </c>
      <c r="D780" s="42">
        <f ca="1"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314</v>
      </c>
      <c r="D781" s="42">
        <f ca="1"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274</v>
      </c>
      <c r="D782" s="42">
        <f ca="1"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303</v>
      </c>
      <c r="D783" s="42">
        <f ca="1"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271</v>
      </c>
      <c r="D784" s="42">
        <f ca="1"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266</v>
      </c>
      <c r="D785" s="42">
        <f ca="1"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290</v>
      </c>
      <c r="D786" s="42">
        <f ca="1"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268</v>
      </c>
      <c r="D787" s="42">
        <f ca="1"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292</v>
      </c>
      <c r="D788" s="42">
        <f ca="1"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311</v>
      </c>
      <c r="D789" s="42">
        <f ca="1"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279</v>
      </c>
      <c r="D790" s="42">
        <f ca="1"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282</v>
      </c>
      <c r="D791" s="42">
        <f ca="1"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267</v>
      </c>
      <c r="D792" s="42">
        <f ca="1"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352</v>
      </c>
      <c r="D793" s="42">
        <f ca="1"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276</v>
      </c>
      <c r="D794" s="42">
        <f ca="1"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301</v>
      </c>
      <c r="D795" s="42">
        <f ca="1"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275</v>
      </c>
      <c r="D796" s="42">
        <f ca="1"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270</v>
      </c>
      <c r="D797" s="42">
        <f ca="1"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274</v>
      </c>
      <c r="D798" s="42">
        <f ca="1"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272</v>
      </c>
      <c r="D799" s="42">
        <f ca="1"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296</v>
      </c>
      <c r="D800" s="42">
        <f ca="1"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283</v>
      </c>
      <c r="D801" s="42">
        <f ca="1"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307</v>
      </c>
      <c r="D802" s="42">
        <f ca="1"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277</v>
      </c>
      <c r="D803" s="42">
        <f ca="1"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315</v>
      </c>
      <c r="D804" s="42">
        <f ca="1"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280</v>
      </c>
      <c r="D805" s="42">
        <f ca="1"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302</v>
      </c>
      <c r="D806" s="42">
        <f ca="1"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294</v>
      </c>
      <c r="D807" s="42">
        <f ca="1"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287</v>
      </c>
      <c r="D808" s="42">
        <f ca="1"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330</v>
      </c>
      <c r="D809" s="42">
        <f ca="1"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259</v>
      </c>
      <c r="D810" s="42">
        <f ca="1"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312</v>
      </c>
      <c r="D811" s="42">
        <f ca="1"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353</v>
      </c>
      <c r="D812" s="42">
        <f ca="1"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323</v>
      </c>
      <c r="D813" s="42">
        <f ca="1"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318</v>
      </c>
      <c r="D814" s="42">
        <f ca="1"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286</v>
      </c>
      <c r="D815" s="42">
        <f ca="1"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313</v>
      </c>
      <c r="D816" s="42">
        <f ca="1"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275</v>
      </c>
      <c r="D817" s="42">
        <f ca="1"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279</v>
      </c>
      <c r="D818" s="42">
        <f ca="1"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271</v>
      </c>
      <c r="D819" s="42">
        <f ca="1"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296</v>
      </c>
      <c r="D820" s="42">
        <f ca="1"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307</v>
      </c>
      <c r="D821" s="42">
        <f ca="1"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268</v>
      </c>
      <c r="D822" s="42">
        <f ca="1"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292</v>
      </c>
      <c r="D823" s="42">
        <f ca="1"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282</v>
      </c>
      <c r="D824" s="42">
        <f ca="1"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274</v>
      </c>
      <c r="D825" s="42">
        <f ca="1"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287</v>
      </c>
      <c r="D826" s="42">
        <f ca="1"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266</v>
      </c>
      <c r="D827" s="42">
        <f ca="1"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285</v>
      </c>
      <c r="D828" s="42">
        <f ca="1"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278</v>
      </c>
      <c r="D829" s="42">
        <f ca="1"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272</v>
      </c>
      <c r="D830" s="42">
        <f ca="1"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354</v>
      </c>
      <c r="D831" s="42">
        <f ca="1"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276</v>
      </c>
      <c r="D832" s="42">
        <f ca="1"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283</v>
      </c>
      <c r="D833" s="42">
        <f ca="1"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299</v>
      </c>
      <c r="D834" s="42">
        <f ca="1"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318</v>
      </c>
      <c r="D835" s="42">
        <f ca="1"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297</v>
      </c>
      <c r="D836" s="42">
        <f ca="1"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321</v>
      </c>
      <c r="D837" s="42">
        <f ca="1"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316</v>
      </c>
      <c r="D838" s="42">
        <f ca="1"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281</v>
      </c>
      <c r="D839" s="42">
        <f ca="1"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267</v>
      </c>
      <c r="D840" s="42">
        <f ca="1"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294</v>
      </c>
      <c r="D841" s="42">
        <f ca="1"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284</v>
      </c>
      <c r="D842" s="42">
        <f ca="1"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277</v>
      </c>
      <c r="D843" s="42">
        <f ca="1"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313</v>
      </c>
      <c r="D844" s="42">
        <f ca="1"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273</v>
      </c>
      <c r="D845" s="42">
        <f ca="1"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266</v>
      </c>
      <c r="D846" s="42">
        <f ca="1"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279</v>
      </c>
      <c r="D847" s="42">
        <f ca="1"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292</v>
      </c>
      <c r="D848" s="42">
        <f ca="1"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271</v>
      </c>
      <c r="D849" s="42">
        <f ca="1"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311</v>
      </c>
      <c r="D850" s="42">
        <f ca="1"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321</v>
      </c>
      <c r="D851" s="42">
        <f ca="1"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275</v>
      </c>
      <c r="D852" s="42">
        <f ca="1"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268</v>
      </c>
      <c r="D853" s="42">
        <f ca="1"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282</v>
      </c>
      <c r="D854" s="42">
        <f ca="1"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272</v>
      </c>
      <c r="D855" s="42">
        <f ca="1"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314</v>
      </c>
      <c r="D856" s="42">
        <f ca="1"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330</v>
      </c>
      <c r="D857" s="42">
        <f ca="1"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259</v>
      </c>
      <c r="D858" s="42">
        <f ca="1"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347</v>
      </c>
      <c r="D859" s="42">
        <f ca="1"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301</v>
      </c>
      <c r="D860" s="42">
        <f ca="1"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267</v>
      </c>
      <c r="D861" s="42">
        <f ca="1"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355</v>
      </c>
      <c r="D862" s="42">
        <f ca="1"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288</v>
      </c>
      <c r="D863" s="42">
        <f ca="1"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343</v>
      </c>
      <c r="D864" s="42">
        <f ca="1"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269</v>
      </c>
      <c r="D865" s="42">
        <f ca="1"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345</v>
      </c>
      <c r="D866" s="42">
        <f ca="1"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287</v>
      </c>
      <c r="D867" s="42">
        <f ca="1"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281</v>
      </c>
      <c r="D868" s="42">
        <f ca="1"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283</v>
      </c>
      <c r="D869" s="42">
        <f ca="1"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296</v>
      </c>
      <c r="D870" s="42">
        <f ca="1"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350</v>
      </c>
      <c r="D871" s="42">
        <f ca="1"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297</v>
      </c>
      <c r="D872" s="42">
        <f ca="1"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277</v>
      </c>
      <c r="D873" s="42">
        <f ca="1"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274</v>
      </c>
      <c r="D874" s="42">
        <f ca="1"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302</v>
      </c>
      <c r="D875" s="42">
        <f ca="1"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318</v>
      </c>
      <c r="D876" s="42">
        <f ca="1"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312</v>
      </c>
      <c r="D877" s="42">
        <f ca="1"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304</v>
      </c>
      <c r="D878" s="42">
        <f ca="1"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294</v>
      </c>
      <c r="D879" s="42">
        <f ca="1"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270</v>
      </c>
      <c r="D880" s="42">
        <f ca="1"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289</v>
      </c>
      <c r="D881" s="42">
        <f ca="1"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278</v>
      </c>
      <c r="D882" s="42">
        <f ca="1"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356</v>
      </c>
      <c r="D883" s="42">
        <f ca="1"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272</v>
      </c>
      <c r="D884" s="42">
        <f ca="1"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267</v>
      </c>
      <c r="D885" s="42">
        <f ca="1"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282</v>
      </c>
      <c r="D886" s="42">
        <f ca="1"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279</v>
      </c>
      <c r="D887" s="42">
        <f ca="1"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292</v>
      </c>
      <c r="D888" s="42">
        <f ca="1"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321</v>
      </c>
      <c r="D889" s="42">
        <f ca="1"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268</v>
      </c>
      <c r="D890" s="42">
        <f ca="1"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271</v>
      </c>
      <c r="D891" s="42">
        <f ca="1"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276</v>
      </c>
      <c r="D892" s="42">
        <f ca="1"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269</v>
      </c>
      <c r="D893" s="42">
        <f ca="1"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294</v>
      </c>
      <c r="D894" s="42">
        <f ca="1"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296</v>
      </c>
      <c r="D895" s="42">
        <f ca="1"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275</v>
      </c>
      <c r="D896" s="42">
        <f ca="1"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266</v>
      </c>
      <c r="D897" s="42">
        <f ca="1"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274</v>
      </c>
      <c r="D898" s="42">
        <f ca="1"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280</v>
      </c>
      <c r="D899" s="42">
        <f ca="1"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343</v>
      </c>
      <c r="D900" s="42">
        <f ca="1"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278</v>
      </c>
      <c r="D901" s="42">
        <f ca="1"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301</v>
      </c>
      <c r="D902" s="42">
        <f ca="1"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273</v>
      </c>
      <c r="D903" s="42">
        <f ca="1"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311</v>
      </c>
      <c r="D904" s="42">
        <f ca="1"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302</v>
      </c>
      <c r="D905" s="42">
        <f ca="1"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286</v>
      </c>
      <c r="D906" s="42">
        <f ca="1"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288</v>
      </c>
      <c r="D907" s="42">
        <f ca="1"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313</v>
      </c>
      <c r="D908" s="42">
        <f ca="1"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307</v>
      </c>
      <c r="D909" s="42">
        <f ca="1"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305</v>
      </c>
      <c r="D910" s="42">
        <f ca="1"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281</v>
      </c>
      <c r="D911" s="42">
        <f ca="1"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350</v>
      </c>
      <c r="D912" s="42">
        <f ca="1"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297</v>
      </c>
      <c r="D913" s="42">
        <f ca="1"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287</v>
      </c>
      <c r="D914" s="42">
        <f ca="1"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270</v>
      </c>
      <c r="D915" s="42">
        <f ca="1"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314</v>
      </c>
      <c r="D916" s="42">
        <f ca="1"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259</v>
      </c>
      <c r="D917" s="42">
        <f ca="1"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357</v>
      </c>
      <c r="D918" s="42">
        <f ca="1"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285</v>
      </c>
      <c r="D919" s="42">
        <f ca="1"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304</v>
      </c>
      <c r="D920" s="42">
        <f ca="1"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283</v>
      </c>
      <c r="D921" s="42">
        <f ca="1"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318</v>
      </c>
      <c r="D922" s="42">
        <f ca="1"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299</v>
      </c>
      <c r="D923" s="42">
        <f ca="1"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319</v>
      </c>
      <c r="D924" s="42">
        <f ca="1"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349</v>
      </c>
      <c r="D925" s="42">
        <f ca="1"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342</v>
      </c>
      <c r="D926" s="42">
        <f ca="1"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289</v>
      </c>
      <c r="D927" s="42">
        <f ca="1"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329</v>
      </c>
      <c r="D928" s="42">
        <f ca="1"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339</v>
      </c>
      <c r="D929" s="42">
        <f ca="1"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277</v>
      </c>
      <c r="D930" s="42">
        <f ca="1"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312</v>
      </c>
      <c r="D931" s="42">
        <f ca="1"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271</v>
      </c>
      <c r="D932" s="42">
        <f ca="1"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275</v>
      </c>
      <c r="D933" s="42">
        <f ca="1"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279</v>
      </c>
      <c r="D934" s="42">
        <f ca="1"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296</v>
      </c>
      <c r="D935" s="42">
        <f ca="1"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282</v>
      </c>
      <c r="D936" s="42">
        <f ca="1"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267</v>
      </c>
      <c r="D937" s="42">
        <f ca="1"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273</v>
      </c>
      <c r="D938" s="42">
        <f ca="1"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266</v>
      </c>
      <c r="D939" s="42">
        <f ca="1"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272</v>
      </c>
      <c r="D940" s="42">
        <f ca="1"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278</v>
      </c>
      <c r="D941" s="42">
        <f ca="1"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274</v>
      </c>
      <c r="D942" s="42">
        <f ca="1"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268</v>
      </c>
      <c r="D943" s="42">
        <f ca="1"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294</v>
      </c>
      <c r="D944" s="42">
        <f ca="1"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276</v>
      </c>
      <c r="D945" s="42">
        <f ca="1"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277</v>
      </c>
      <c r="D946" s="42">
        <f ca="1"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288</v>
      </c>
      <c r="D947" s="42">
        <f ca="1"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280</v>
      </c>
      <c r="D948" s="42">
        <f ca="1"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358</v>
      </c>
      <c r="D949" s="42">
        <f ca="1"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292</v>
      </c>
      <c r="D950" s="42">
        <f ca="1"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281</v>
      </c>
      <c r="D951" s="42">
        <f ca="1"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359</v>
      </c>
      <c r="D952" s="42">
        <f ca="1"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313</v>
      </c>
      <c r="D953" s="42">
        <f ca="1"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317</v>
      </c>
      <c r="D954" s="42">
        <f ca="1"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292</v>
      </c>
      <c r="D955" s="42">
        <f ca="1"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282</v>
      </c>
      <c r="D956" s="42">
        <f ca="1"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296</v>
      </c>
      <c r="D957" s="42">
        <f ca="1"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271</v>
      </c>
      <c r="D958" s="42">
        <f ca="1"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279</v>
      </c>
      <c r="D959" s="42">
        <f ca="1"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272</v>
      </c>
      <c r="D960" s="42">
        <f ca="1"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267</v>
      </c>
      <c r="D961" s="42">
        <f ca="1"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307</v>
      </c>
      <c r="D962" s="42">
        <f ca="1"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278</v>
      </c>
      <c r="D963" s="42">
        <f ca="1"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284</v>
      </c>
      <c r="D964" s="42">
        <f ca="1"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299</v>
      </c>
      <c r="D965" s="42">
        <f ca="1"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275</v>
      </c>
      <c r="D966" s="42">
        <f ca="1"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297</v>
      </c>
      <c r="D967" s="42">
        <f ca="1"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311</v>
      </c>
      <c r="D968" s="42">
        <f ca="1"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313</v>
      </c>
      <c r="D969" s="42">
        <f ca="1"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266</v>
      </c>
      <c r="D970" s="42">
        <f ca="1"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281</v>
      </c>
      <c r="D971" s="42">
        <f ca="1"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285</v>
      </c>
      <c r="D972" s="42">
        <f ca="1"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280</v>
      </c>
      <c r="D973" s="42">
        <f ca="1"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288</v>
      </c>
      <c r="D974" s="42">
        <f ca="1"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294</v>
      </c>
      <c r="D975" s="42">
        <f ca="1"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277</v>
      </c>
      <c r="D976" s="42">
        <f ca="1"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312</v>
      </c>
      <c r="D977" s="42">
        <f ca="1"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342</v>
      </c>
      <c r="D978" s="42">
        <f ca="1"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287</v>
      </c>
      <c r="D979" s="42">
        <f ca="1"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305</v>
      </c>
      <c r="D980" s="42">
        <f ca="1"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268</v>
      </c>
      <c r="D981" s="42">
        <f ca="1"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321</v>
      </c>
      <c r="D982" s="42">
        <f ca="1"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319</v>
      </c>
      <c r="D983" s="42">
        <f ca="1"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315</v>
      </c>
      <c r="D984" s="42">
        <f ca="1"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270</v>
      </c>
      <c r="D985" s="42">
        <f ca="1"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274</v>
      </c>
      <c r="D986" s="42">
        <f ca="1"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304</v>
      </c>
      <c r="D987" s="42">
        <f ca="1"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339</v>
      </c>
      <c r="D988" s="42">
        <f ca="1"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283</v>
      </c>
      <c r="D989" s="42">
        <f ca="1"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318</v>
      </c>
      <c r="D990" s="42">
        <f ca="1"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273</v>
      </c>
      <c r="D991" s="42">
        <f ca="1"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271</v>
      </c>
      <c r="D992" s="42">
        <f ca="1"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276</v>
      </c>
      <c r="D993" s="42">
        <f ca="1"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278</v>
      </c>
      <c r="D994" s="42">
        <f ca="1"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281</v>
      </c>
      <c r="D995" s="42">
        <f ca="1"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266</v>
      </c>
      <c r="D996" s="42">
        <f ca="1"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315</v>
      </c>
      <c r="D997" s="42">
        <f ca="1"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283</v>
      </c>
      <c r="D998" s="42">
        <f ca="1"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283</v>
      </c>
      <c r="D999" s="42">
        <f ca="1"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272</v>
      </c>
      <c r="D1000" s="42">
        <f ca="1"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267</v>
      </c>
      <c r="D1001" s="42">
        <f ca="1"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285</v>
      </c>
      <c r="D1002" s="42">
        <f ca="1"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337</v>
      </c>
      <c r="D1003" s="42">
        <f ca="1"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297</v>
      </c>
      <c r="D1004" s="42">
        <f ca="1"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352</v>
      </c>
      <c r="D1005" s="42">
        <f ca="1"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294</v>
      </c>
      <c r="D1006" s="42">
        <f ca="1"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345</v>
      </c>
      <c r="D1007" s="42">
        <f ca="1"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284</v>
      </c>
      <c r="D1008" s="42">
        <f ca="1"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269</v>
      </c>
      <c r="D1009" s="42">
        <f ca="1"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277</v>
      </c>
      <c r="D1010" s="42">
        <f ca="1"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301</v>
      </c>
      <c r="D1011" s="42">
        <f ca="1"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360</v>
      </c>
      <c r="D1012" s="42">
        <f ca="1"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259</v>
      </c>
      <c r="D1013" s="42">
        <f ca="1"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312</v>
      </c>
      <c r="D1014" s="42">
        <f ca="1"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270</v>
      </c>
      <c r="D1015" s="42">
        <f ca="1"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282</v>
      </c>
      <c r="D1016" s="42">
        <f ca="1"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274</v>
      </c>
      <c r="D1017" s="42">
        <f ca="1"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273</v>
      </c>
      <c r="D1018" s="42">
        <f ca="1"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275</v>
      </c>
      <c r="D1019" s="42">
        <f ca="1"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292</v>
      </c>
      <c r="D1020" s="42">
        <f ca="1"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311</v>
      </c>
      <c r="D1021" s="42">
        <f ca="1"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321</v>
      </c>
      <c r="D1022" s="42">
        <f ca="1"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307</v>
      </c>
      <c r="D1023" s="42">
        <f ca="1"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279</v>
      </c>
      <c r="D1024" s="42">
        <f ca="1"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329</v>
      </c>
      <c r="D1025" s="42">
        <f ca="1"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268</v>
      </c>
      <c r="D1026" s="42">
        <f ca="1"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361</v>
      </c>
      <c r="D1027" s="42">
        <f ca="1"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276</v>
      </c>
      <c r="D1028" s="42">
        <f ca="1"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278</v>
      </c>
      <c r="D1029" s="42">
        <f ca="1"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281</v>
      </c>
      <c r="D1030" s="42">
        <f ca="1"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266</v>
      </c>
      <c r="D1031" s="42">
        <f ca="1"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283</v>
      </c>
      <c r="D1032" s="42">
        <f ca="1"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272</v>
      </c>
      <c r="D1033" s="42">
        <f ca="1"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267</v>
      </c>
      <c r="D1034" s="42">
        <f ca="1"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318</v>
      </c>
      <c r="D1035" s="42">
        <f ca="1"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285</v>
      </c>
      <c r="D1036" s="42">
        <f ca="1"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280</v>
      </c>
      <c r="D1037" s="42">
        <f ca="1"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297</v>
      </c>
      <c r="D1038" s="42">
        <f ca="1"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314</v>
      </c>
      <c r="D1039" s="42">
        <f ca="1"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286</v>
      </c>
      <c r="D1040" s="42">
        <f ca="1"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290</v>
      </c>
      <c r="D1041" s="42">
        <f ca="1"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288</v>
      </c>
      <c r="D1042" s="42">
        <f ca="1"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343</v>
      </c>
      <c r="D1043" s="42">
        <f ca="1"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302</v>
      </c>
      <c r="D1044" s="42">
        <f ca="1"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322</v>
      </c>
      <c r="D1045" s="42">
        <f ca="1"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277</v>
      </c>
      <c r="D1046" s="42">
        <f ca="1"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312</v>
      </c>
      <c r="D1047" s="42">
        <f ca="1"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270</v>
      </c>
      <c r="D1048" s="42">
        <f ca="1"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282</v>
      </c>
      <c r="D1049" s="42">
        <f ca="1"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274</v>
      </c>
      <c r="D1050" s="42">
        <f ca="1"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296</v>
      </c>
      <c r="D1051" s="42">
        <f ca="1"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275</v>
      </c>
      <c r="D1052" s="42">
        <f ca="1"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292</v>
      </c>
      <c r="D1053" s="42">
        <f ca="1"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311</v>
      </c>
      <c r="D1054" s="42">
        <f ca="1"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362</v>
      </c>
      <c r="D1055" s="42">
        <f ca="1"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307</v>
      </c>
      <c r="D1056" s="42">
        <f ca="1"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279</v>
      </c>
      <c r="D1057" s="42">
        <f ca="1"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305</v>
      </c>
      <c r="D1058" s="42">
        <f ca="1"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268</v>
      </c>
      <c r="D1059" s="42">
        <f ca="1"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271</v>
      </c>
      <c r="D1060" s="42">
        <f ca="1"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266</v>
      </c>
      <c r="D1061" s="42">
        <f ca="1"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363</v>
      </c>
      <c r="D1062" s="42">
        <f ca="1"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272</v>
      </c>
      <c r="D1063" s="42">
        <f ca="1"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340</v>
      </c>
      <c r="D1064" s="42">
        <f ca="1"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350</v>
      </c>
      <c r="D1065" s="42">
        <f ca="1"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294</v>
      </c>
      <c r="D1066" s="42">
        <f ca="1"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288</v>
      </c>
      <c r="D1067" s="42">
        <f ca="1"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302</v>
      </c>
      <c r="D1068" s="42">
        <f ca="1"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277</v>
      </c>
      <c r="D1069" s="42">
        <f ca="1"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270</v>
      </c>
      <c r="D1070" s="42">
        <f ca="1"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282</v>
      </c>
      <c r="D1071" s="42">
        <f ca="1"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364</v>
      </c>
      <c r="D1072" s="42">
        <f ca="1"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275</v>
      </c>
      <c r="D1073" s="42">
        <f ca="1"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292</v>
      </c>
      <c r="D1074" s="42">
        <f ca="1"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311</v>
      </c>
      <c r="D1075" s="42">
        <f ca="1"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299</v>
      </c>
      <c r="D1076" s="42">
        <f ca="1"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321</v>
      </c>
      <c r="D1077" s="42">
        <f ca="1"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307</v>
      </c>
      <c r="D1078" s="42">
        <f ca="1"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279</v>
      </c>
      <c r="D1079" s="42">
        <f ca="1"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268</v>
      </c>
      <c r="D1080" s="42">
        <f ca="1"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271</v>
      </c>
      <c r="D1081" s="42">
        <f ca="1"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276</v>
      </c>
      <c r="D1082" s="42">
        <f ca="1"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278</v>
      </c>
      <c r="D1083" s="42">
        <f ca="1"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319</v>
      </c>
      <c r="D1084" s="42">
        <f ca="1"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281</v>
      </c>
      <c r="D1085" s="42">
        <f ca="1"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266</v>
      </c>
      <c r="D1086" s="42">
        <f ca="1"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283</v>
      </c>
      <c r="D1087" s="42">
        <f ca="1"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272</v>
      </c>
      <c r="D1088" s="42">
        <f ca="1"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267</v>
      </c>
      <c r="D1089" s="42">
        <f ca="1"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285</v>
      </c>
      <c r="D1090" s="42">
        <f ca="1"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280</v>
      </c>
      <c r="D1091" s="42">
        <f ca="1"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297</v>
      </c>
      <c r="D1092" s="42">
        <f ca="1"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314</v>
      </c>
      <c r="D1093" s="42">
        <f ca="1"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290</v>
      </c>
      <c r="D1094" s="42">
        <f ca="1"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294</v>
      </c>
      <c r="D1095" s="42">
        <f ca="1"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288</v>
      </c>
      <c r="D1096" s="42">
        <f ca="1"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343</v>
      </c>
      <c r="D1097" s="42">
        <f ca="1"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302</v>
      </c>
      <c r="D1098" s="42">
        <f ca="1"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269</v>
      </c>
      <c r="D1099" s="42">
        <f ca="1"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277</v>
      </c>
      <c r="D1100" s="42">
        <f ca="1"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301</v>
      </c>
      <c r="D1101" s="42">
        <f ca="1"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312</v>
      </c>
      <c r="D1102" s="42">
        <f ca="1"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270</v>
      </c>
      <c r="D1103" s="42">
        <f ca="1"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282</v>
      </c>
      <c r="D1104" s="42">
        <f ca="1"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274</v>
      </c>
      <c r="D1105" s="42">
        <f ca="1"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296</v>
      </c>
      <c r="D1106" s="42">
        <f ca="1"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273</v>
      </c>
      <c r="D1107" s="42">
        <f ca="1"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275</v>
      </c>
      <c r="D1108" s="42">
        <f ca="1"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292</v>
      </c>
      <c r="D1109" s="42">
        <f ca="1"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311</v>
      </c>
      <c r="D1110" s="42">
        <f ca="1"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307</v>
      </c>
      <c r="D1111" s="42">
        <f ca="1"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289</v>
      </c>
      <c r="D1112" s="42">
        <f ca="1"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279</v>
      </c>
      <c r="D1113" s="42">
        <f ca="1"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358</v>
      </c>
      <c r="D1114" s="42">
        <f ca="1"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268</v>
      </c>
      <c r="D1115" s="42">
        <f ca="1"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271</v>
      </c>
      <c r="D1116" s="42">
        <f ca="1"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276</v>
      </c>
      <c r="D1117" s="42">
        <f ca="1"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278</v>
      </c>
      <c r="D1118" s="42">
        <f ca="1"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319</v>
      </c>
      <c r="D1119" s="42">
        <f ca="1"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266</v>
      </c>
      <c r="D1120" s="42">
        <f ca="1"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315</v>
      </c>
      <c r="D1121" s="42">
        <f ca="1"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272</v>
      </c>
      <c r="D1122" s="42">
        <f ca="1"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267</v>
      </c>
      <c r="D1123" s="42">
        <f ca="1"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365</v>
      </c>
      <c r="D1124" s="42">
        <f ca="1"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280</v>
      </c>
      <c r="D1125" s="42">
        <f ca="1"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290</v>
      </c>
      <c r="D1126" s="42">
        <f ca="1"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294</v>
      </c>
      <c r="D1127" s="42">
        <f ca="1"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343</v>
      </c>
      <c r="D1128" s="42">
        <f ca="1"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284</v>
      </c>
      <c r="D1129" s="42">
        <f ca="1"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302</v>
      </c>
      <c r="D1130" s="42">
        <f ca="1"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322</v>
      </c>
      <c r="D1131" s="42">
        <f ca="1"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348</v>
      </c>
      <c r="D1132" s="42">
        <f ca="1"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277</v>
      </c>
      <c r="D1133" s="42">
        <f ca="1"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270</v>
      </c>
      <c r="D1134" s="42">
        <f ca="1"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282</v>
      </c>
      <c r="D1135" s="42">
        <f ca="1"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274</v>
      </c>
      <c r="D1136" s="42">
        <f ca="1"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296</v>
      </c>
      <c r="D1137" s="42">
        <f ca="1"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364</v>
      </c>
      <c r="D1138" s="42">
        <f ca="1"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273</v>
      </c>
      <c r="D1139" s="42">
        <f ca="1"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275</v>
      </c>
      <c r="D1140" s="42">
        <f ca="1"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292</v>
      </c>
      <c r="D1141" s="42">
        <f ca="1"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279</v>
      </c>
      <c r="D1142" s="42">
        <f ca="1"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268</v>
      </c>
      <c r="D1143" s="42">
        <f ca="1"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271</v>
      </c>
      <c r="D1144" s="42">
        <f ca="1"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366</v>
      </c>
      <c r="D1145" s="42">
        <f ca="1"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319</v>
      </c>
      <c r="D1146" s="42">
        <f ca="1"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266</v>
      </c>
      <c r="D1147" s="42">
        <f ca="1"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272</v>
      </c>
      <c r="D1148" s="42">
        <f ca="1"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267</v>
      </c>
      <c r="D1149" s="42">
        <f ca="1"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318</v>
      </c>
      <c r="D1150" s="42">
        <f ca="1"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297</v>
      </c>
      <c r="D1151" s="42">
        <f ca="1"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288</v>
      </c>
      <c r="D1152" s="42">
        <f ca="1"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343</v>
      </c>
      <c r="D1153" s="42">
        <f ca="1"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277</v>
      </c>
      <c r="D1154" s="42">
        <f ca="1"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282</v>
      </c>
      <c r="D1155" s="42">
        <f ca="1"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344</v>
      </c>
      <c r="D1156" s="42">
        <f ca="1"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274</v>
      </c>
      <c r="D1157" s="42">
        <f ca="1"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296</v>
      </c>
      <c r="D1158" s="42">
        <f ca="1"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273</v>
      </c>
      <c r="D1159" s="42">
        <f ca="1"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275</v>
      </c>
      <c r="D1160" s="42">
        <f ca="1"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279</v>
      </c>
      <c r="D1161" s="42">
        <f ca="1"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305</v>
      </c>
      <c r="D1162" s="42">
        <f ca="1"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276</v>
      </c>
      <c r="D1163" s="42">
        <f ca="1"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319</v>
      </c>
      <c r="D1164" s="42">
        <f ca="1"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266</v>
      </c>
      <c r="D1165" s="42">
        <f ca="1"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272</v>
      </c>
      <c r="D1166" s="42">
        <f ca="1"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267</v>
      </c>
      <c r="D1167" s="42">
        <f ca="1"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297</v>
      </c>
      <c r="D1168" s="42">
        <f ca="1"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314</v>
      </c>
      <c r="D1169" s="42">
        <f ca="1"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352</v>
      </c>
      <c r="D1170" s="42">
        <f ca="1"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290</v>
      </c>
      <c r="D1171" s="42">
        <f ca="1"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294</v>
      </c>
      <c r="D1172" s="42">
        <f ca="1"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343</v>
      </c>
      <c r="D1173" s="42">
        <f ca="1"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284</v>
      </c>
      <c r="D1174" s="42">
        <f ca="1"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277</v>
      </c>
      <c r="D1175" s="42">
        <f ca="1"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282</v>
      </c>
      <c r="D1176" s="42">
        <f ca="1"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274</v>
      </c>
      <c r="D1177" s="42">
        <f ca="1"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296</v>
      </c>
      <c r="D1178" s="42">
        <f ca="1"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273</v>
      </c>
      <c r="D1179" s="42">
        <f ca="1"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275</v>
      </c>
      <c r="D1180" s="42">
        <f ca="1"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308</v>
      </c>
      <c r="D1181" s="42">
        <f ca="1"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299</v>
      </c>
      <c r="D1182" s="42">
        <f ca="1"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307</v>
      </c>
      <c r="D1183" s="42">
        <f ca="1"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367</v>
      </c>
      <c r="D1184" s="42">
        <f ca="1"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279</v>
      </c>
      <c r="D1185" s="42">
        <f ca="1"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268</v>
      </c>
      <c r="D1186" s="42">
        <f ca="1"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271</v>
      </c>
      <c r="D1187" s="42">
        <f ca="1"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366</v>
      </c>
      <c r="D1188" s="42">
        <f ca="1"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319</v>
      </c>
      <c r="D1189" s="42">
        <f ca="1"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266</v>
      </c>
      <c r="D1190" s="42">
        <f ca="1"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368</v>
      </c>
      <c r="D1191" s="42">
        <f ca="1"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283</v>
      </c>
      <c r="D1192" s="42">
        <f ca="1"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272</v>
      </c>
      <c r="D1193" s="42">
        <f ca="1"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267</v>
      </c>
      <c r="D1194" s="42">
        <f ca="1"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297</v>
      </c>
      <c r="D1195" s="42">
        <f ca="1"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369</v>
      </c>
      <c r="D1196" s="42">
        <f ca="1"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294</v>
      </c>
      <c r="D1197" s="42">
        <f ca="1"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284</v>
      </c>
      <c r="D1198" s="42">
        <f ca="1"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351</v>
      </c>
      <c r="D1199" s="42">
        <f ca="1"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302</v>
      </c>
      <c r="D1200" s="42">
        <f ca="1"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269</v>
      </c>
      <c r="D1201" s="42">
        <f ca="1"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356</v>
      </c>
      <c r="D1202" s="42">
        <f ca="1"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277</v>
      </c>
      <c r="D1203" s="42">
        <f ca="1"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301</v>
      </c>
      <c r="D1204" s="42">
        <f ca="1"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259</v>
      </c>
      <c r="D1205" s="42">
        <f ca="1"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270</v>
      </c>
      <c r="D1206" s="42">
        <f ca="1"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282</v>
      </c>
      <c r="D1207" s="42">
        <f ca="1"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274</v>
      </c>
      <c r="D1208" s="42">
        <f ca="1"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370</v>
      </c>
      <c r="D1209" s="42">
        <f ca="1"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275</v>
      </c>
      <c r="D1210" s="42">
        <f ca="1"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292</v>
      </c>
      <c r="D1211" s="42">
        <f ca="1"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330</v>
      </c>
      <c r="D1212" s="42">
        <f ca="1"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353</v>
      </c>
      <c r="D1213" s="42">
        <f ca="1"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307</v>
      </c>
      <c r="D1214" s="42">
        <f ca="1"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323</v>
      </c>
      <c r="D1215" s="42">
        <f ca="1"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279</v>
      </c>
      <c r="D1216" s="42">
        <f ca="1"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268</v>
      </c>
      <c r="D1217" s="42">
        <f ca="1"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271</v>
      </c>
      <c r="D1218" s="42">
        <f ca="1"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276</v>
      </c>
      <c r="D1219" s="42">
        <f ca="1"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266</v>
      </c>
      <c r="D1220" s="42">
        <f ca="1"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315</v>
      </c>
      <c r="D1221" s="42">
        <f ca="1"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283</v>
      </c>
      <c r="D1222" s="42">
        <f ca="1"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349</v>
      </c>
      <c r="D1223" s="42">
        <f ca="1"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272</v>
      </c>
      <c r="D1224" s="42">
        <f ca="1"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267</v>
      </c>
      <c r="D1225" s="42">
        <f ca="1"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280</v>
      </c>
      <c r="D1226" s="42">
        <f ca="1"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297</v>
      </c>
      <c r="D1227" s="42">
        <f ca="1"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314</v>
      </c>
      <c r="D1228" s="42">
        <f ca="1"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294</v>
      </c>
      <c r="D1229" s="42">
        <f ca="1"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288</v>
      </c>
      <c r="D1230" s="42">
        <f ca="1"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343</v>
      </c>
      <c r="D1231" s="42">
        <f ca="1"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284</v>
      </c>
      <c r="D1232" s="42">
        <f ca="1"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302</v>
      </c>
      <c r="D1233" s="42">
        <f ca="1"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322</v>
      </c>
      <c r="D1234" s="42">
        <f ca="1"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277</v>
      </c>
      <c r="D1235" s="42">
        <f ca="1"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301</v>
      </c>
      <c r="D1236" s="42">
        <f ca="1"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259</v>
      </c>
      <c r="D1237" s="42">
        <f ca="1"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270</v>
      </c>
      <c r="D1238" s="42">
        <f ca="1"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282</v>
      </c>
      <c r="D1239" s="42">
        <f ca="1"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274</v>
      </c>
      <c r="D1240" s="42">
        <f ca="1"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296</v>
      </c>
      <c r="D1241" s="42">
        <f ca="1"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364</v>
      </c>
      <c r="D1242" s="42">
        <f ca="1"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275</v>
      </c>
      <c r="D1243" s="42">
        <f ca="1"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292</v>
      </c>
      <c r="D1244" s="42">
        <f ca="1"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311</v>
      </c>
      <c r="D1245" s="42">
        <f ca="1"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299</v>
      </c>
      <c r="D1246" s="42">
        <f ca="1"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321</v>
      </c>
      <c r="D1247" s="42">
        <f ca="1"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307</v>
      </c>
      <c r="D1248" s="42">
        <f ca="1"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328</v>
      </c>
      <c r="D1249" s="42">
        <f ca="1"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279</v>
      </c>
      <c r="D1250" s="42">
        <f ca="1"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305</v>
      </c>
      <c r="D1251" s="42">
        <f ca="1"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268</v>
      </c>
      <c r="D1252" s="42">
        <f ca="1"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271</v>
      </c>
      <c r="D1253" s="42">
        <f ca="1"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276</v>
      </c>
      <c r="D1254" s="42">
        <f ca="1"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272</v>
      </c>
      <c r="D1255" s="42">
        <f ca="1"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267</v>
      </c>
      <c r="D1256" s="42">
        <f ca="1"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318</v>
      </c>
      <c r="D1257" s="42">
        <f ca="1"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337</v>
      </c>
      <c r="D1258" s="42">
        <f ca="1"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297</v>
      </c>
      <c r="D1259" s="42">
        <f ca="1"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314</v>
      </c>
      <c r="D1260" s="42">
        <f ca="1"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290</v>
      </c>
      <c r="D1261" s="42">
        <f ca="1"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294</v>
      </c>
      <c r="D1262" s="42">
        <f ca="1"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288</v>
      </c>
      <c r="D1263" s="42">
        <f ca="1"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284</v>
      </c>
      <c r="D1264" s="42">
        <f ca="1"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302</v>
      </c>
      <c r="D1265" s="42">
        <f ca="1"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277</v>
      </c>
      <c r="D1266" s="42">
        <f ca="1"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282</v>
      </c>
      <c r="D1267" s="42">
        <f ca="1"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274</v>
      </c>
      <c r="D1268" s="42">
        <f ca="1"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296</v>
      </c>
      <c r="D1269" s="42">
        <f ca="1"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275</v>
      </c>
      <c r="D1270" s="42">
        <f ca="1"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371</v>
      </c>
      <c r="D1271" s="42">
        <f ca="1"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292</v>
      </c>
      <c r="D1272" s="42">
        <f ca="1"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308</v>
      </c>
      <c r="D1273" s="42">
        <f ca="1"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313</v>
      </c>
      <c r="D1274" s="42">
        <f ca="1"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307</v>
      </c>
      <c r="D1275" s="42">
        <f ca="1"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304</v>
      </c>
      <c r="D1276" s="42">
        <f ca="1"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279</v>
      </c>
      <c r="D1277" s="42">
        <f ca="1"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268</v>
      </c>
      <c r="D1278" s="42">
        <f ca="1"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372</v>
      </c>
      <c r="D1279" s="42">
        <f ca="1"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271</v>
      </c>
      <c r="D1280" s="42">
        <f ca="1"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366</v>
      </c>
      <c r="D1281" s="42">
        <f ca="1"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276</v>
      </c>
      <c r="D1282" s="42">
        <f ca="1"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278</v>
      </c>
      <c r="D1283" s="42">
        <f ca="1"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281</v>
      </c>
      <c r="D1284" s="42">
        <f ca="1"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266</v>
      </c>
      <c r="D1285" s="42">
        <f ca="1"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315</v>
      </c>
      <c r="D1286" s="42">
        <f ca="1"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283</v>
      </c>
      <c r="D1287" s="42">
        <f ca="1"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272</v>
      </c>
      <c r="D1288" s="42">
        <f ca="1"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267</v>
      </c>
      <c r="D1289" s="42">
        <f ca="1"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285</v>
      </c>
      <c r="D1290" s="42">
        <f ca="1"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337</v>
      </c>
      <c r="D1291" s="42">
        <f ca="1"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280</v>
      </c>
      <c r="D1292" s="42">
        <f ca="1"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297</v>
      </c>
      <c r="D1293" s="42">
        <f ca="1"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314</v>
      </c>
      <c r="D1294" s="42">
        <f ca="1"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294</v>
      </c>
      <c r="D1295" s="42">
        <f ca="1"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288</v>
      </c>
      <c r="D1296" s="42">
        <f ca="1"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343</v>
      </c>
      <c r="D1297" s="42">
        <f ca="1"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284</v>
      </c>
      <c r="D1298" s="42">
        <f ca="1"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351</v>
      </c>
      <c r="D1299" s="42">
        <f ca="1"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302</v>
      </c>
      <c r="D1300" s="42">
        <f ca="1"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269</v>
      </c>
      <c r="D1301" s="42">
        <f ca="1"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277</v>
      </c>
      <c r="D1302" s="42">
        <f ca="1"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301</v>
      </c>
      <c r="D1303" s="42">
        <f ca="1"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259</v>
      </c>
      <c r="D1304" s="42">
        <f ca="1"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312</v>
      </c>
      <c r="D1305" s="42">
        <f ca="1"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270</v>
      </c>
      <c r="D1306" s="42">
        <f ca="1"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282</v>
      </c>
      <c r="D1307" s="42">
        <f ca="1"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274</v>
      </c>
      <c r="D1308" s="42">
        <f ca="1"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296</v>
      </c>
      <c r="D1309" s="42">
        <f ca="1"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273</v>
      </c>
      <c r="D1310" s="42">
        <f ca="1"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275</v>
      </c>
      <c r="D1311" s="42">
        <f ca="1"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292</v>
      </c>
      <c r="D1312" s="42">
        <f ca="1"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311</v>
      </c>
      <c r="D1313" s="42">
        <f ca="1"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357</v>
      </c>
      <c r="D1314" s="42">
        <f ca="1"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321</v>
      </c>
      <c r="D1315" s="42">
        <f ca="1"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307</v>
      </c>
      <c r="D1316" s="42">
        <f ca="1"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289</v>
      </c>
      <c r="D1317" s="42">
        <f ca="1"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279</v>
      </c>
      <c r="D1318" s="42">
        <f ca="1"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268</v>
      </c>
      <c r="D1319" s="42">
        <f ca="1"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271</v>
      </c>
      <c r="D1320" s="42">
        <f ca="1"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276</v>
      </c>
      <c r="D1321" s="42">
        <f ca="1"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278</v>
      </c>
      <c r="D1322" s="42">
        <f ca="1"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281</v>
      </c>
      <c r="D1323" s="42">
        <f ca="1"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266</v>
      </c>
      <c r="D1324" s="42">
        <f ca="1"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315</v>
      </c>
      <c r="D1325" s="42">
        <f ca="1"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283</v>
      </c>
      <c r="D1326" s="42">
        <f ca="1"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272</v>
      </c>
      <c r="D1327" s="42">
        <f ca="1"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267</v>
      </c>
      <c r="D1328" s="42">
        <f ca="1"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350</v>
      </c>
      <c r="D1329" s="42">
        <f ca="1"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280</v>
      </c>
      <c r="D1330" s="42">
        <f ca="1"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297</v>
      </c>
      <c r="D1331" s="42">
        <f ca="1"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314</v>
      </c>
      <c r="D1332" s="42">
        <f ca="1"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286</v>
      </c>
      <c r="D1333" s="42">
        <f ca="1"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294</v>
      </c>
      <c r="D1334" s="42">
        <f ca="1"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288</v>
      </c>
      <c r="D1335" s="42">
        <f ca="1"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343</v>
      </c>
      <c r="D1336" s="42">
        <f ca="1"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302</v>
      </c>
      <c r="D1337" s="42">
        <f ca="1"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277</v>
      </c>
      <c r="D1338" s="42">
        <f ca="1"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301</v>
      </c>
      <c r="D1339" s="42">
        <f ca="1"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259</v>
      </c>
      <c r="D1340" s="42">
        <f ca="1"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312</v>
      </c>
      <c r="D1341" s="42">
        <f ca="1"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270</v>
      </c>
      <c r="D1342" s="42">
        <f ca="1"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282</v>
      </c>
      <c r="D1343" s="42">
        <f ca="1"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274</v>
      </c>
      <c r="D1344" s="42">
        <f ca="1"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296</v>
      </c>
      <c r="D1345" s="42">
        <f ca="1"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342</v>
      </c>
      <c r="D1346" s="42">
        <f ca="1"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273</v>
      </c>
      <c r="D1347" s="42">
        <f ca="1"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275</v>
      </c>
      <c r="D1348" s="42">
        <f ca="1"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287</v>
      </c>
      <c r="D1349" s="42">
        <f ca="1"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292</v>
      </c>
      <c r="D1350" s="42">
        <f ca="1"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330</v>
      </c>
      <c r="D1351" s="42">
        <f ca="1"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311</v>
      </c>
      <c r="D1352" s="42">
        <f ca="1"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313</v>
      </c>
      <c r="D1353" s="42">
        <f ca="1"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321</v>
      </c>
      <c r="D1354" s="42">
        <f ca="1"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279</v>
      </c>
      <c r="D1355" s="42">
        <f ca="1"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329</v>
      </c>
      <c r="D1356" s="42">
        <f ca="1"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268</v>
      </c>
      <c r="D1357" s="42">
        <f ca="1"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271</v>
      </c>
      <c r="D1358" s="42">
        <f ca="1"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266</v>
      </c>
      <c r="D1359" s="42">
        <f ca="1"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285</v>
      </c>
      <c r="D1360" s="42">
        <f ca="1"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297</v>
      </c>
      <c r="D1361" s="42">
        <f ca="1"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294</v>
      </c>
      <c r="D1362" s="42">
        <f ca="1"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288</v>
      </c>
      <c r="D1363" s="42">
        <f ca="1"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348</v>
      </c>
      <c r="D1364" s="42">
        <f ca="1"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270</v>
      </c>
      <c r="D1365" s="42">
        <f ca="1"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282</v>
      </c>
      <c r="D1366" s="42">
        <f ca="1"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273</v>
      </c>
      <c r="D1367" s="42">
        <f ca="1"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275</v>
      </c>
      <c r="D1368" s="42">
        <f ca="1"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287</v>
      </c>
      <c r="D1369" s="42">
        <f ca="1"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292</v>
      </c>
      <c r="D1370" s="42">
        <f ca="1"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311</v>
      </c>
      <c r="D1371" s="42">
        <f ca="1"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299</v>
      </c>
      <c r="D1372" s="42">
        <f ca="1"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313</v>
      </c>
      <c r="D1373" s="42">
        <f ca="1"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307</v>
      </c>
      <c r="D1374" s="42">
        <f ca="1"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279</v>
      </c>
      <c r="D1375" s="42">
        <f ca="1"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268</v>
      </c>
      <c r="D1376" s="42">
        <f ca="1"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271</v>
      </c>
      <c r="D1377" s="42">
        <f ca="1"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276</v>
      </c>
      <c r="D1378" s="42">
        <f ca="1"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373</v>
      </c>
      <c r="D1379" s="42">
        <f ca="1"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281</v>
      </c>
      <c r="D1380" s="42">
        <f ca="1"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266</v>
      </c>
      <c r="D1381" s="42">
        <f ca="1"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315</v>
      </c>
      <c r="D1382" s="42">
        <f ca="1"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272</v>
      </c>
      <c r="D1383" s="42">
        <f ca="1"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267</v>
      </c>
      <c r="D1384" s="42">
        <f ca="1"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318</v>
      </c>
      <c r="D1385" s="42">
        <f ca="1"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297</v>
      </c>
      <c r="D1386" s="42">
        <f ca="1"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314</v>
      </c>
      <c r="D1387" s="42">
        <f ca="1"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352</v>
      </c>
      <c r="D1388" s="42">
        <f ca="1"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284</v>
      </c>
      <c r="D1389" s="42">
        <f ca="1"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277</v>
      </c>
      <c r="D1390" s="42">
        <f ca="1"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301</v>
      </c>
      <c r="D1391" s="42">
        <f ca="1"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312</v>
      </c>
      <c r="D1392" s="42">
        <f ca="1"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270</v>
      </c>
      <c r="D1393" s="42">
        <f ca="1"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282</v>
      </c>
      <c r="D1394" s="42">
        <f ca="1"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274</v>
      </c>
      <c r="D1395" s="42">
        <f ca="1"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370</v>
      </c>
      <c r="D1396" s="42">
        <f ca="1"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296</v>
      </c>
      <c r="D1397" s="42">
        <f ca="1"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273</v>
      </c>
      <c r="D1398" s="42">
        <f ca="1"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275</v>
      </c>
      <c r="D1399" s="42">
        <f ca="1"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292</v>
      </c>
      <c r="D1400" s="42">
        <f ca="1"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357</v>
      </c>
      <c r="D1401" s="42">
        <f ca="1"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299</v>
      </c>
      <c r="D1402" s="42">
        <f ca="1"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321</v>
      </c>
      <c r="D1403" s="42">
        <f ca="1"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307</v>
      </c>
      <c r="D1404" s="42">
        <f ca="1"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304</v>
      </c>
      <c r="D1405" s="42">
        <f ca="1"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279</v>
      </c>
      <c r="D1406" s="42">
        <f ca="1"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305</v>
      </c>
      <c r="D1407" s="42">
        <f ca="1"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268</v>
      </c>
      <c r="D1408" s="42">
        <f ca="1"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271</v>
      </c>
      <c r="D1409" s="42">
        <f ca="1"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366</v>
      </c>
      <c r="D1410" s="42">
        <f ca="1"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276</v>
      </c>
      <c r="D1411" s="42">
        <f ca="1"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278</v>
      </c>
      <c r="D1412" s="42">
        <f ca="1"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281</v>
      </c>
      <c r="D1413" s="42">
        <f ca="1"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266</v>
      </c>
      <c r="D1414" s="42">
        <f ca="1"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283</v>
      </c>
      <c r="D1415" s="42">
        <f ca="1"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272</v>
      </c>
      <c r="D1416" s="42">
        <f ca="1"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267</v>
      </c>
      <c r="D1417" s="42">
        <f ca="1"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297</v>
      </c>
      <c r="D1418" s="42">
        <f ca="1"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314</v>
      </c>
      <c r="D1419" s="42">
        <f ca="1"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343</v>
      </c>
      <c r="D1420" s="42">
        <f ca="1"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284</v>
      </c>
      <c r="D1421" s="42">
        <f ca="1"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302</v>
      </c>
      <c r="D1422" s="42">
        <f ca="1"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277</v>
      </c>
      <c r="D1423" s="42">
        <f ca="1"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301</v>
      </c>
      <c r="D1424" s="42">
        <f ca="1"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374</v>
      </c>
      <c r="D1425" s="42">
        <f ca="1"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270</v>
      </c>
      <c r="D1426" s="42">
        <f ca="1"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282</v>
      </c>
      <c r="D1427" s="42">
        <f ca="1"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274</v>
      </c>
      <c r="D1428" s="42">
        <f ca="1"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296</v>
      </c>
      <c r="D1429" s="42">
        <f ca="1"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273</v>
      </c>
      <c r="D1430" s="42">
        <f ca="1"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275</v>
      </c>
      <c r="D1431" s="42">
        <f ca="1"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287</v>
      </c>
      <c r="D1432" s="42">
        <f ca="1"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292</v>
      </c>
      <c r="D1433" s="42">
        <f ca="1"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295</v>
      </c>
      <c r="D1434" s="42">
        <f ca="1"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311</v>
      </c>
      <c r="D1435" s="42">
        <f ca="1"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279</v>
      </c>
      <c r="D1436" s="42">
        <f ca="1"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375</v>
      </c>
      <c r="D1437" s="42">
        <f ca="1"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268</v>
      </c>
      <c r="D1438" s="42">
        <f ca="1"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271</v>
      </c>
      <c r="D1439" s="42">
        <f ca="1"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276</v>
      </c>
      <c r="D1440" s="42">
        <f ca="1"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278</v>
      </c>
      <c r="D1441" s="42">
        <f ca="1"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266</v>
      </c>
      <c r="D1442" s="42">
        <f ca="1"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315</v>
      </c>
      <c r="D1443" s="42">
        <f ca="1"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283</v>
      </c>
      <c r="D1444" s="42">
        <f ca="1"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272</v>
      </c>
      <c r="D1445" s="42">
        <f ca="1"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267</v>
      </c>
      <c r="D1446" s="42">
        <f ca="1"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318</v>
      </c>
      <c r="D1447" s="42">
        <f ca="1"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280</v>
      </c>
      <c r="D1448" s="42">
        <f ca="1"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314</v>
      </c>
      <c r="D1449" s="42">
        <f ca="1"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294</v>
      </c>
      <c r="D1450" s="42">
        <f ca="1"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343</v>
      </c>
      <c r="D1451" s="42">
        <f ca="1"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284</v>
      </c>
      <c r="D1452" s="42">
        <f ca="1"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351</v>
      </c>
      <c r="D1453" s="42">
        <f ca="1"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277</v>
      </c>
      <c r="D1454" s="42">
        <f ca="1"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301</v>
      </c>
      <c r="D1455" s="42">
        <f ca="1"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270</v>
      </c>
      <c r="D1456" s="42">
        <f ca="1"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282</v>
      </c>
      <c r="D1457" s="42">
        <f ca="1"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376</v>
      </c>
      <c r="D1458" s="42">
        <f ca="1"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370</v>
      </c>
      <c r="D1459" s="42">
        <f ca="1"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296</v>
      </c>
      <c r="D1460" s="42">
        <f ca="1"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377</v>
      </c>
      <c r="D1461" s="42">
        <f ca="1"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275</v>
      </c>
      <c r="D1462" s="42">
        <f ca="1"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292</v>
      </c>
      <c r="D1463" s="42">
        <f ca="1"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311</v>
      </c>
      <c r="D1464" s="42">
        <f ca="1"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321</v>
      </c>
      <c r="D1465" s="42">
        <f ca="1"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307</v>
      </c>
      <c r="D1466" s="42">
        <f ca="1"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279</v>
      </c>
      <c r="D1467" s="42">
        <f ca="1"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268</v>
      </c>
      <c r="D1468" s="42">
        <f ca="1"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271</v>
      </c>
      <c r="D1469" s="42">
        <f ca="1"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366</v>
      </c>
      <c r="D1470" s="42">
        <f ca="1"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276</v>
      </c>
      <c r="D1471" s="42">
        <f ca="1"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278</v>
      </c>
      <c r="D1472" s="42">
        <f ca="1"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281</v>
      </c>
      <c r="D1473" s="42">
        <f ca="1"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266</v>
      </c>
      <c r="D1474" s="42">
        <f ca="1"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283</v>
      </c>
      <c r="D1475" s="42">
        <f ca="1"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272</v>
      </c>
      <c r="D1476" s="42">
        <f ca="1"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267</v>
      </c>
      <c r="D1477" s="42">
        <f ca="1"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285</v>
      </c>
      <c r="D1478" s="42">
        <f ca="1"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337</v>
      </c>
      <c r="D1479" s="42">
        <f ca="1"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280</v>
      </c>
      <c r="D1480" s="42">
        <f ca="1"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297</v>
      </c>
      <c r="D1481" s="42">
        <f ca="1"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314</v>
      </c>
      <c r="D1482" s="42">
        <f ca="1"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294</v>
      </c>
      <c r="D1483" s="42">
        <f ca="1"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288</v>
      </c>
      <c r="D1484" s="42">
        <f ca="1"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284</v>
      </c>
      <c r="D1485" s="42">
        <f ca="1"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302</v>
      </c>
      <c r="D1486" s="42">
        <f ca="1"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277</v>
      </c>
      <c r="D1487" s="42">
        <f ca="1"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301</v>
      </c>
      <c r="D1488" s="42">
        <f ca="1"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282</v>
      </c>
      <c r="D1489" s="42">
        <f ca="1"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274</v>
      </c>
      <c r="D1490" s="42">
        <f ca="1"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296</v>
      </c>
      <c r="D1491" s="42">
        <f ca="1"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273</v>
      </c>
      <c r="D1492" s="42">
        <f ca="1"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275</v>
      </c>
      <c r="D1493" s="42">
        <f ca="1"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292</v>
      </c>
      <c r="D1494" s="42">
        <f ca="1"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330</v>
      </c>
      <c r="D1495" s="42">
        <f ca="1"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299</v>
      </c>
      <c r="D1496" s="42">
        <f ca="1"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313</v>
      </c>
      <c r="D1497" s="42">
        <f ca="1"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307</v>
      </c>
      <c r="D1498" s="42">
        <f ca="1"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279</v>
      </c>
      <c r="D1499" s="42">
        <f ca="1"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305</v>
      </c>
      <c r="D1500" s="42">
        <f ca="1"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268</v>
      </c>
      <c r="D1501" s="42">
        <f ca="1"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271</v>
      </c>
      <c r="D1502" s="42">
        <f ca="1"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276</v>
      </c>
      <c r="D1503" s="42">
        <f ca="1"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266</v>
      </c>
      <c r="D1504" s="42">
        <f ca="1"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283</v>
      </c>
      <c r="D1505" s="42">
        <f ca="1"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272</v>
      </c>
      <c r="D1506" s="42">
        <f ca="1"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267</v>
      </c>
      <c r="D1507" s="42">
        <f ca="1"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285</v>
      </c>
      <c r="D1508" s="42">
        <f ca="1"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280</v>
      </c>
      <c r="D1509" s="42">
        <f ca="1"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297</v>
      </c>
      <c r="D1510" s="42">
        <f ca="1"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369</v>
      </c>
      <c r="D1511" s="42">
        <f ca="1"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314</v>
      </c>
      <c r="D1512" s="42">
        <f ca="1"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286</v>
      </c>
      <c r="D1513" s="42">
        <f ca="1"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288</v>
      </c>
      <c r="D1514" s="42">
        <f ca="1"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284</v>
      </c>
      <c r="D1515" s="42">
        <f ca="1"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302</v>
      </c>
      <c r="D1516" s="42">
        <f ca="1"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277</v>
      </c>
      <c r="D1517" s="42">
        <f ca="1"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270</v>
      </c>
      <c r="D1518" s="42">
        <f ca="1"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282</v>
      </c>
      <c r="D1519" s="42">
        <f ca="1"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344</v>
      </c>
      <c r="D1520" s="42">
        <f ca="1">VLOOKUP(Pag_Inicio_Corr_mas_casos[[#This Row],[Corregimiento]],Hoja3!$A$2:$D$676,4,0)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316</v>
      </c>
      <c r="D1521" s="42">
        <f ca="1">VLOOKUP(Pag_Inicio_Corr_mas_casos[[#This Row],[Corregimiento]],Hoja3!$A$2:$D$676,4,0)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274</v>
      </c>
      <c r="D1522" s="42">
        <f ca="1">VLOOKUP(Pag_Inicio_Corr_mas_casos[[#This Row],[Corregimiento]],Hoja3!$A$2:$D$676,4,0)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296</v>
      </c>
      <c r="D1523" s="42">
        <f ca="1">VLOOKUP(Pag_Inicio_Corr_mas_casos[[#This Row],[Corregimiento]],Hoja3!$A$2:$D$676,4,0)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342</v>
      </c>
      <c r="D1524" s="42">
        <f ca="1">VLOOKUP(Pag_Inicio_Corr_mas_casos[[#This Row],[Corregimiento]],Hoja3!$A$2:$D$676,4,0)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273</v>
      </c>
      <c r="D1525" s="42">
        <f ca="1">VLOOKUP(Pag_Inicio_Corr_mas_casos[[#This Row],[Corregimiento]],Hoja3!$A$2:$D$676,4,0)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275</v>
      </c>
      <c r="D1526" s="42">
        <f ca="1">VLOOKUP(Pag_Inicio_Corr_mas_casos[[#This Row],[Corregimiento]],Hoja3!$A$2:$D$676,4,0)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287</v>
      </c>
      <c r="D1527" s="42">
        <f ca="1">VLOOKUP(Pag_Inicio_Corr_mas_casos[[#This Row],[Corregimiento]],Hoja3!$A$2:$D$676,4,0)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292</v>
      </c>
      <c r="D1528" s="42">
        <f ca="1">VLOOKUP(Pag_Inicio_Corr_mas_casos[[#This Row],[Corregimiento]],Hoja3!$A$2:$D$676,4,0)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378</v>
      </c>
      <c r="D1529" s="42">
        <f ca="1">VLOOKUP(Pag_Inicio_Corr_mas_casos[[#This Row],[Corregimiento]],Hoja3!$A$2:$D$676,4,0)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313</v>
      </c>
      <c r="D1530" s="42">
        <f ca="1">VLOOKUP(Pag_Inicio_Corr_mas_casos[[#This Row],[Corregimiento]],Hoja3!$A$2:$D$676,4,0)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321</v>
      </c>
      <c r="D1531" s="42">
        <f ca="1">VLOOKUP(Pag_Inicio_Corr_mas_casos[[#This Row],[Corregimiento]],Hoja3!$A$2:$D$676,4,0)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304</v>
      </c>
      <c r="D1532" s="42">
        <f ca="1">VLOOKUP(Pag_Inicio_Corr_mas_casos[[#This Row],[Corregimiento]],Hoja3!$A$2:$D$676,4,0)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279</v>
      </c>
      <c r="D1533" s="42">
        <f ca="1">VLOOKUP(Pag_Inicio_Corr_mas_casos[[#This Row],[Corregimiento]],Hoja3!$A$2:$D$676,4,0)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305</v>
      </c>
      <c r="D1534" s="42">
        <f ca="1">VLOOKUP(Pag_Inicio_Corr_mas_casos[[#This Row],[Corregimiento]],Hoja3!$A$2:$D$676,4,0)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268</v>
      </c>
      <c r="D1535" s="42">
        <f ca="1">VLOOKUP(Pag_Inicio_Corr_mas_casos[[#This Row],[Corregimiento]],Hoja3!$A$2:$D$676,4,0)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271</v>
      </c>
      <c r="D1536" s="42">
        <f ca="1">VLOOKUP(Pag_Inicio_Corr_mas_casos[[#This Row],[Corregimiento]],Hoja3!$A$2:$D$676,4,0)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276</v>
      </c>
      <c r="D1537" s="42">
        <f ca="1">VLOOKUP(Pag_Inicio_Corr_mas_casos[[#This Row],[Corregimiento]],Hoja3!$A$2:$D$676,4,0)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266</v>
      </c>
      <c r="D1538" s="42">
        <f ca="1">VLOOKUP(Pag_Inicio_Corr_mas_casos[[#This Row],[Corregimiento]],Hoja3!$A$2:$D$676,4,0)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283</v>
      </c>
      <c r="D1539" s="42">
        <f ca="1">VLOOKUP(Pag_Inicio_Corr_mas_casos[[#This Row],[Corregimiento]],Hoja3!$A$2:$D$676,4,0)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272</v>
      </c>
      <c r="D1540" s="42">
        <f ca="1">VLOOKUP(Pag_Inicio_Corr_mas_casos[[#This Row],[Corregimiento]],Hoja3!$A$2:$D$676,4,0)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267</v>
      </c>
      <c r="D1541" s="42">
        <f ca="1">VLOOKUP(Pag_Inicio_Corr_mas_casos[[#This Row],[Corregimiento]],Hoja3!$A$2:$D$676,4,0)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280</v>
      </c>
      <c r="D1542" s="42">
        <f ca="1">VLOOKUP(Pag_Inicio_Corr_mas_casos[[#This Row],[Corregimiento]],Hoja3!$A$2:$D$676,4,0)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297</v>
      </c>
      <c r="D1543" s="42">
        <f ca="1">VLOOKUP(Pag_Inicio_Corr_mas_casos[[#This Row],[Corregimiento]],Hoja3!$A$2:$D$676,4,0)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294</v>
      </c>
      <c r="D1544" s="42">
        <f ca="1">VLOOKUP(Pag_Inicio_Corr_mas_casos[[#This Row],[Corregimiento]],Hoja3!$A$2:$D$676,4,0)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288</v>
      </c>
      <c r="D1545" s="42">
        <f ca="1">VLOOKUP(Pag_Inicio_Corr_mas_casos[[#This Row],[Corregimiento]],Hoja3!$A$2:$D$676,4,0)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284</v>
      </c>
      <c r="D1546" s="42">
        <f ca="1">VLOOKUP(Pag_Inicio_Corr_mas_casos[[#This Row],[Corregimiento]],Hoja3!$A$2:$D$676,4,0)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277</v>
      </c>
      <c r="D1547" s="42">
        <f ca="1">VLOOKUP(Pag_Inicio_Corr_mas_casos[[#This Row],[Corregimiento]],Hoja3!$A$2:$D$676,4,0)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301</v>
      </c>
      <c r="D1548" s="42">
        <f ca="1">VLOOKUP(Pag_Inicio_Corr_mas_casos[[#This Row],[Corregimiento]],Hoja3!$A$2:$D$676,4,0)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312</v>
      </c>
      <c r="D1549" s="42">
        <f ca="1">VLOOKUP(Pag_Inicio_Corr_mas_casos[[#This Row],[Corregimiento]],Hoja3!$A$2:$D$676,4,0)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270</v>
      </c>
      <c r="D1550" s="42">
        <f ca="1">VLOOKUP(Pag_Inicio_Corr_mas_casos[[#This Row],[Corregimiento]],Hoja3!$A$2:$D$676,4,0)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282</v>
      </c>
      <c r="D1551" s="42">
        <f ca="1">VLOOKUP(Pag_Inicio_Corr_mas_casos[[#This Row],[Corregimiento]],Hoja3!$A$2:$D$676,4,0)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296</v>
      </c>
      <c r="D1552" s="42">
        <f ca="1">VLOOKUP(Pag_Inicio_Corr_mas_casos[[#This Row],[Corregimiento]],Hoja3!$A$2:$D$676,4,0)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273</v>
      </c>
      <c r="D1553" s="42">
        <f ca="1">VLOOKUP(Pag_Inicio_Corr_mas_casos[[#This Row],[Corregimiento]],Hoja3!$A$2:$D$676,4,0)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275</v>
      </c>
      <c r="D1554" s="42">
        <f ca="1">VLOOKUP(Pag_Inicio_Corr_mas_casos[[#This Row],[Corregimiento]],Hoja3!$A$2:$D$676,4,0)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287</v>
      </c>
      <c r="D1555" s="42">
        <f ca="1">VLOOKUP(Pag_Inicio_Corr_mas_casos[[#This Row],[Corregimiento]],Hoja3!$A$2:$D$676,4,0)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292</v>
      </c>
      <c r="D1556" s="42">
        <f ca="1">VLOOKUP(Pag_Inicio_Corr_mas_casos[[#This Row],[Corregimiento]],Hoja3!$A$2:$D$676,4,0)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311</v>
      </c>
      <c r="D1557" s="42">
        <f ca="1">VLOOKUP(Pag_Inicio_Corr_mas_casos[[#This Row],[Corregimiento]],Hoja3!$A$2:$D$676,4,0)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313</v>
      </c>
      <c r="D1558" s="42">
        <f ca="1">VLOOKUP(Pag_Inicio_Corr_mas_casos[[#This Row],[Corregimiento]],Hoja3!$A$2:$D$676,4,0)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379</v>
      </c>
      <c r="D1559" s="42">
        <f ca="1">VLOOKUP(Pag_Inicio_Corr_mas_casos[[#This Row],[Corregimiento]],Hoja3!$A$2:$D$676,4,0)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279</v>
      </c>
      <c r="D1560" s="42">
        <f ca="1">VLOOKUP(Pag_Inicio_Corr_mas_casos[[#This Row],[Corregimiento]],Hoja3!$A$2:$D$676,4,0)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329</v>
      </c>
      <c r="D1561" s="42">
        <f ca="1">VLOOKUP(Pag_Inicio_Corr_mas_casos[[#This Row],[Corregimiento]],Hoja3!$A$2:$D$676,4,0)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268</v>
      </c>
      <c r="D1562" s="42">
        <f ca="1">VLOOKUP(Pag_Inicio_Corr_mas_casos[[#This Row],[Corregimiento]],Hoja3!$A$2:$D$676,4,0)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271</v>
      </c>
      <c r="D1563" s="42">
        <f ca="1">VLOOKUP(Pag_Inicio_Corr_mas_casos[[#This Row],[Corregimiento]],Hoja3!$A$2:$D$676,4,0)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276</v>
      </c>
      <c r="D1564" s="42">
        <f ca="1">VLOOKUP(Pag_Inicio_Corr_mas_casos[[#This Row],[Corregimiento]],Hoja3!$A$2:$D$676,4,0)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339</v>
      </c>
      <c r="D1565" s="42">
        <f ca="1">VLOOKUP(Pag_Inicio_Corr_mas_casos[[#This Row],[Corregimiento]],Hoja3!$A$2:$D$676,4,0)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278</v>
      </c>
      <c r="D1566" s="42">
        <f ca="1">VLOOKUP(Pag_Inicio_Corr_mas_casos[[#This Row],[Corregimiento]],Hoja3!$A$2:$D$676,4,0)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266</v>
      </c>
      <c r="D1567" s="42">
        <f ca="1">VLOOKUP(Pag_Inicio_Corr_mas_casos[[#This Row],[Corregimiento]],Hoja3!$A$2:$D$676,4,0)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272</v>
      </c>
      <c r="D1568" s="42">
        <f ca="1">VLOOKUP(Pag_Inicio_Corr_mas_casos[[#This Row],[Corregimiento]],Hoja3!$A$2:$D$676,4,0)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267</v>
      </c>
      <c r="D1569" s="42">
        <f ca="1">VLOOKUP(Pag_Inicio_Corr_mas_casos[[#This Row],[Corregimiento]],Hoja3!$A$2:$D$676,4,0)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280</v>
      </c>
      <c r="D1570" s="42">
        <f ca="1">VLOOKUP(Pag_Inicio_Corr_mas_casos[[#This Row],[Corregimiento]],Hoja3!$A$2:$D$676,4,0)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297</v>
      </c>
      <c r="D1571" s="42">
        <f ca="1">VLOOKUP(Pag_Inicio_Corr_mas_casos[[#This Row],[Corregimiento]],Hoja3!$A$2:$D$676,4,0)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314</v>
      </c>
      <c r="D1572" s="42">
        <f ca="1">VLOOKUP(Pag_Inicio_Corr_mas_casos[[#This Row],[Corregimiento]],Hoja3!$A$2:$D$676,4,0)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288</v>
      </c>
      <c r="D1573" s="42">
        <f ca="1">VLOOKUP(Pag_Inicio_Corr_mas_casos[[#This Row],[Corregimiento]],Hoja3!$A$2:$D$676,4,0)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312</v>
      </c>
      <c r="D1574" s="42">
        <f ca="1">VLOOKUP(Pag_Inicio_Corr_mas_casos[[#This Row],[Corregimiento]],Hoja3!$A$2:$D$676,4,0)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270</v>
      </c>
      <c r="D1575" s="42">
        <f ca="1">VLOOKUP(Pag_Inicio_Corr_mas_casos[[#This Row],[Corregimiento]],Hoja3!$A$2:$D$676,4,0)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282</v>
      </c>
      <c r="D1576" s="42">
        <f ca="1">VLOOKUP(Pag_Inicio_Corr_mas_casos[[#This Row],[Corregimiento]],Hoja3!$A$2:$D$676,4,0)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274</v>
      </c>
      <c r="D1577" s="42">
        <f ca="1">VLOOKUP(Pag_Inicio_Corr_mas_casos[[#This Row],[Corregimiento]],Hoja3!$A$2:$D$676,4,0)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342</v>
      </c>
      <c r="D1578" s="42">
        <f ca="1">VLOOKUP(Pag_Inicio_Corr_mas_casos[[#This Row],[Corregimiento]],Hoja3!$A$2:$D$676,4,0)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273</v>
      </c>
      <c r="D1579" s="42">
        <f ca="1">VLOOKUP(Pag_Inicio_Corr_mas_casos[[#This Row],[Corregimiento]],Hoja3!$A$2:$D$676,4,0)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275</v>
      </c>
      <c r="D1580" s="42">
        <f ca="1">VLOOKUP(Pag_Inicio_Corr_mas_casos[[#This Row],[Corregimiento]],Hoja3!$A$2:$D$676,4,0)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287</v>
      </c>
      <c r="D1581" s="42">
        <f ca="1">VLOOKUP(Pag_Inicio_Corr_mas_casos[[#This Row],[Corregimiento]],Hoja3!$A$2:$D$676,4,0)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295</v>
      </c>
      <c r="D1582" s="42">
        <f ca="1">VLOOKUP(Pag_Inicio_Corr_mas_casos[[#This Row],[Corregimiento]],Hoja3!$A$2:$D$676,4,0)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380</v>
      </c>
      <c r="D1583" s="42">
        <f ca="1">VLOOKUP(Pag_Inicio_Corr_mas_casos[[#This Row],[Corregimiento]],Hoja3!$A$2:$D$676,4,0)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313</v>
      </c>
      <c r="D1584" s="42">
        <f ca="1">VLOOKUP(Pag_Inicio_Corr_mas_casos[[#This Row],[Corregimiento]],Hoja3!$A$2:$D$676,4,0)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307</v>
      </c>
      <c r="D1585" s="42">
        <f ca="1">VLOOKUP(Pag_Inicio_Corr_mas_casos[[#This Row],[Corregimiento]],Hoja3!$A$2:$D$676,4,0)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304</v>
      </c>
      <c r="D1586" s="42">
        <f ca="1">VLOOKUP(Pag_Inicio_Corr_mas_casos[[#This Row],[Corregimiento]],Hoja3!$A$2:$D$676,4,0)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323</v>
      </c>
      <c r="D1587" s="42">
        <f ca="1">VLOOKUP(Pag_Inicio_Corr_mas_casos[[#This Row],[Corregimiento]],Hoja3!$A$2:$D$676,4,0)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279</v>
      </c>
      <c r="D1588" s="42">
        <f ca="1">VLOOKUP(Pag_Inicio_Corr_mas_casos[[#This Row],[Corregimiento]],Hoja3!$A$2:$D$676,4,0)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268</v>
      </c>
      <c r="D1589" s="42">
        <f ca="1">VLOOKUP(Pag_Inicio_Corr_mas_casos[[#This Row],[Corregimiento]],Hoja3!$A$2:$D$676,4,0)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271</v>
      </c>
      <c r="D1590" s="42">
        <f ca="1">VLOOKUP(Pag_Inicio_Corr_mas_casos[[#This Row],[Corregimiento]],Hoja3!$A$2:$D$676,4,0)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276</v>
      </c>
      <c r="D1591" s="42">
        <f ca="1">VLOOKUP(Pag_Inicio_Corr_mas_casos[[#This Row],[Corregimiento]],Hoja3!$A$2:$D$676,4,0)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266</v>
      </c>
      <c r="D1592" s="42">
        <f ca="1">VLOOKUP(Pag_Inicio_Corr_mas_casos[[#This Row],[Corregimiento]],Hoja3!$A$2:$D$676,4,0)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315</v>
      </c>
      <c r="D1593" s="42">
        <f ca="1">VLOOKUP(Pag_Inicio_Corr_mas_casos[[#This Row],[Corregimiento]],Hoja3!$A$2:$D$676,4,0)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272</v>
      </c>
      <c r="D1594" s="42">
        <f ca="1">VLOOKUP(Pag_Inicio_Corr_mas_casos[[#This Row],[Corregimiento]],Hoja3!$A$2:$D$676,4,0)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267</v>
      </c>
      <c r="D1595" s="42">
        <f ca="1">VLOOKUP(Pag_Inicio_Corr_mas_casos[[#This Row],[Corregimiento]],Hoja3!$A$2:$D$676,4,0)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280</v>
      </c>
      <c r="D1596" s="42">
        <f ca="1">VLOOKUP(Pag_Inicio_Corr_mas_casos[[#This Row],[Corregimiento]],Hoja3!$A$2:$D$676,4,0)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297</v>
      </c>
      <c r="D1597" s="42">
        <f ca="1">VLOOKUP(Pag_Inicio_Corr_mas_casos[[#This Row],[Corregimiento]],Hoja3!$A$2:$D$676,4,0)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314</v>
      </c>
      <c r="D1598" s="42">
        <f ca="1">VLOOKUP(Pag_Inicio_Corr_mas_casos[[#This Row],[Corregimiento]],Hoja3!$A$2:$D$676,4,0)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294</v>
      </c>
      <c r="D1599" s="42">
        <f ca="1">VLOOKUP(Pag_Inicio_Corr_mas_casos[[#This Row],[Corregimiento]],Hoja3!$A$2:$D$676,4,0)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288</v>
      </c>
      <c r="D1600" s="42">
        <f ca="1">VLOOKUP(Pag_Inicio_Corr_mas_casos[[#This Row],[Corregimiento]],Hoja3!$A$2:$D$676,4,0)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277</v>
      </c>
      <c r="D1601" s="42">
        <f ca="1">VLOOKUP(Pag_Inicio_Corr_mas_casos[[#This Row],[Corregimiento]],Hoja3!$A$2:$D$676,4,0)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301</v>
      </c>
      <c r="D1602" s="42">
        <f ca="1">VLOOKUP(Pag_Inicio_Corr_mas_casos[[#This Row],[Corregimiento]],Hoja3!$A$2:$D$676,4,0)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270</v>
      </c>
      <c r="D1603" s="42">
        <f ca="1">VLOOKUP(Pag_Inicio_Corr_mas_casos[[#This Row],[Corregimiento]],Hoja3!$A$2:$D$676,4,0)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282</v>
      </c>
      <c r="D1604" s="42">
        <f ca="1">VLOOKUP(Pag_Inicio_Corr_mas_casos[[#This Row],[Corregimiento]],Hoja3!$A$2:$D$676,4,0)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296</v>
      </c>
      <c r="D1605" s="42">
        <f ca="1">VLOOKUP(Pag_Inicio_Corr_mas_casos[[#This Row],[Corregimiento]],Hoja3!$A$2:$D$676,4,0)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273</v>
      </c>
      <c r="D1606" s="42">
        <f ca="1">VLOOKUP(Pag_Inicio_Corr_mas_casos[[#This Row],[Corregimiento]],Hoja3!$A$2:$D$676,4,0)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275</v>
      </c>
      <c r="D1607" s="42">
        <f ca="1">VLOOKUP(Pag_Inicio_Corr_mas_casos[[#This Row],[Corregimiento]],Hoja3!$A$2:$D$676,4,0)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311</v>
      </c>
      <c r="D1608" s="42">
        <f ca="1">VLOOKUP(Pag_Inicio_Corr_mas_casos[[#This Row],[Corregimiento]],Hoja3!$A$2:$D$676,4,0)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321</v>
      </c>
      <c r="D1609" s="42">
        <f ca="1">VLOOKUP(Pag_Inicio_Corr_mas_casos[[#This Row],[Corregimiento]],Hoja3!$A$2:$D$676,4,0)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323</v>
      </c>
      <c r="D1610" s="42">
        <f ca="1">VLOOKUP(Pag_Inicio_Corr_mas_casos[[#This Row],[Corregimiento]],Hoja3!$A$2:$D$676,4,0)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279</v>
      </c>
      <c r="D1611" s="42">
        <f ca="1">VLOOKUP(Pag_Inicio_Corr_mas_casos[[#This Row],[Corregimiento]],Hoja3!$A$2:$D$676,4,0)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268</v>
      </c>
      <c r="D1612" s="42">
        <f ca="1">VLOOKUP(Pag_Inicio_Corr_mas_casos[[#This Row],[Corregimiento]],Hoja3!$A$2:$D$676,4,0)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335</v>
      </c>
      <c r="D1613" s="42">
        <f ca="1">VLOOKUP(Pag_Inicio_Corr_mas_casos[[#This Row],[Corregimiento]],Hoja3!$A$2:$D$676,4,0)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337</v>
      </c>
      <c r="D1614" s="42">
        <f ca="1">VLOOKUP(Pag_Inicio_Corr_mas_casos[[#This Row],[Corregimiento]],Hoja3!$A$2:$D$676,4,0)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268</v>
      </c>
      <c r="D1615" s="42">
        <f ca="1">VLOOKUP(Pag_Inicio_Corr_mas_casos[[#This Row],[Corregimiento]],Hoja3!$A$2:$D$676,4,0)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284</v>
      </c>
      <c r="D1616" s="42">
        <f ca="1">VLOOKUP(Pag_Inicio_Corr_mas_casos[[#This Row],[Corregimiento]],Hoja3!$A$2:$D$676,4,0)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266</v>
      </c>
      <c r="D1617" s="42">
        <f ca="1">VLOOKUP(Pag_Inicio_Corr_mas_casos[[#This Row],[Corregimiento]],Hoja3!$A$2:$D$676,4,0)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314</v>
      </c>
      <c r="D1618" s="42">
        <f ca="1">VLOOKUP(Pag_Inicio_Corr_mas_casos[[#This Row],[Corregimiento]],Hoja3!$A$2:$D$676,4,0)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279</v>
      </c>
      <c r="D1619" s="42">
        <f ca="1">VLOOKUP(Pag_Inicio_Corr_mas_casos[[#This Row],[Corregimiento]],Hoja3!$A$2:$D$676,4,0)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276</v>
      </c>
      <c r="D1620" s="42">
        <f ca="1">VLOOKUP(Pag_Inicio_Corr_mas_casos[[#This Row],[Corregimiento]],Hoja3!$A$2:$D$676,4,0)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275</v>
      </c>
      <c r="D1621" s="42">
        <f ca="1">VLOOKUP(Pag_Inicio_Corr_mas_casos[[#This Row],[Corregimiento]],Hoja3!$A$2:$D$676,4,0)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272</v>
      </c>
      <c r="D1622" s="42">
        <f ca="1">VLOOKUP(Pag_Inicio_Corr_mas_casos[[#This Row],[Corregimiento]],Hoja3!$A$2:$D$676,4,0)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315</v>
      </c>
      <c r="D1623" s="42">
        <f ca="1">VLOOKUP(Pag_Inicio_Corr_mas_casos[[#This Row],[Corregimiento]],Hoja3!$A$2:$D$676,4,0)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292</v>
      </c>
      <c r="D1624" s="42">
        <f ca="1">VLOOKUP(Pag_Inicio_Corr_mas_casos[[#This Row],[Corregimiento]],Hoja3!$A$2:$D$676,4,0)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296</v>
      </c>
      <c r="D1625" s="42">
        <f ca="1">VLOOKUP(Pag_Inicio_Corr_mas_casos[[#This Row],[Corregimiento]],Hoja3!$A$2:$D$676,4,0)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301</v>
      </c>
      <c r="D1626" s="42">
        <f ca="1">VLOOKUP(Pag_Inicio_Corr_mas_casos[[#This Row],[Corregimiento]],Hoja3!$A$2:$D$676,4,0)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274</v>
      </c>
      <c r="D1627" s="42">
        <f ca="1">VLOOKUP(Pag_Inicio_Corr_mas_casos[[#This Row],[Corregimiento]],Hoja3!$A$2:$D$676,4,0)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370</v>
      </c>
      <c r="D1628" s="42">
        <f ca="1">VLOOKUP(Pag_Inicio_Corr_mas_casos[[#This Row],[Corregimiento]],Hoja3!$A$2:$D$676,4,0)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271</v>
      </c>
      <c r="D1629" s="42">
        <f ca="1">VLOOKUP(Pag_Inicio_Corr_mas_casos[[#This Row],[Corregimiento]],Hoja3!$A$2:$D$676,4,0)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273</v>
      </c>
      <c r="D1630" s="42">
        <f ca="1">VLOOKUP(Pag_Inicio_Corr_mas_casos[[#This Row],[Corregimiento]],Hoja3!$A$2:$D$676,4,0)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278</v>
      </c>
      <c r="D1631" s="42">
        <f ca="1">VLOOKUP(Pag_Inicio_Corr_mas_casos[[#This Row],[Corregimiento]],Hoja3!$A$2:$D$676,4,0)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283</v>
      </c>
      <c r="D1632" s="42">
        <f ca="1">VLOOKUP(Pag_Inicio_Corr_mas_casos[[#This Row],[Corregimiento]],Hoja3!$A$2:$D$676,4,0)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292</v>
      </c>
      <c r="D1633" s="42">
        <f ca="1">VLOOKUP(Pag_Inicio_Corr_mas_casos[[#This Row],[Corregimiento]],Hoja3!$A$2:$D$676,4,0)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311</v>
      </c>
      <c r="D1634" s="42">
        <f ca="1">VLOOKUP(Pag_Inicio_Corr_mas_casos[[#This Row],[Corregimiento]],Hoja3!$A$2:$D$676,4,0)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322</v>
      </c>
      <c r="D1635" s="42">
        <f ca="1">VLOOKUP(Pag_Inicio_Corr_mas_casos[[#This Row],[Corregimiento]],Hoja3!$A$2:$D$676,4,0)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287</v>
      </c>
      <c r="D1636" s="42">
        <f ca="1">VLOOKUP(Pag_Inicio_Corr_mas_casos[[#This Row],[Corregimiento]],Hoja3!$A$2:$D$676,4,0)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329</v>
      </c>
      <c r="D1637" s="42">
        <f ca="1">VLOOKUP(Pag_Inicio_Corr_mas_casos[[#This Row],[Corregimiento]],Hoja3!$A$2:$D$676,4,0)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267</v>
      </c>
      <c r="D1638" s="42">
        <f ca="1">VLOOKUP(Pag_Inicio_Corr_mas_casos[[#This Row],[Corregimiento]],Hoja3!$A$2:$D$676,4,0)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364</v>
      </c>
      <c r="D1639" s="42">
        <f ca="1">VLOOKUP(Pag_Inicio_Corr_mas_casos[[#This Row],[Corregimiento]],Hoja3!$A$2:$D$676,4,0)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313</v>
      </c>
      <c r="D1640" s="42">
        <f ca="1">VLOOKUP(Pag_Inicio_Corr_mas_casos[[#This Row],[Corregimiento]],Hoja3!$A$2:$D$676,4,0)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350</v>
      </c>
      <c r="D1641" s="42">
        <f ca="1">VLOOKUP(Pag_Inicio_Corr_mas_casos[[#This Row],[Corregimiento]],Hoja3!$A$2:$D$676,4,0)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288</v>
      </c>
      <c r="D1642" s="42">
        <f ca="1">VLOOKUP(Pag_Inicio_Corr_mas_casos[[#This Row],[Corregimiento]],Hoja3!$A$2:$D$676,4,0)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282</v>
      </c>
      <c r="D1643" s="42">
        <f ca="1">VLOOKUP(Pag_Inicio_Corr_mas_casos[[#This Row],[Corregimiento]],Hoja3!$A$2:$D$676,4,0)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308</v>
      </c>
      <c r="D1644" s="42">
        <f ca="1">VLOOKUP(Pag_Inicio_Corr_mas_casos[[#This Row],[Corregimiento]],Hoja3!$A$2:$D$676,4,0)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299</v>
      </c>
      <c r="D1645" s="42">
        <f ca="1">VLOOKUP(Pag_Inicio_Corr_mas_casos[[#This Row],[Corregimiento]],Hoja3!$A$2:$D$676,4,0)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372</v>
      </c>
      <c r="D1646" s="42">
        <f ca="1">VLOOKUP(Pag_Inicio_Corr_mas_casos[[#This Row],[Corregimiento]],Hoja3!$A$2:$D$676,4,0)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292</v>
      </c>
      <c r="D1647" s="42">
        <f ca="1">VLOOKUP(Pag_Inicio_Corr_mas_casos[[#This Row],[Corregimiento]],Hoja3!$A$2:$D$676,4,0)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271</v>
      </c>
      <c r="D1648" s="42">
        <f ca="1">VLOOKUP(Pag_Inicio_Corr_mas_casos[[#This Row],[Corregimiento]],Hoja3!$A$2:$D$676,4,0)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266</v>
      </c>
      <c r="D1649" s="42">
        <f ca="1">VLOOKUP(Pag_Inicio_Corr_mas_casos[[#This Row],[Corregimiento]],Hoja3!$A$2:$D$676,4,0)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296</v>
      </c>
      <c r="D1650" s="42">
        <f ca="1">VLOOKUP(Pag_Inicio_Corr_mas_casos[[#This Row],[Corregimiento]],Hoja3!$A$2:$D$676,4,0)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268</v>
      </c>
      <c r="D1651" s="42">
        <f ca="1">VLOOKUP(Pag_Inicio_Corr_mas_casos[[#This Row],[Corregimiento]],Hoja3!$A$2:$D$676,4,0)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272</v>
      </c>
      <c r="D1652" s="42">
        <f ca="1">VLOOKUP(Pag_Inicio_Corr_mas_casos[[#This Row],[Corregimiento]],Hoja3!$A$2:$D$676,4,0)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284</v>
      </c>
      <c r="D1653" s="42">
        <f ca="1">VLOOKUP(Pag_Inicio_Corr_mas_casos[[#This Row],[Corregimiento]],Hoja3!$A$2:$D$676,4,0)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366</v>
      </c>
      <c r="D1654" s="42">
        <f ca="1">VLOOKUP(Pag_Inicio_Corr_mas_casos[[#This Row],[Corregimiento]],Hoja3!$A$2:$D$676,4,0)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358</v>
      </c>
      <c r="D1655" s="42">
        <f ca="1">VLOOKUP(Pag_Inicio_Corr_mas_casos[[#This Row],[Corregimiento]],Hoja3!$A$2:$D$676,4,0)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280</v>
      </c>
      <c r="D1656" s="42">
        <f ca="1">VLOOKUP(Pag_Inicio_Corr_mas_casos[[#This Row],[Corregimiento]],Hoja3!$A$2:$D$676,4,0)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301</v>
      </c>
      <c r="D1657" s="42">
        <f ca="1">VLOOKUP(Pag_Inicio_Corr_mas_casos[[#This Row],[Corregimiento]],Hoja3!$A$2:$D$676,4,0)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275</v>
      </c>
      <c r="D1658" s="42">
        <f ca="1">VLOOKUP(Pag_Inicio_Corr_mas_casos[[#This Row],[Corregimiento]],Hoja3!$A$2:$D$676,4,0)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267</v>
      </c>
      <c r="D1659" s="42">
        <f ca="1">VLOOKUP(Pag_Inicio_Corr_mas_casos[[#This Row],[Corregimiento]],Hoja3!$A$2:$D$676,4,0)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274</v>
      </c>
      <c r="D1660" s="42">
        <f ca="1">VLOOKUP(Pag_Inicio_Corr_mas_casos[[#This Row],[Corregimiento]],Hoja3!$A$2:$D$676,4,0)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279</v>
      </c>
      <c r="D1661" s="42">
        <f ca="1">VLOOKUP(Pag_Inicio_Corr_mas_casos[[#This Row],[Corregimiento]],Hoja3!$A$2:$D$676,4,0)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283</v>
      </c>
      <c r="D1662" s="42">
        <f ca="1">VLOOKUP(Pag_Inicio_Corr_mas_casos[[#This Row],[Corregimiento]],Hoja3!$A$2:$D$676,4,0)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285</v>
      </c>
      <c r="D1663" s="42">
        <f ca="1">VLOOKUP(Pag_Inicio_Corr_mas_casos[[#This Row],[Corregimiento]],Hoja3!$A$2:$D$676,4,0)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270</v>
      </c>
      <c r="D1664" s="42">
        <f ca="1">VLOOKUP(Pag_Inicio_Corr_mas_casos[[#This Row],[Corregimiento]],Hoja3!$A$2:$D$676,4,0)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305</v>
      </c>
      <c r="D1665" s="42">
        <f ca="1">VLOOKUP(Pag_Inicio_Corr_mas_casos[[#This Row],[Corregimiento]],Hoja3!$A$2:$D$676,4,0)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329</v>
      </c>
      <c r="D1666" s="42">
        <f ca="1">VLOOKUP(Pag_Inicio_Corr_mas_casos[[#This Row],[Corregimiento]],Hoja3!$A$2:$D$676,4,0)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308</v>
      </c>
      <c r="D1667" s="42">
        <f ca="1">VLOOKUP(Pag_Inicio_Corr_mas_casos[[#This Row],[Corregimiento]],Hoja3!$A$2:$D$676,4,0)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303</v>
      </c>
      <c r="D1668" s="42">
        <f ca="1">VLOOKUP(Pag_Inicio_Corr_mas_casos[[#This Row],[Corregimiento]],Hoja3!$A$2:$D$676,4,0)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278</v>
      </c>
      <c r="D1669" s="42">
        <f ca="1">VLOOKUP(Pag_Inicio_Corr_mas_casos[[#This Row],[Corregimiento]],Hoja3!$A$2:$D$676,4,0)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281</v>
      </c>
      <c r="D1670" s="42">
        <f ca="1">VLOOKUP(Pag_Inicio_Corr_mas_casos[[#This Row],[Corregimiento]],Hoja3!$A$2:$D$676,4,0)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318</v>
      </c>
      <c r="D1671" s="42">
        <f ca="1">VLOOKUP(Pag_Inicio_Corr_mas_casos[[#This Row],[Corregimiento]],Hoja3!$A$2:$D$676,4,0)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323</v>
      </c>
      <c r="D1672" s="42">
        <f ca="1">VLOOKUP(Pag_Inicio_Corr_mas_casos[[#This Row],[Corregimiento]],Hoja3!$A$2:$D$676,4,0)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339</v>
      </c>
      <c r="D1673" s="42">
        <f ca="1">VLOOKUP(Pag_Inicio_Corr_mas_casos[[#This Row],[Corregimiento]],Hoja3!$A$2:$D$676,4,0)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381</v>
      </c>
      <c r="D1674" s="42">
        <f ca="1">VLOOKUP(Pag_Inicio_Corr_mas_casos[[#This Row],[Corregimiento]],Hoja3!$A$2:$D$676,4,0)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279</v>
      </c>
      <c r="D1675" s="42">
        <f ca="1">VLOOKUP(Pag_Inicio_Corr_mas_casos[[#This Row],[Corregimiento]],Hoja3!$A$2:$D$676,4,0)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267</v>
      </c>
      <c r="D1676" s="42">
        <f ca="1">VLOOKUP(Pag_Inicio_Corr_mas_casos[[#This Row],[Corregimiento]],Hoja3!$A$2:$D$676,4,0)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278</v>
      </c>
      <c r="D1677" s="42">
        <f ca="1">VLOOKUP(Pag_Inicio_Corr_mas_casos[[#This Row],[Corregimiento]],Hoja3!$A$2:$D$676,4,0)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292</v>
      </c>
      <c r="D1678" s="42">
        <f ca="1">VLOOKUP(Pag_Inicio_Corr_mas_casos[[#This Row],[Corregimiento]],Hoja3!$A$2:$D$676,4,0)</f>
        <v>80813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268</v>
      </c>
      <c r="D1679" s="42">
        <f ca="1">VLOOKUP(Pag_Inicio_Corr_mas_casos[[#This Row],[Corregimiento]],Hoja3!$A$2:$D$676,4,0)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273</v>
      </c>
      <c r="D1680" s="42">
        <f ca="1">VLOOKUP(Pag_Inicio_Corr_mas_casos[[#This Row],[Corregimiento]],Hoja3!$A$2:$D$676,4,0)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275</v>
      </c>
      <c r="D1681" s="42">
        <f ca="1">VLOOKUP(Pag_Inicio_Corr_mas_casos[[#This Row],[Corregimiento]],Hoja3!$A$2:$D$676,4,0)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287</v>
      </c>
      <c r="D1682" s="42">
        <f ca="1">VLOOKUP(Pag_Inicio_Corr_mas_casos[[#This Row],[Corregimiento]],Hoja3!$A$2:$D$676,4,0)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271</v>
      </c>
      <c r="D1683" s="42">
        <f ca="1">VLOOKUP(Pag_Inicio_Corr_mas_casos[[#This Row],[Corregimiento]],Hoja3!$A$2:$D$676,4,0)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305</v>
      </c>
      <c r="D1684" s="42">
        <f ca="1">VLOOKUP(Pag_Inicio_Corr_mas_casos[[#This Row],[Corregimiento]],Hoja3!$A$2:$D$676,4,0)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315</v>
      </c>
      <c r="D1685" s="42">
        <f ca="1">VLOOKUP(Pag_Inicio_Corr_mas_casos[[#This Row],[Corregimiento]],Hoja3!$A$2:$D$676,4,0)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282</v>
      </c>
      <c r="D1686" s="42">
        <f ca="1">VLOOKUP(Pag_Inicio_Corr_mas_casos[[#This Row],[Corregimiento]],Hoja3!$A$2:$D$676,4,0)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284</v>
      </c>
      <c r="D1687" s="42">
        <f ca="1">VLOOKUP(Pag_Inicio_Corr_mas_casos[[#This Row],[Corregimiento]],Hoja3!$A$2:$D$676,4,0)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329</v>
      </c>
      <c r="D1688" s="42">
        <f ca="1">VLOOKUP(Pag_Inicio_Corr_mas_casos[[#This Row],[Corregimiento]],Hoja3!$A$2:$D$676,4,0)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366</v>
      </c>
      <c r="D1689" s="42">
        <f ca="1">VLOOKUP(Pag_Inicio_Corr_mas_casos[[#This Row],[Corregimiento]],Hoja3!$A$2:$D$676,4,0)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272</v>
      </c>
      <c r="D1690" s="42">
        <f ca="1">VLOOKUP(Pag_Inicio_Corr_mas_casos[[#This Row],[Corregimiento]],Hoja3!$A$2:$D$676,4,0)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276</v>
      </c>
      <c r="D1691" s="42">
        <f ca="1">VLOOKUP(Pag_Inicio_Corr_mas_casos[[#This Row],[Corregimiento]],Hoja3!$A$2:$D$676,4,0)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312</v>
      </c>
      <c r="D1692" s="42">
        <f ca="1">VLOOKUP(Pag_Inicio_Corr_mas_casos[[#This Row],[Corregimiento]],Hoja3!$A$2:$D$676,4,0)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296</v>
      </c>
      <c r="D1693" s="42">
        <f ca="1">VLOOKUP(Pag_Inicio_Corr_mas_casos[[#This Row],[Corregimiento]],Hoja3!$A$2:$D$676,4,0)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377</v>
      </c>
      <c r="D1694" s="42">
        <f ca="1">VLOOKUP(Pag_Inicio_Corr_mas_casos[[#This Row],[Corregimiento]],Hoja3!$A$2:$D$676,4,0)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307</v>
      </c>
      <c r="D1695" s="42">
        <f ca="1">VLOOKUP(Pag_Inicio_Corr_mas_casos[[#This Row],[Corregimiento]],Hoja3!$A$2:$D$676,4,0)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369</v>
      </c>
      <c r="D1696" s="42">
        <f ca="1">VLOOKUP(Pag_Inicio_Corr_mas_casos[[#This Row],[Corregimiento]],Hoja3!$A$2:$D$676,4,0)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292</v>
      </c>
      <c r="D1697" s="42">
        <f ca="1">VLOOKUP(Pag_Inicio_Corr_mas_casos[[#This Row],[Corregimiento]],Hoja3!$A$2:$D$676,4,0)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313</v>
      </c>
      <c r="D1698" s="42">
        <f ca="1">VLOOKUP(Pag_Inicio_Corr_mas_casos[[#This Row],[Corregimiento]],Hoja3!$A$2:$D$676,4,0)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271</v>
      </c>
      <c r="D1699" s="42">
        <f ca="1">VLOOKUP(Pag_Inicio_Corr_mas_casos[[#This Row],[Corregimiento]],Hoja3!$A$2:$D$676,4,0)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266</v>
      </c>
      <c r="D1700" s="42">
        <f ca="1">VLOOKUP(Pag_Inicio_Corr_mas_casos[[#This Row],[Corregimiento]],Hoja3!$A$2:$D$676,4,0)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279</v>
      </c>
      <c r="D1701" s="42">
        <f ca="1">VLOOKUP(Pag_Inicio_Corr_mas_casos[[#This Row],[Corregimiento]],Hoja3!$A$2:$D$676,4,0)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292</v>
      </c>
      <c r="D1702" s="42">
        <f ca="1">VLOOKUP(Pag_Inicio_Corr_mas_casos[[#This Row],[Corregimiento]],Hoja3!$A$2:$D$676,4,0)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268</v>
      </c>
      <c r="D1703" s="42">
        <f ca="1">VLOOKUP(Pag_Inicio_Corr_mas_casos[[#This Row],[Corregimiento]],Hoja3!$A$2:$D$676,4,0)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280</v>
      </c>
      <c r="D1704" s="42">
        <f ca="1">VLOOKUP(Pag_Inicio_Corr_mas_casos[[#This Row],[Corregimiento]],Hoja3!$A$2:$D$676,4,0)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296</v>
      </c>
      <c r="D1705" s="42">
        <f ca="1">VLOOKUP(Pag_Inicio_Corr_mas_casos[[#This Row],[Corregimiento]],Hoja3!$A$2:$D$676,4,0)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284</v>
      </c>
      <c r="D1706" s="42">
        <f ca="1">VLOOKUP(Pag_Inicio_Corr_mas_casos[[#This Row],[Corregimiento]],Hoja3!$A$2:$D$676,4,0)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275</v>
      </c>
      <c r="D1707" s="42">
        <f ca="1">VLOOKUP(Pag_Inicio_Corr_mas_casos[[#This Row],[Corregimiento]],Hoja3!$A$2:$D$676,4,0)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297</v>
      </c>
      <c r="D1708" s="42">
        <f ca="1">VLOOKUP(Pag_Inicio_Corr_mas_casos[[#This Row],[Corregimiento]],Hoja3!$A$2:$D$676,4,0)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315</v>
      </c>
      <c r="D1709" s="42">
        <f ca="1">VLOOKUP(Pag_Inicio_Corr_mas_casos[[#This Row],[Corregimiento]],Hoja3!$A$2:$D$676,4,0)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267</v>
      </c>
      <c r="D1710" s="42">
        <f ca="1">VLOOKUP(Pag_Inicio_Corr_mas_casos[[#This Row],[Corregimiento]],Hoja3!$A$2:$D$676,4,0)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273</v>
      </c>
      <c r="D1711" s="42">
        <f ca="1">VLOOKUP(Pag_Inicio_Corr_mas_casos[[#This Row],[Corregimiento]],Hoja3!$A$2:$D$676,4,0)</f>
        <v>81008</v>
      </c>
      <c r="E1711">
        <v>11</v>
      </c>
    </row>
    <row r="1712" spans="1:5" x14ac:dyDescent="0.25">
      <c r="A1712" s="40">
        <v>44053</v>
      </c>
      <c r="B1712" s="22">
        <v>44053</v>
      </c>
      <c r="C1712" t="s">
        <v>276</v>
      </c>
      <c r="D1712" s="42">
        <f ca="1">VLOOKUP(Pag_Inicio_Corr_mas_casos[[#This Row],[Corregimiento]],Hoja3!$A$2:$D$676,4,0)</f>
        <v>80822</v>
      </c>
      <c r="E1712">
        <v>32</v>
      </c>
    </row>
    <row r="1713" spans="1:11" x14ac:dyDescent="0.25">
      <c r="A1713" s="40">
        <v>44053</v>
      </c>
      <c r="B1713" s="22">
        <v>44053</v>
      </c>
      <c r="C1713" t="s">
        <v>275</v>
      </c>
      <c r="D1713" s="42">
        <f ca="1">VLOOKUP(Pag_Inicio_Corr_mas_casos[[#This Row],[Corregimiento]],Hoja3!$A$2:$D$676,4,0)</f>
        <v>80817</v>
      </c>
      <c r="E1713">
        <v>30</v>
      </c>
    </row>
    <row r="1714" spans="1:11" x14ac:dyDescent="0.25">
      <c r="A1714" s="40">
        <v>44053</v>
      </c>
      <c r="B1714" s="22">
        <v>44053</v>
      </c>
      <c r="C1714" t="s">
        <v>292</v>
      </c>
      <c r="D1714" s="42">
        <f ca="1">VLOOKUP(Pag_Inicio_Corr_mas_casos[[#This Row],[Corregimiento]],Hoja3!$A$2:$D$676,4,0)</f>
        <v>80813</v>
      </c>
      <c r="E1714">
        <v>29</v>
      </c>
    </row>
    <row r="1715" spans="1:11" x14ac:dyDescent="0.25">
      <c r="A1715" s="40">
        <v>44053</v>
      </c>
      <c r="B1715" s="22">
        <v>44053</v>
      </c>
      <c r="C1715" t="s">
        <v>279</v>
      </c>
      <c r="D1715" s="42">
        <f ca="1">VLOOKUP(Pag_Inicio_Corr_mas_casos[[#This Row],[Corregimiento]],Hoja3!$A$2:$D$676,4,0)</f>
        <v>80819</v>
      </c>
      <c r="E1715">
        <v>27</v>
      </c>
    </row>
    <row r="1716" spans="1:11" x14ac:dyDescent="0.25">
      <c r="A1716" s="40">
        <v>44053</v>
      </c>
      <c r="B1716" s="22">
        <v>44053</v>
      </c>
      <c r="C1716" t="s">
        <v>272</v>
      </c>
      <c r="D1716" s="42">
        <f ca="1">VLOOKUP(Pag_Inicio_Corr_mas_casos[[#This Row],[Corregimiento]],Hoja3!$A$2:$D$676,4,0)</f>
        <v>81007</v>
      </c>
      <c r="E1716">
        <v>24</v>
      </c>
    </row>
    <row r="1717" spans="1:11" x14ac:dyDescent="0.25">
      <c r="A1717" s="40">
        <v>44053</v>
      </c>
      <c r="B1717" s="22">
        <v>44053</v>
      </c>
      <c r="C1717" t="s">
        <v>284</v>
      </c>
      <c r="D1717" s="42">
        <f ca="1">VLOOKUP(Pag_Inicio_Corr_mas_casos[[#This Row],[Corregimiento]],Hoja3!$A$2:$D$676,4,0)</f>
        <v>40601</v>
      </c>
      <c r="E1717">
        <v>24</v>
      </c>
    </row>
    <row r="1718" spans="1:11" x14ac:dyDescent="0.25">
      <c r="A1718" s="40">
        <v>44053</v>
      </c>
      <c r="B1718" s="22">
        <v>44053</v>
      </c>
      <c r="C1718" t="s">
        <v>297</v>
      </c>
      <c r="D1718" s="42">
        <f ca="1">VLOOKUP(Pag_Inicio_Corr_mas_casos[[#This Row],[Corregimiento]],Hoja3!$A$2:$D$676,4,0)</f>
        <v>80815</v>
      </c>
      <c r="E1718">
        <v>22</v>
      </c>
    </row>
    <row r="1719" spans="1:11" x14ac:dyDescent="0.25">
      <c r="A1719" s="40">
        <v>44053</v>
      </c>
      <c r="B1719" s="22">
        <v>44053</v>
      </c>
      <c r="C1719" t="s">
        <v>267</v>
      </c>
      <c r="D1719" s="42">
        <f ca="1">VLOOKUP(Pag_Inicio_Corr_mas_casos[[#This Row],[Corregimiento]],Hoja3!$A$2:$D$676,4,0)</f>
        <v>81002</v>
      </c>
      <c r="E1719">
        <v>17</v>
      </c>
    </row>
    <row r="1720" spans="1:11" x14ac:dyDescent="0.25">
      <c r="A1720" s="40">
        <v>44053</v>
      </c>
      <c r="B1720" s="22">
        <v>44053</v>
      </c>
      <c r="C1720" t="s">
        <v>382</v>
      </c>
      <c r="D1720" s="42">
        <f ca="1">VLOOKUP(Pag_Inicio_Corr_mas_casos[[#This Row],[Corregimiento]],Hoja3!$A$2:$D$676,4,0)</f>
        <v>120309</v>
      </c>
      <c r="E1720">
        <v>17</v>
      </c>
    </row>
    <row r="1721" spans="1:11" x14ac:dyDescent="0.25">
      <c r="A1721" s="40">
        <v>44053</v>
      </c>
      <c r="B1721" s="22">
        <v>44053</v>
      </c>
      <c r="C1721" t="s">
        <v>321</v>
      </c>
      <c r="D1721" s="42">
        <f ca="1">VLOOKUP(Pag_Inicio_Corr_mas_casos[[#This Row],[Corregimiento]],Hoja3!$A$2:$D$676,4,0)</f>
        <v>30111</v>
      </c>
      <c r="E1721">
        <v>17</v>
      </c>
    </row>
    <row r="1722" spans="1:11" x14ac:dyDescent="0.25">
      <c r="A1722" s="40">
        <v>44053</v>
      </c>
      <c r="B1722" s="22">
        <v>44053</v>
      </c>
      <c r="C1722" t="s">
        <v>296</v>
      </c>
      <c r="D1722" s="42">
        <f ca="1">VLOOKUP(Pag_Inicio_Corr_mas_casos[[#This Row],[Corregimiento]],Hoja3!$A$2:$D$676,4,0)</f>
        <v>80820</v>
      </c>
      <c r="E1722">
        <v>16</v>
      </c>
    </row>
    <row r="1723" spans="1:11" x14ac:dyDescent="0.25">
      <c r="A1723" s="40">
        <v>44053</v>
      </c>
      <c r="B1723" s="22">
        <v>44053</v>
      </c>
      <c r="C1723" t="s">
        <v>285</v>
      </c>
      <c r="D1723" s="42">
        <f ca="1">VLOOKUP(Pag_Inicio_Corr_mas_casos[[#This Row],[Corregimiento]],Hoja3!$A$2:$D$676,4,0)</f>
        <v>80806</v>
      </c>
      <c r="E1723">
        <v>15</v>
      </c>
    </row>
    <row r="1724" spans="1:11" x14ac:dyDescent="0.25">
      <c r="A1724" s="40">
        <v>44053</v>
      </c>
      <c r="B1724" s="22">
        <v>44053</v>
      </c>
      <c r="C1724" t="s">
        <v>277</v>
      </c>
      <c r="D1724" s="42">
        <f ca="1">VLOOKUP(Pag_Inicio_Corr_mas_casos[[#This Row],[Corregimiento]],Hoja3!$A$2:$D$676,4,0)</f>
        <v>80823</v>
      </c>
      <c r="E1724">
        <v>16</v>
      </c>
    </row>
    <row r="1725" spans="1:11" x14ac:dyDescent="0.25">
      <c r="A1725" s="40">
        <v>44053</v>
      </c>
      <c r="B1725" s="22">
        <v>44053</v>
      </c>
      <c r="C1725" t="s">
        <v>274</v>
      </c>
      <c r="D1725" s="42">
        <f ca="1">VLOOKUP(Pag_Inicio_Corr_mas_casos[[#This Row],[Corregimiento]],Hoja3!$A$2:$D$676,4,0)</f>
        <v>80816</v>
      </c>
      <c r="E1725">
        <v>15</v>
      </c>
    </row>
    <row r="1726" spans="1:11" x14ac:dyDescent="0.25">
      <c r="A1726" s="40">
        <v>44053</v>
      </c>
      <c r="B1726" s="22">
        <v>44053</v>
      </c>
      <c r="C1726" t="s">
        <v>370</v>
      </c>
      <c r="D1726" s="42">
        <f ca="1">VLOOKUP(Pag_Inicio_Corr_mas_casos[[#This Row],[Corregimiento]],Hoja3!$A$2:$D$676,4,0)</f>
        <v>40606</v>
      </c>
      <c r="E1726">
        <v>15</v>
      </c>
    </row>
    <row r="1727" spans="1:11" x14ac:dyDescent="0.25">
      <c r="A1727" s="40">
        <v>44053</v>
      </c>
      <c r="B1727" s="22">
        <v>44053</v>
      </c>
      <c r="C1727" t="s">
        <v>270</v>
      </c>
      <c r="D1727" s="42">
        <f ca="1">VLOOKUP(Pag_Inicio_Corr_mas_casos[[#This Row],[Corregimiento]],Hoja3!$A$2:$D$676,4,0)</f>
        <v>130102</v>
      </c>
      <c r="E1727">
        <v>15</v>
      </c>
    </row>
    <row r="1728" spans="1:11" x14ac:dyDescent="0.25">
      <c r="A1728" s="40">
        <v>44053</v>
      </c>
      <c r="B1728" s="22">
        <v>44053</v>
      </c>
      <c r="C1728" t="s">
        <v>287</v>
      </c>
      <c r="D1728" s="42">
        <f ca="1">VLOOKUP(Pag_Inicio_Corr_mas_casos[[#This Row],[Corregimiento]],Hoja3!$A$2:$D$676,4,0)</f>
        <v>80810</v>
      </c>
      <c r="E1728">
        <v>14</v>
      </c>
      <c r="K1728" s="79"/>
    </row>
    <row r="1729" spans="1:7" x14ac:dyDescent="0.25">
      <c r="A1729" s="40">
        <v>44053</v>
      </c>
      <c r="B1729" s="22">
        <v>44053</v>
      </c>
      <c r="C1729" t="s">
        <v>383</v>
      </c>
      <c r="D1729" s="42">
        <f ca="1">VLOOKUP(Pag_Inicio_Corr_mas_casos[[#This Row],[Corregimiento]],Hoja3!$A$2:$D$676,4,0)</f>
        <v>120303</v>
      </c>
      <c r="E1729">
        <v>13</v>
      </c>
    </row>
    <row r="1730" spans="1:7" x14ac:dyDescent="0.25">
      <c r="A1730" s="40">
        <v>44053</v>
      </c>
      <c r="B1730" s="22">
        <v>44053</v>
      </c>
      <c r="C1730" t="s">
        <v>301</v>
      </c>
      <c r="D1730" s="42">
        <f ca="1">VLOOKUP(Pag_Inicio_Corr_mas_casos[[#This Row],[Corregimiento]],Hoja3!$A$2:$D$676,4,0)</f>
        <v>130708</v>
      </c>
      <c r="E1730">
        <v>13</v>
      </c>
    </row>
    <row r="1731" spans="1:7" x14ac:dyDescent="0.25">
      <c r="A1731" s="40">
        <v>44053</v>
      </c>
      <c r="B1731" s="22">
        <v>44053</v>
      </c>
      <c r="C1731" t="s">
        <v>271</v>
      </c>
      <c r="D1731" s="42">
        <f ca="1">VLOOKUP(Pag_Inicio_Corr_mas_casos[[#This Row],[Corregimiento]],Hoja3!$A$2:$D$676,4,0)</f>
        <v>80821</v>
      </c>
      <c r="E1731">
        <v>12</v>
      </c>
    </row>
    <row r="1732" spans="1:7" x14ac:dyDescent="0.25">
      <c r="A1732" s="40">
        <v>44053</v>
      </c>
      <c r="B1732" s="22">
        <v>44053</v>
      </c>
      <c r="C1732" t="s">
        <v>350</v>
      </c>
      <c r="D1732" s="42">
        <f ca="1">VLOOKUP(Pag_Inicio_Corr_mas_casos[[#This Row],[Corregimiento]],Hoja3!$A$2:$D$676,4,0)</f>
        <v>30103</v>
      </c>
      <c r="E1732">
        <v>12</v>
      </c>
    </row>
    <row r="1733" spans="1:7" x14ac:dyDescent="0.25">
      <c r="A1733" s="40">
        <v>44053</v>
      </c>
      <c r="B1733" s="22">
        <v>44053</v>
      </c>
      <c r="C1733" t="s">
        <v>286</v>
      </c>
      <c r="D1733" s="42">
        <f ca="1">VLOOKUP(Pag_Inicio_Corr_mas_casos[[#This Row],[Corregimiento]],Hoja3!$A$2:$D$676,4,0)</f>
        <v>130108</v>
      </c>
      <c r="E1733">
        <v>11</v>
      </c>
    </row>
    <row r="1734" spans="1:7" x14ac:dyDescent="0.25">
      <c r="A1734" s="40">
        <v>44053</v>
      </c>
      <c r="B1734" s="22">
        <v>44053</v>
      </c>
      <c r="C1734" t="s">
        <v>273</v>
      </c>
      <c r="D1734" s="42">
        <f ca="1">VLOOKUP(Pag_Inicio_Corr_mas_casos[[#This Row],[Corregimiento]],Hoja3!$A$2:$D$676,4,0)</f>
        <v>81008</v>
      </c>
      <c r="E1734">
        <v>11</v>
      </c>
    </row>
    <row r="1735" spans="1:7" x14ac:dyDescent="0.25">
      <c r="A1735" s="40">
        <v>44053</v>
      </c>
      <c r="B1735" s="22">
        <v>44053</v>
      </c>
      <c r="C1735" t="s">
        <v>289</v>
      </c>
      <c r="D1735" s="42">
        <f ca="1">VLOOKUP(Pag_Inicio_Corr_mas_casos[[#This Row],[Corregimiento]],Hoja3!$A$2:$D$676,4,0)</f>
        <v>30113</v>
      </c>
      <c r="E1735">
        <v>11</v>
      </c>
    </row>
    <row r="1736" spans="1:7" x14ac:dyDescent="0.25">
      <c r="A1736" s="62">
        <v>44054</v>
      </c>
      <c r="B1736" s="63">
        <v>44054</v>
      </c>
      <c r="C1736" s="64" t="s">
        <v>272</v>
      </c>
      <c r="D1736" s="78">
        <f ca="1"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271</v>
      </c>
      <c r="D1737" s="78">
        <f ca="1"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279</v>
      </c>
      <c r="D1738" s="78">
        <f ca="1"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270</v>
      </c>
      <c r="D1739" s="78">
        <f ca="1"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312</v>
      </c>
      <c r="D1740" s="78">
        <f ca="1"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276</v>
      </c>
      <c r="D1741" s="78">
        <f ca="1"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275</v>
      </c>
      <c r="D1742" s="78">
        <f ca="1"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282</v>
      </c>
      <c r="D1743" s="78">
        <f ca="1"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292</v>
      </c>
      <c r="D1744" s="78">
        <f ca="1"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301</v>
      </c>
      <c r="D1745" s="78">
        <f ca="1"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313</v>
      </c>
      <c r="D1746" s="78">
        <f ca="1"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297</v>
      </c>
      <c r="D1747" s="78">
        <f ca="1"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274</v>
      </c>
      <c r="D1748" s="78">
        <f ca="1"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280</v>
      </c>
      <c r="D1749" s="78">
        <f ca="1"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277</v>
      </c>
      <c r="D1750" s="78">
        <f ca="1"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267</v>
      </c>
      <c r="D1751" s="78">
        <f ca="1"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322</v>
      </c>
      <c r="D1752" s="78">
        <f ca="1"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330</v>
      </c>
      <c r="D1753" s="78">
        <f ca="1"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311</v>
      </c>
      <c r="D1754" s="78">
        <f ca="1"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307</v>
      </c>
      <c r="D1755" s="78">
        <f ca="1"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315</v>
      </c>
      <c r="D1756" s="78">
        <f ca="1"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283</v>
      </c>
      <c r="D1757" s="78">
        <f ca="1"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284</v>
      </c>
      <c r="D1758" s="78">
        <f ca="1"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384</v>
      </c>
      <c r="D1759" s="78">
        <f ca="1"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268</v>
      </c>
      <c r="D1760" s="78">
        <f ca="1"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366</v>
      </c>
      <c r="D1761" s="78">
        <f ca="1"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266</v>
      </c>
      <c r="D1762" s="78">
        <f ca="1"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299</v>
      </c>
      <c r="D1763" s="78">
        <f ca="1"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268</v>
      </c>
      <c r="D1764" s="61">
        <f ca="1"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279</v>
      </c>
      <c r="D1765" s="61">
        <f ca="1"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266</v>
      </c>
      <c r="D1766" s="61">
        <f ca="1"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292</v>
      </c>
      <c r="D1767" s="61">
        <f ca="1"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272</v>
      </c>
      <c r="D1768" s="61">
        <f ca="1"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270</v>
      </c>
      <c r="D1769" s="61">
        <f ca="1"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275</v>
      </c>
      <c r="D1770" s="61">
        <f ca="1"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276</v>
      </c>
      <c r="D1771" s="61">
        <f ca="1"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274</v>
      </c>
      <c r="D1772" s="61">
        <f ca="1"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271</v>
      </c>
      <c r="D1773" s="61">
        <f ca="1"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267</v>
      </c>
      <c r="D1774" s="61">
        <f ca="1"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296</v>
      </c>
      <c r="D1775" s="61">
        <f ca="1"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305</v>
      </c>
      <c r="D1776" s="61">
        <f ca="1"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294</v>
      </c>
      <c r="D1777" s="61">
        <f ca="1"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282</v>
      </c>
      <c r="D1778" s="61">
        <f ca="1"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285</v>
      </c>
      <c r="D1779" s="61">
        <f ca="1"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299</v>
      </c>
      <c r="D1780" s="61">
        <f ca="1"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284</v>
      </c>
      <c r="D1781" s="61">
        <f ca="1"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287</v>
      </c>
      <c r="D1782" s="61">
        <f ca="1"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278</v>
      </c>
      <c r="D1783" s="61">
        <f ca="1"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319</v>
      </c>
      <c r="D1784" s="61">
        <f ca="1"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290</v>
      </c>
      <c r="D1785" s="61">
        <f ca="1"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303</v>
      </c>
      <c r="D1786" s="61">
        <f ca="1"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281</v>
      </c>
      <c r="D1787" s="61">
        <f ca="1"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283</v>
      </c>
      <c r="D1788" s="61">
        <f ca="1"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280</v>
      </c>
      <c r="D1789" s="61">
        <f ca="1"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301</v>
      </c>
      <c r="D1790" s="61">
        <f ca="1"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312</v>
      </c>
      <c r="D1791" s="61">
        <f ca="1"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273</v>
      </c>
      <c r="D1792" s="61">
        <f ca="1"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297</v>
      </c>
      <c r="D1793" s="61">
        <f ca="1"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321</v>
      </c>
      <c r="D1794" s="61">
        <f ca="1"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268</v>
      </c>
      <c r="D1795" s="77">
        <f ca="1"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279</v>
      </c>
      <c r="D1796" s="77">
        <f ca="1"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271</v>
      </c>
      <c r="D1797" s="77">
        <f ca="1"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292</v>
      </c>
      <c r="D1798" s="77">
        <f ca="1"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266</v>
      </c>
      <c r="D1799" s="77">
        <f ca="1"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297</v>
      </c>
      <c r="D1800" s="77">
        <f ca="1"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280</v>
      </c>
      <c r="D1801" s="77">
        <f ca="1"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296</v>
      </c>
      <c r="D1802" s="77">
        <f ca="1"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283</v>
      </c>
      <c r="D1803" s="77">
        <f ca="1"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270</v>
      </c>
      <c r="D1804" s="77">
        <f ca="1"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303</v>
      </c>
      <c r="D1805" s="77">
        <f ca="1"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275</v>
      </c>
      <c r="D1806" s="77">
        <f ca="1"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385</v>
      </c>
      <c r="D1807" s="77">
        <f ca="1"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273</v>
      </c>
      <c r="D1808" s="77">
        <f ca="1"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267</v>
      </c>
      <c r="D1809" s="77">
        <f ca="1"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282</v>
      </c>
      <c r="D1810" s="77">
        <f ca="1"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276</v>
      </c>
      <c r="D1811" s="77">
        <f ca="1"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386</v>
      </c>
      <c r="D1812" s="77">
        <f ca="1"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302</v>
      </c>
      <c r="D1813" s="77">
        <f ca="1"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281</v>
      </c>
      <c r="D1814" s="77">
        <f ca="1"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330</v>
      </c>
      <c r="D1815" s="77">
        <f ca="1"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387</v>
      </c>
      <c r="D1816" s="77">
        <f ca="1"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323</v>
      </c>
      <c r="D1817" s="77">
        <f ca="1"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275</v>
      </c>
      <c r="D1818" s="72">
        <f ca="1"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297</v>
      </c>
      <c r="D1819" s="72">
        <f ca="1"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303</v>
      </c>
      <c r="D1820" s="72">
        <f ca="1"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292</v>
      </c>
      <c r="D1821" s="72">
        <f ca="1"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271</v>
      </c>
      <c r="D1822" s="72">
        <f ca="1"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279</v>
      </c>
      <c r="D1823" s="72">
        <f ca="1"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267</v>
      </c>
      <c r="D1824" s="72">
        <f ca="1"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301</v>
      </c>
      <c r="D1825" s="72">
        <f ca="1"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296</v>
      </c>
      <c r="D1826" s="72">
        <f ca="1"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388</v>
      </c>
      <c r="D1827" s="72">
        <f ca="1"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282</v>
      </c>
      <c r="D1828" s="72">
        <f ca="1"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294</v>
      </c>
      <c r="D1829" s="72">
        <f ca="1"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274</v>
      </c>
      <c r="D1830" s="72">
        <f ca="1"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299</v>
      </c>
      <c r="D1831" s="72">
        <f ca="1"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268</v>
      </c>
      <c r="D1832" s="72">
        <f ca="1"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278</v>
      </c>
      <c r="D1833" s="72">
        <f ca="1"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266</v>
      </c>
      <c r="D1834" s="72">
        <f ca="1"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283</v>
      </c>
      <c r="D1835" s="72">
        <f ca="1"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389</v>
      </c>
      <c r="D1836" s="72">
        <f ca="1"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321</v>
      </c>
      <c r="D1837" s="72">
        <f ca="1"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276</v>
      </c>
      <c r="D1838" s="72">
        <f ca="1"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280</v>
      </c>
      <c r="D1839" s="72">
        <f ca="1"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323</v>
      </c>
      <c r="D1840" s="72">
        <f ca="1"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294</v>
      </c>
      <c r="D1841" s="65">
        <f ca="1"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277</v>
      </c>
      <c r="D1842" s="65">
        <f ca="1"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271</v>
      </c>
      <c r="D1843" s="65">
        <f ca="1"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272</v>
      </c>
      <c r="D1844" s="65">
        <f ca="1"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292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276</v>
      </c>
      <c r="D1846" s="65">
        <f ca="1"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278</v>
      </c>
      <c r="D1847" s="65">
        <f ca="1"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297</v>
      </c>
      <c r="D1848" s="65">
        <f ca="1"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259</v>
      </c>
      <c r="D1849" s="65">
        <f ca="1"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266</v>
      </c>
      <c r="D1850" s="65">
        <f ca="1"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296</v>
      </c>
      <c r="D1851" s="65">
        <f ca="1"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267</v>
      </c>
      <c r="D1852" s="65">
        <f ca="1"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322</v>
      </c>
      <c r="D1853" s="65">
        <f ca="1"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301</v>
      </c>
      <c r="D1854" s="65">
        <f ca="1"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292</v>
      </c>
      <c r="D1855" s="65">
        <f ca="1"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313</v>
      </c>
      <c r="D1856" s="65">
        <f ca="1"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279</v>
      </c>
      <c r="D1857" s="61">
        <f ca="1"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271</v>
      </c>
      <c r="D1858" s="61">
        <f ca="1"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301</v>
      </c>
      <c r="D1859" s="61">
        <f ca="1"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275</v>
      </c>
      <c r="D1860" s="61">
        <f ca="1"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268</v>
      </c>
      <c r="D1861" s="61">
        <f ca="1"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267</v>
      </c>
      <c r="D1862" s="61">
        <f ca="1"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276</v>
      </c>
      <c r="D1863" s="61">
        <f ca="1"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266</v>
      </c>
      <c r="D1864" s="61">
        <f ca="1"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302</v>
      </c>
      <c r="D1865" s="61">
        <f ca="1"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296</v>
      </c>
      <c r="D1866" s="61">
        <f ca="1"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272</v>
      </c>
      <c r="D1867" s="61">
        <f ca="1"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282</v>
      </c>
      <c r="D1868" s="61">
        <f ca="1"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292</v>
      </c>
      <c r="D1869" s="61">
        <f ca="1"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297</v>
      </c>
      <c r="D1870" s="61">
        <f ca="1"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273</v>
      </c>
      <c r="D1871" s="61">
        <f ca="1"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304</v>
      </c>
      <c r="D1872" s="61">
        <f ca="1"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390</v>
      </c>
      <c r="D1873" s="69">
        <f ca="1"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279</v>
      </c>
      <c r="D1874" s="69">
        <f ca="1">VLOOKUP(Pag_Inicio_Corr_mas_casos[[#This Row],[Corregimiento]],Hoja3!$A$2:$D$676,4,0)</f>
        <v>80819</v>
      </c>
      <c r="E1874" s="68">
        <v>21</v>
      </c>
      <c r="F1874">
        <v>1</v>
      </c>
      <c r="H1874" t="s">
        <v>391</v>
      </c>
    </row>
    <row r="1875" spans="1:8" x14ac:dyDescent="0.25">
      <c r="A1875" s="66">
        <v>44060</v>
      </c>
      <c r="B1875" s="68">
        <v>44060</v>
      </c>
      <c r="C1875" s="68" t="s">
        <v>273</v>
      </c>
      <c r="D1875" s="69">
        <f ca="1"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312</v>
      </c>
      <c r="D1876" s="69">
        <f ca="1"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275</v>
      </c>
      <c r="D1877" s="69">
        <f ca="1"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276</v>
      </c>
      <c r="D1878" s="69">
        <f ca="1"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392</v>
      </c>
      <c r="D1879" s="69">
        <f ca="1"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366</v>
      </c>
      <c r="D1880" s="69">
        <f ca="1"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272</v>
      </c>
      <c r="D1881" s="69">
        <f ca="1"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294</v>
      </c>
      <c r="D1882" s="69">
        <f ca="1"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274</v>
      </c>
      <c r="D1883" s="69">
        <f ca="1"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271</v>
      </c>
      <c r="D1884" s="69">
        <f ca="1"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284</v>
      </c>
      <c r="D1885" s="61">
        <f ca="1"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274</v>
      </c>
      <c r="D1886" s="61">
        <f ca="1"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366</v>
      </c>
      <c r="D1887" s="61">
        <f ca="1"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292</v>
      </c>
      <c r="D1888" s="61">
        <f ca="1"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279</v>
      </c>
      <c r="D1889" s="61">
        <f ca="1"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276</v>
      </c>
      <c r="D1890" s="61">
        <f ca="1"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277</v>
      </c>
      <c r="D1891" s="61">
        <f ca="1"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275</v>
      </c>
      <c r="D1892" s="61">
        <f ca="1"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297</v>
      </c>
      <c r="D1893" s="61">
        <f ca="1"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351</v>
      </c>
      <c r="D1894" s="61">
        <f ca="1"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271</v>
      </c>
      <c r="D1895" s="61">
        <f ca="1"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266</v>
      </c>
      <c r="D1896" s="61">
        <f ca="1"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294</v>
      </c>
      <c r="D1897" s="61">
        <f ca="1"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282</v>
      </c>
      <c r="D1898" s="61">
        <f ca="1"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271</v>
      </c>
      <c r="D1899" s="72">
        <f ca="1"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268</v>
      </c>
      <c r="D1900" s="72">
        <f ca="1"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292</v>
      </c>
      <c r="D1901" s="72">
        <f ca="1"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393</v>
      </c>
      <c r="D1902" s="72">
        <f ca="1"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276</v>
      </c>
      <c r="D1903" s="72">
        <f ca="1"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275</v>
      </c>
      <c r="D1904" s="72">
        <f ca="1">VLOOKUP(Pag_Inicio_Corr_mas_casos[[#This Row],[Corregimiento]],Hoja3!$A$2:$D$676,4,0)</f>
        <v>80817</v>
      </c>
      <c r="E1904" s="7">
        <v>37</v>
      </c>
      <c r="F1904">
        <v>1</v>
      </c>
    </row>
    <row r="1905" spans="1:14" x14ac:dyDescent="0.25">
      <c r="A1905" s="73">
        <v>44062</v>
      </c>
      <c r="B1905" s="71">
        <v>44062</v>
      </c>
      <c r="C1905" s="71" t="s">
        <v>375</v>
      </c>
      <c r="D1905" s="72">
        <f ca="1">VLOOKUP(Pag_Inicio_Corr_mas_casos[[#This Row],[Corregimiento]],Hoja3!$A$2:$D$676,4,0)</f>
        <v>100104</v>
      </c>
      <c r="E1905" s="71">
        <v>18</v>
      </c>
      <c r="F1905">
        <v>1</v>
      </c>
    </row>
    <row r="1906" spans="1:14" x14ac:dyDescent="0.25">
      <c r="A1906" s="73">
        <v>44062</v>
      </c>
      <c r="B1906" s="71">
        <v>44062</v>
      </c>
      <c r="C1906" s="71" t="s">
        <v>282</v>
      </c>
      <c r="D1906" s="72">
        <f ca="1">VLOOKUP(Pag_Inicio_Corr_mas_casos[[#This Row],[Corregimiento]],Hoja3!$A$2:$D$676,4,0)</f>
        <v>80812</v>
      </c>
      <c r="E1906" s="71">
        <v>17</v>
      </c>
      <c r="F1906">
        <v>1</v>
      </c>
    </row>
    <row r="1907" spans="1:14" x14ac:dyDescent="0.25">
      <c r="A1907" s="73">
        <v>44062</v>
      </c>
      <c r="B1907" s="71">
        <v>44062</v>
      </c>
      <c r="C1907" s="71" t="s">
        <v>274</v>
      </c>
      <c r="D1907" s="72">
        <f ca="1">VLOOKUP(Pag_Inicio_Corr_mas_casos[[#This Row],[Corregimiento]],Hoja3!$A$2:$D$676,4,0)</f>
        <v>80816</v>
      </c>
      <c r="E1907" s="71">
        <v>16</v>
      </c>
      <c r="F1907">
        <v>1</v>
      </c>
    </row>
    <row r="1908" spans="1:14" x14ac:dyDescent="0.25">
      <c r="A1908" s="73">
        <v>44062</v>
      </c>
      <c r="B1908" s="71">
        <v>44062</v>
      </c>
      <c r="C1908" s="71" t="s">
        <v>279</v>
      </c>
      <c r="D1908" s="72">
        <f ca="1">VLOOKUP(Pag_Inicio_Corr_mas_casos[[#This Row],[Corregimiento]],Hoja3!$A$2:$D$676,4,0)</f>
        <v>80819</v>
      </c>
      <c r="E1908" s="71">
        <v>16</v>
      </c>
      <c r="F1908">
        <v>1</v>
      </c>
    </row>
    <row r="1909" spans="1:14" x14ac:dyDescent="0.25">
      <c r="A1909" s="73">
        <v>44062</v>
      </c>
      <c r="B1909" s="71">
        <v>44062</v>
      </c>
      <c r="C1909" s="71" t="s">
        <v>305</v>
      </c>
      <c r="D1909" s="72">
        <f ca="1">VLOOKUP(Pag_Inicio_Corr_mas_casos[[#This Row],[Corregimiento]],Hoja3!$A$2:$D$676,4,0)</f>
        <v>130105</v>
      </c>
      <c r="E1909" s="71">
        <v>14</v>
      </c>
      <c r="F1909">
        <v>1</v>
      </c>
      <c r="N1909">
        <f>SUM(#REF!)</f>
        <v>19</v>
      </c>
    </row>
    <row r="1910" spans="1:14" x14ac:dyDescent="0.25">
      <c r="A1910" s="73">
        <v>44062</v>
      </c>
      <c r="B1910" s="71">
        <v>44062</v>
      </c>
      <c r="C1910" s="71" t="s">
        <v>267</v>
      </c>
      <c r="D1910" s="72">
        <f ca="1">VLOOKUP(Pag_Inicio_Corr_mas_casos[[#This Row],[Corregimiento]],Hoja3!$A$2:$D$676,4,0)</f>
        <v>81002</v>
      </c>
      <c r="E1910" s="71">
        <v>12</v>
      </c>
      <c r="F1910">
        <v>1</v>
      </c>
    </row>
    <row r="1911" spans="1:14" x14ac:dyDescent="0.25">
      <c r="A1911" s="73">
        <v>44062</v>
      </c>
      <c r="B1911" s="71">
        <v>44062</v>
      </c>
      <c r="C1911" s="71" t="s">
        <v>299</v>
      </c>
      <c r="D1911" s="72">
        <f ca="1">VLOOKUP(Pag_Inicio_Corr_mas_casos[[#This Row],[Corregimiento]],Hoja3!$A$2:$D$676,4,0)</f>
        <v>80811</v>
      </c>
      <c r="E1911" s="71">
        <v>12</v>
      </c>
      <c r="F1911">
        <v>1</v>
      </c>
    </row>
    <row r="1912" spans="1:14" x14ac:dyDescent="0.25">
      <c r="A1912" s="73">
        <v>44062</v>
      </c>
      <c r="B1912" s="71">
        <v>44062</v>
      </c>
      <c r="C1912" s="71" t="s">
        <v>278</v>
      </c>
      <c r="D1912" s="72">
        <f ca="1">VLOOKUP(Pag_Inicio_Corr_mas_casos[[#This Row],[Corregimiento]],Hoja3!$A$2:$D$676,4,0)</f>
        <v>81001</v>
      </c>
      <c r="E1912" s="71">
        <v>11</v>
      </c>
      <c r="F1912">
        <v>1</v>
      </c>
    </row>
    <row r="1913" spans="1:14" x14ac:dyDescent="0.25">
      <c r="A1913" s="73">
        <v>44062</v>
      </c>
      <c r="B1913" s="71">
        <v>44062</v>
      </c>
      <c r="C1913" s="71" t="s">
        <v>266</v>
      </c>
      <c r="D1913" s="72">
        <f ca="1">VLOOKUP(Pag_Inicio_Corr_mas_casos[[#This Row],[Corregimiento]],Hoja3!$A$2:$D$676,4,0)</f>
        <v>130101</v>
      </c>
      <c r="E1913" s="71">
        <v>11</v>
      </c>
      <c r="F1913">
        <v>1</v>
      </c>
    </row>
    <row r="1914" spans="1:14" x14ac:dyDescent="0.25">
      <c r="A1914" s="73">
        <v>44062</v>
      </c>
      <c r="B1914" s="71">
        <v>44062</v>
      </c>
      <c r="C1914" s="71" t="s">
        <v>312</v>
      </c>
      <c r="D1914" s="72">
        <f ca="1">VLOOKUP(Pag_Inicio_Corr_mas_casos[[#This Row],[Corregimiento]],Hoja3!$A$2:$D$676,4,0)</f>
        <v>81003</v>
      </c>
      <c r="E1914" s="71">
        <v>11</v>
      </c>
      <c r="F1914">
        <v>1</v>
      </c>
    </row>
    <row r="1915" spans="1:14" x14ac:dyDescent="0.25">
      <c r="A1915" s="73">
        <v>44062</v>
      </c>
      <c r="B1915" s="71">
        <v>44062</v>
      </c>
      <c r="C1915" s="71" t="s">
        <v>296</v>
      </c>
      <c r="D1915" s="72">
        <f ca="1">VLOOKUP(Pag_Inicio_Corr_mas_casos[[#This Row],[Corregimiento]],Hoja3!$A$2:$D$676,4,0)</f>
        <v>80820</v>
      </c>
      <c r="E1915" s="71">
        <v>11</v>
      </c>
      <c r="F1915">
        <v>1</v>
      </c>
    </row>
    <row r="1916" spans="1:14" x14ac:dyDescent="0.25">
      <c r="A1916" s="73">
        <v>44062</v>
      </c>
      <c r="B1916" s="71">
        <v>44062</v>
      </c>
      <c r="C1916" s="71" t="s">
        <v>311</v>
      </c>
      <c r="D1916" s="82">
        <f ca="1">VLOOKUP(Pag_Inicio_Corr_mas_casos[[#This Row],[Corregimiento]],Hoja3!$A$2:$D$676,4,0)</f>
        <v>130717</v>
      </c>
      <c r="E1916" s="71">
        <v>11</v>
      </c>
      <c r="F1916">
        <v>1</v>
      </c>
    </row>
    <row r="1917" spans="1:14" x14ac:dyDescent="0.25">
      <c r="A1917" s="83">
        <v>44063</v>
      </c>
      <c r="B1917" s="84">
        <v>44063</v>
      </c>
      <c r="C1917" s="85" t="s">
        <v>275</v>
      </c>
      <c r="D1917" s="86">
        <f ca="1"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 x14ac:dyDescent="0.25">
      <c r="A1918" s="83">
        <v>44063</v>
      </c>
      <c r="B1918" s="85">
        <v>44063</v>
      </c>
      <c r="C1918" s="85" t="s">
        <v>268</v>
      </c>
      <c r="D1918" s="86">
        <f ca="1">VLOOKUP(Pag_Inicio_Corr_mas_casos[[#This Row],[Corregimiento]],Hoja3!$A$2:$D$676,4,0)</f>
        <v>130106</v>
      </c>
      <c r="E1918" s="7">
        <v>30</v>
      </c>
      <c r="F1918">
        <v>1</v>
      </c>
    </row>
    <row r="1919" spans="1:14" x14ac:dyDescent="0.25">
      <c r="A1919" s="83">
        <v>44063</v>
      </c>
      <c r="B1919" s="85">
        <v>44063</v>
      </c>
      <c r="C1919" s="85" t="s">
        <v>282</v>
      </c>
      <c r="D1919" s="86">
        <f ca="1">VLOOKUP(Pag_Inicio_Corr_mas_casos[[#This Row],[Corregimiento]],Hoja3!$A$2:$D$676,4,0)</f>
        <v>80812</v>
      </c>
      <c r="E1919" s="85">
        <v>22</v>
      </c>
      <c r="F1919">
        <v>1</v>
      </c>
    </row>
    <row r="1920" spans="1:14" x14ac:dyDescent="0.25">
      <c r="A1920" s="83">
        <v>44063</v>
      </c>
      <c r="B1920" s="85">
        <v>44063</v>
      </c>
      <c r="C1920" s="85" t="s">
        <v>279</v>
      </c>
      <c r="D1920" s="86">
        <f ca="1"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307</v>
      </c>
      <c r="D1921" s="86">
        <f ca="1"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323</v>
      </c>
      <c r="D1922" s="86">
        <f ca="1"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266</v>
      </c>
      <c r="D1923" s="86">
        <f ca="1"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297</v>
      </c>
      <c r="D1924" s="86">
        <f ca="1"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270</v>
      </c>
      <c r="D1925" s="86">
        <f ca="1"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292</v>
      </c>
      <c r="D1926" s="86">
        <f ca="1"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274</v>
      </c>
      <c r="D1927" s="86">
        <f ca="1"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351</v>
      </c>
      <c r="D1928" s="86">
        <f ca="1"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278</v>
      </c>
      <c r="D1929" s="86">
        <f ca="1"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287</v>
      </c>
      <c r="D1930" s="86">
        <f ca="1"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305</v>
      </c>
      <c r="D1931" s="86">
        <f ca="1"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271</v>
      </c>
      <c r="D1932" s="86">
        <f ca="1"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285</v>
      </c>
      <c r="D1933" s="86">
        <f ca="1"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280</v>
      </c>
      <c r="D1934" s="86">
        <f ca="1"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284</v>
      </c>
      <c r="D1935" s="86">
        <f ca="1"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303</v>
      </c>
      <c r="D1936" s="86">
        <f ca="1"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393</v>
      </c>
      <c r="D1937" s="86">
        <f ca="1"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299</v>
      </c>
      <c r="D1938" s="86">
        <f ca="1"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313</v>
      </c>
      <c r="D1939" s="86">
        <f ca="1"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312</v>
      </c>
      <c r="D1940" s="65">
        <f ca="1"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266</v>
      </c>
      <c r="D1941" s="65">
        <f ca="1"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270</v>
      </c>
      <c r="D1942" s="65">
        <f ca="1"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279</v>
      </c>
      <c r="D1943" s="65">
        <f ca="1"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370</v>
      </c>
      <c r="D1944" s="65">
        <f ca="1"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396</v>
      </c>
      <c r="D1945" s="65">
        <f ca="1"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268</v>
      </c>
      <c r="D1946" s="65">
        <f ca="1"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372</v>
      </c>
      <c r="D1947" s="65">
        <f ca="1"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268</v>
      </c>
      <c r="D1948" s="90">
        <f ca="1"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266</v>
      </c>
      <c r="D1949" s="90">
        <f ca="1"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279</v>
      </c>
      <c r="D1950" s="90">
        <f ca="1"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275</v>
      </c>
      <c r="D1951" s="90">
        <f ca="1"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296</v>
      </c>
      <c r="D1952" s="90">
        <f ca="1"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270</v>
      </c>
      <c r="D1953" s="90">
        <f ca="1"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286</v>
      </c>
      <c r="D1954" s="90">
        <f ca="1"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292</v>
      </c>
      <c r="D1955" s="90">
        <f ca="1"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278</v>
      </c>
      <c r="D1956" s="90">
        <f ca="1"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281</v>
      </c>
      <c r="D1957" s="90">
        <f ca="1"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280</v>
      </c>
      <c r="D1958" s="90">
        <f ca="1"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282</v>
      </c>
      <c r="D1959" s="90">
        <f ca="1"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273</v>
      </c>
      <c r="D1960" s="90">
        <f ca="1"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341</v>
      </c>
      <c r="D1961" s="90">
        <f ca="1"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297</v>
      </c>
      <c r="D1962" s="90">
        <f ca="1"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271</v>
      </c>
      <c r="D1963" s="90">
        <f ca="1"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277</v>
      </c>
      <c r="D1964" s="90">
        <f ca="1"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284</v>
      </c>
      <c r="D1965" s="90">
        <f ca="1"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285</v>
      </c>
      <c r="D1966" s="90">
        <f ca="1"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311</v>
      </c>
      <c r="D1967" s="90">
        <f ca="1"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329</v>
      </c>
      <c r="D1968" s="90">
        <f ca="1"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267</v>
      </c>
      <c r="D1969" s="90">
        <f ca="1"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302</v>
      </c>
      <c r="D1970" s="90">
        <f ca="1"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397</v>
      </c>
      <c r="D1971" s="90">
        <f ca="1"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272</v>
      </c>
      <c r="D1972" s="90">
        <f ca="1"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323</v>
      </c>
      <c r="D1973" s="90">
        <f ca="1"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268</v>
      </c>
      <c r="D1974" s="72">
        <f ca="1"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266</v>
      </c>
      <c r="D1975" s="72">
        <f ca="1"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275</v>
      </c>
      <c r="D1976" s="72">
        <f ca="1"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280</v>
      </c>
      <c r="D1977" s="72">
        <f ca="1"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279</v>
      </c>
      <c r="D1978" s="72">
        <f ca="1"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311</v>
      </c>
      <c r="D1979" s="72">
        <f ca="1"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296</v>
      </c>
      <c r="D1980" s="72">
        <f ca="1"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270</v>
      </c>
      <c r="D1981" s="72">
        <f ca="1"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286</v>
      </c>
      <c r="D1982" s="72">
        <f ca="1"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297</v>
      </c>
      <c r="D1983" s="72">
        <f ca="1"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271</v>
      </c>
      <c r="D1984" s="72">
        <f ca="1"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272</v>
      </c>
      <c r="D1985" s="72">
        <f ca="1"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390</v>
      </c>
      <c r="D1986" s="72">
        <f ca="1"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301</v>
      </c>
      <c r="D1987" s="72">
        <f ca="1"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294</v>
      </c>
      <c r="D1988" s="72">
        <f ca="1"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292</v>
      </c>
      <c r="D1989" s="72">
        <f ca="1"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267</v>
      </c>
      <c r="D1990" s="72">
        <f ca="1"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295</v>
      </c>
      <c r="D1991" s="72">
        <f ca="1"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395</v>
      </c>
      <c r="D1992" s="72">
        <f ca="1"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392</v>
      </c>
      <c r="D1993" s="72">
        <f ca="1"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319</v>
      </c>
      <c r="D1994" s="72">
        <f ca="1"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278</v>
      </c>
      <c r="D1995" s="72">
        <f ca="1"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307</v>
      </c>
      <c r="D1996" s="72">
        <f ca="1"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282</v>
      </c>
      <c r="D1997" s="72">
        <f ca="1"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305</v>
      </c>
      <c r="D1998" s="72">
        <f ca="1"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276</v>
      </c>
      <c r="D1999" s="72">
        <f ca="1"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281</v>
      </c>
      <c r="D2000" s="72">
        <f ca="1"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273</v>
      </c>
      <c r="D2001" s="72">
        <f ca="1"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312</v>
      </c>
      <c r="D2002" s="72">
        <f ca="1"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370</v>
      </c>
      <c r="D2003" s="72">
        <f ca="1"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330</v>
      </c>
      <c r="D2004" s="72">
        <f ca="1"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329</v>
      </c>
      <c r="D2005" s="72">
        <f ca="1"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317</v>
      </c>
      <c r="D2006" s="72">
        <f ca="1"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277</v>
      </c>
      <c r="D2007" s="72">
        <f ca="1"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283</v>
      </c>
      <c r="D2008" s="72">
        <f ca="1"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398</v>
      </c>
      <c r="D2009" s="72">
        <f ca="1"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315</v>
      </c>
      <c r="D2010" s="72">
        <f ca="1"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297</v>
      </c>
      <c r="D2011" s="72">
        <f ca="1"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274</v>
      </c>
      <c r="D2012" s="72">
        <f ca="1"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266</v>
      </c>
      <c r="D2013" s="69">
        <f ca="1"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384</v>
      </c>
      <c r="D2014" s="69">
        <f ca="1"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268</v>
      </c>
      <c r="D2015" s="69">
        <f ca="1"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275</v>
      </c>
      <c r="D2016" s="69">
        <f ca="1"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284</v>
      </c>
      <c r="D2017" s="69">
        <f ca="1"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279</v>
      </c>
      <c r="D2018" s="69">
        <f ca="1"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270</v>
      </c>
      <c r="D2019" s="69">
        <f ca="1"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285</v>
      </c>
      <c r="D2020" s="69">
        <f ca="1"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282</v>
      </c>
      <c r="D2021" s="69">
        <f ca="1"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292</v>
      </c>
      <c r="D2022" s="69">
        <f ca="1"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313</v>
      </c>
      <c r="D2023" s="69">
        <f ca="1"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284</v>
      </c>
      <c r="D2024" s="61">
        <f ca="1"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270</v>
      </c>
      <c r="D2025" s="61">
        <f ca="1"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341</v>
      </c>
      <c r="D2026" s="61">
        <f ca="1"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292</v>
      </c>
      <c r="D2027" s="61">
        <f ca="1"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323</v>
      </c>
      <c r="D2028" s="61">
        <f ca="1"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282</v>
      </c>
      <c r="D2029" s="61">
        <f ca="1"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288</v>
      </c>
      <c r="D2030" s="61">
        <f ca="1"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274</v>
      </c>
      <c r="D2031" s="61">
        <f ca="1"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279</v>
      </c>
      <c r="D2032" s="61">
        <f ca="1"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297</v>
      </c>
      <c r="D2033" s="61">
        <f ca="1"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370</v>
      </c>
      <c r="D2034" s="61">
        <f ca="1"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296</v>
      </c>
      <c r="D2035" s="61">
        <f ca="1"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271</v>
      </c>
      <c r="D2036" s="61">
        <f ca="1"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268</v>
      </c>
      <c r="D2037" s="61">
        <f ca="1"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272</v>
      </c>
      <c r="D2038" s="61">
        <f ca="1"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277</v>
      </c>
      <c r="D2039" s="61">
        <f ca="1"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276</v>
      </c>
      <c r="D2040" s="61">
        <f ca="1"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275</v>
      </c>
      <c r="D2041" s="61">
        <f ca="1"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287</v>
      </c>
      <c r="D2042" s="61">
        <f ca="1"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266</v>
      </c>
      <c r="D2043" s="65">
        <f ca="1"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284</v>
      </c>
      <c r="D2044" s="65">
        <f ca="1"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268</v>
      </c>
      <c r="D2045" s="65">
        <f ca="1"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272</v>
      </c>
      <c r="D2046" s="65">
        <f ca="1"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282</v>
      </c>
      <c r="D2047" s="65">
        <f ca="1"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273</v>
      </c>
      <c r="D2048" s="65">
        <f ca="1"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292</v>
      </c>
      <c r="D2049" s="65">
        <f ca="1"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307</v>
      </c>
      <c r="D2050" s="65">
        <f ca="1"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283</v>
      </c>
      <c r="D2051" s="65">
        <f ca="1"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277</v>
      </c>
      <c r="D2052" s="65">
        <f ca="1"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278</v>
      </c>
      <c r="D2053" s="65">
        <f ca="1"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274</v>
      </c>
      <c r="D2054" s="65">
        <f ca="1"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279</v>
      </c>
      <c r="D2055" s="65">
        <f ca="1"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267</v>
      </c>
      <c r="D2056" s="65">
        <f ca="1"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270</v>
      </c>
      <c r="D2057" s="65">
        <f ca="1"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323</v>
      </c>
      <c r="D2058" s="65">
        <f ca="1"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394</v>
      </c>
      <c r="D2059" s="65">
        <f ca="1">VLOOKUP(Pag_Inicio_Corr_mas_casos[[#This Row],[Corregimiento]],Hoja3!$A$2:$D$676,4,0)</f>
        <v>60202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280</v>
      </c>
      <c r="D2060" s="65">
        <f ca="1"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304</v>
      </c>
      <c r="D2061" s="65">
        <f ca="1"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276</v>
      </c>
      <c r="D2062" s="65">
        <f ca="1"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296</v>
      </c>
      <c r="D2063" s="65">
        <f ca="1"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271</v>
      </c>
      <c r="D2064" s="65">
        <f ca="1"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5">
      <c r="A2065" s="62">
        <v>44069</v>
      </c>
      <c r="B2065" s="64">
        <v>44069</v>
      </c>
      <c r="C2065" s="64" t="s">
        <v>281</v>
      </c>
      <c r="D2065" s="65">
        <f ca="1"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5">
      <c r="A2066" s="62">
        <v>44069</v>
      </c>
      <c r="B2066" s="64">
        <v>44069</v>
      </c>
      <c r="C2066" s="64" t="s">
        <v>342</v>
      </c>
      <c r="D2066" s="65">
        <f ca="1"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5">
      <c r="A2067" s="91">
        <v>44070</v>
      </c>
      <c r="B2067" s="92">
        <v>44070</v>
      </c>
      <c r="C2067" s="93" t="s">
        <v>266</v>
      </c>
      <c r="D2067" s="94">
        <f ca="1">VLOOKUP(Pag_Inicio_Corr_mas_casos[[#This Row],[Corregimiento]],Hoja3!$A$2:$D$676,4,0)</f>
        <v>0</v>
      </c>
      <c r="E2067" s="93">
        <v>45</v>
      </c>
    </row>
    <row r="2068" spans="1:6" x14ac:dyDescent="0.25">
      <c r="A2068" s="91">
        <v>44070</v>
      </c>
      <c r="B2068" s="93">
        <v>44070</v>
      </c>
      <c r="C2068" s="93" t="s">
        <v>276</v>
      </c>
      <c r="D2068" s="94">
        <f ca="1">VLOOKUP(Pag_Inicio_Corr_mas_casos[[#This Row],[Corregimiento]],Hoja3!$A$2:$D$676,4,0)</f>
        <v>0</v>
      </c>
      <c r="E2068" s="93">
        <v>44</v>
      </c>
    </row>
    <row r="2069" spans="1:6" x14ac:dyDescent="0.25">
      <c r="A2069" s="91">
        <v>44070</v>
      </c>
      <c r="B2069" s="93">
        <v>44070</v>
      </c>
      <c r="C2069" s="93" t="s">
        <v>272</v>
      </c>
      <c r="D2069" s="94">
        <f ca="1">VLOOKUP(Pag_Inicio_Corr_mas_casos[[#This Row],[Corregimiento]],Hoja3!$A$2:$D$676,4,0)</f>
        <v>0</v>
      </c>
      <c r="E2069" s="93">
        <v>33</v>
      </c>
    </row>
    <row r="2070" spans="1:6" x14ac:dyDescent="0.25">
      <c r="A2070" s="91">
        <v>44070</v>
      </c>
      <c r="B2070" s="93">
        <v>44070</v>
      </c>
      <c r="C2070" s="93" t="s">
        <v>282</v>
      </c>
      <c r="D2070" s="94">
        <f ca="1">VLOOKUP(Pag_Inicio_Corr_mas_casos[[#This Row],[Corregimiento]],Hoja3!$A$2:$D$676,4,0)</f>
        <v>0</v>
      </c>
      <c r="E2070" s="93">
        <v>32</v>
      </c>
    </row>
    <row r="2071" spans="1:6" x14ac:dyDescent="0.25">
      <c r="A2071" s="91">
        <v>44070</v>
      </c>
      <c r="B2071" s="93">
        <v>44070</v>
      </c>
      <c r="C2071" s="93" t="s">
        <v>319</v>
      </c>
      <c r="D2071" s="94">
        <f ca="1">VLOOKUP(Pag_Inicio_Corr_mas_casos[[#This Row],[Corregimiento]],Hoja3!$A$2:$D$676,4,0)</f>
        <v>0</v>
      </c>
      <c r="E2071" s="93">
        <v>31</v>
      </c>
    </row>
    <row r="2072" spans="1:6" x14ac:dyDescent="0.25">
      <c r="A2072" s="91">
        <v>44070</v>
      </c>
      <c r="B2072" s="93">
        <v>44070</v>
      </c>
      <c r="C2072" s="93" t="s">
        <v>393</v>
      </c>
      <c r="D2072" s="94">
        <f ca="1">VLOOKUP(Pag_Inicio_Corr_mas_casos[[#This Row],[Corregimiento]],Hoja3!$A$2:$D$676,4,0)</f>
        <v>0</v>
      </c>
      <c r="E2072" s="93">
        <v>28</v>
      </c>
    </row>
    <row r="2073" spans="1:6" x14ac:dyDescent="0.25">
      <c r="A2073" s="91">
        <v>44070</v>
      </c>
      <c r="B2073" s="93">
        <v>44070</v>
      </c>
      <c r="C2073" s="93" t="s">
        <v>277</v>
      </c>
      <c r="D2073" s="94">
        <f ca="1">VLOOKUP(Pag_Inicio_Corr_mas_casos[[#This Row],[Corregimiento]],Hoja3!$A$2:$D$676,4,0)</f>
        <v>0</v>
      </c>
      <c r="E2073" s="93">
        <v>26</v>
      </c>
    </row>
    <row r="2074" spans="1:6" x14ac:dyDescent="0.25">
      <c r="A2074" s="91">
        <v>44070</v>
      </c>
      <c r="B2074" s="93">
        <v>44070</v>
      </c>
      <c r="C2074" s="93" t="s">
        <v>281</v>
      </c>
      <c r="D2074" s="94">
        <f ca="1">VLOOKUP(Pag_Inicio_Corr_mas_casos[[#This Row],[Corregimiento]],Hoja3!$A$2:$D$676,4,0)</f>
        <v>0</v>
      </c>
      <c r="E2074" s="93">
        <v>25</v>
      </c>
    </row>
    <row r="2075" spans="1:6" x14ac:dyDescent="0.25">
      <c r="A2075" s="91">
        <v>44070</v>
      </c>
      <c r="B2075" s="93">
        <v>44070</v>
      </c>
      <c r="C2075" s="93" t="s">
        <v>268</v>
      </c>
      <c r="D2075" s="94">
        <f ca="1">VLOOKUP(Pag_Inicio_Corr_mas_casos[[#This Row],[Corregimiento]],Hoja3!$A$2:$D$676,4,0)</f>
        <v>0</v>
      </c>
      <c r="E2075" s="93">
        <v>24</v>
      </c>
    </row>
    <row r="2076" spans="1:6" x14ac:dyDescent="0.25">
      <c r="A2076" s="91">
        <v>44070</v>
      </c>
      <c r="B2076" s="93">
        <v>44070</v>
      </c>
      <c r="C2076" s="93" t="s">
        <v>292</v>
      </c>
      <c r="D2076" s="94">
        <f ca="1">VLOOKUP(Pag_Inicio_Corr_mas_casos[[#This Row],[Corregimiento]],Hoja3!$A$2:$D$676,4,0)</f>
        <v>0</v>
      </c>
      <c r="E2076" s="93">
        <v>23</v>
      </c>
    </row>
    <row r="2077" spans="1:6" x14ac:dyDescent="0.25">
      <c r="A2077" s="91">
        <v>44070</v>
      </c>
      <c r="B2077" s="93">
        <v>44070</v>
      </c>
      <c r="C2077" s="93" t="s">
        <v>280</v>
      </c>
      <c r="D2077" s="94">
        <f ca="1">VLOOKUP(Pag_Inicio_Corr_mas_casos[[#This Row],[Corregimiento]],Hoja3!$A$2:$D$676,4,0)</f>
        <v>0</v>
      </c>
      <c r="E2077" s="93">
        <v>22</v>
      </c>
    </row>
    <row r="2078" spans="1:6" x14ac:dyDescent="0.25">
      <c r="A2078" s="91">
        <v>44070</v>
      </c>
      <c r="B2078" s="93">
        <v>44070</v>
      </c>
      <c r="C2078" s="93" t="s">
        <v>267</v>
      </c>
      <c r="D2078" s="94">
        <f ca="1">VLOOKUP(Pag_Inicio_Corr_mas_casos[[#This Row],[Corregimiento]],Hoja3!$A$2:$D$676,4,0)</f>
        <v>0</v>
      </c>
      <c r="E2078" s="93">
        <v>21</v>
      </c>
    </row>
    <row r="2079" spans="1:6" x14ac:dyDescent="0.25">
      <c r="A2079" s="91">
        <v>44070</v>
      </c>
      <c r="B2079" s="93">
        <v>44070</v>
      </c>
      <c r="C2079" s="93" t="s">
        <v>297</v>
      </c>
      <c r="D2079" s="94">
        <f ca="1">VLOOKUP(Pag_Inicio_Corr_mas_casos[[#This Row],[Corregimiento]],Hoja3!$A$2:$D$676,4,0)</f>
        <v>0</v>
      </c>
      <c r="E2079" s="93">
        <v>21</v>
      </c>
    </row>
    <row r="2080" spans="1:6" x14ac:dyDescent="0.25">
      <c r="A2080" s="91">
        <v>44070</v>
      </c>
      <c r="B2080" s="93">
        <v>44070</v>
      </c>
      <c r="C2080" s="93" t="s">
        <v>279</v>
      </c>
      <c r="D2080" s="94">
        <f ca="1">VLOOKUP(Pag_Inicio_Corr_mas_casos[[#This Row],[Corregimiento]],Hoja3!$A$2:$D$676,4,0)</f>
        <v>0</v>
      </c>
      <c r="E2080" s="93">
        <v>20</v>
      </c>
    </row>
    <row r="2081" spans="1:8" x14ac:dyDescent="0.25">
      <c r="A2081" s="91">
        <v>44070</v>
      </c>
      <c r="B2081" s="93">
        <v>44070</v>
      </c>
      <c r="C2081" s="93" t="s">
        <v>370</v>
      </c>
      <c r="D2081" s="94">
        <f ca="1">VLOOKUP(Pag_Inicio_Corr_mas_casos[[#This Row],[Corregimiento]],Hoja3!$A$2:$D$676,4,0)</f>
        <v>0</v>
      </c>
      <c r="E2081" s="93">
        <v>16</v>
      </c>
    </row>
    <row r="2082" spans="1:8" x14ac:dyDescent="0.25">
      <c r="A2082" s="91">
        <v>44070</v>
      </c>
      <c r="B2082" s="93">
        <v>44070</v>
      </c>
      <c r="C2082" s="93" t="s">
        <v>849</v>
      </c>
      <c r="D2082" s="94">
        <f ca="1">VLOOKUP(Pag_Inicio_Corr_mas_casos[[#This Row],[Corregimiento]],Hoja3!$A$2:$D$676,4,0)</f>
        <v>0</v>
      </c>
      <c r="E2082" s="93">
        <v>16</v>
      </c>
    </row>
    <row r="2083" spans="1:8" x14ac:dyDescent="0.25">
      <c r="A2083" s="91">
        <v>44070</v>
      </c>
      <c r="B2083" s="93">
        <v>44070</v>
      </c>
      <c r="C2083" s="93" t="s">
        <v>668</v>
      </c>
      <c r="D2083" s="94">
        <f ca="1">VLOOKUP(Pag_Inicio_Corr_mas_casos[[#This Row],[Corregimiento]],Hoja3!$A$2:$D$676,4,0)</f>
        <v>0</v>
      </c>
      <c r="E2083" s="93">
        <v>15</v>
      </c>
    </row>
    <row r="2084" spans="1:8" x14ac:dyDescent="0.25">
      <c r="A2084" s="91">
        <v>44070</v>
      </c>
      <c r="B2084" s="93">
        <v>44070</v>
      </c>
      <c r="C2084" s="93" t="s">
        <v>284</v>
      </c>
      <c r="D2084" s="94">
        <f ca="1">VLOOKUP(Pag_Inicio_Corr_mas_casos[[#This Row],[Corregimiento]],Hoja3!$A$2:$D$676,4,0)</f>
        <v>0</v>
      </c>
      <c r="E2084" s="93">
        <v>27</v>
      </c>
      <c r="G2084" t="s">
        <v>947</v>
      </c>
      <c r="H2084" t="s">
        <v>453</v>
      </c>
    </row>
    <row r="2085" spans="1:8" x14ac:dyDescent="0.25">
      <c r="A2085" s="91">
        <v>44070</v>
      </c>
      <c r="B2085" s="93">
        <v>44070</v>
      </c>
      <c r="C2085" s="93" t="s">
        <v>274</v>
      </c>
      <c r="D2085" s="94">
        <f ca="1">VLOOKUP(Pag_Inicio_Corr_mas_casos[[#This Row],[Corregimiento]],Hoja3!$A$2:$D$676,4,0)</f>
        <v>0</v>
      </c>
      <c r="E2085" s="93">
        <v>14</v>
      </c>
    </row>
    <row r="2086" spans="1:8" x14ac:dyDescent="0.25">
      <c r="A2086" s="91">
        <v>44070</v>
      </c>
      <c r="B2086" s="93">
        <v>44070</v>
      </c>
      <c r="C2086" s="93" t="s">
        <v>390</v>
      </c>
      <c r="D2086" s="94">
        <f ca="1">VLOOKUP(Pag_Inicio_Corr_mas_casos[[#This Row],[Corregimiento]],Hoja3!$A$2:$D$676,4,0)</f>
        <v>0</v>
      </c>
      <c r="E2086" s="93">
        <v>14</v>
      </c>
    </row>
    <row r="2087" spans="1:8" x14ac:dyDescent="0.25">
      <c r="A2087" s="91">
        <v>44070</v>
      </c>
      <c r="B2087" s="93">
        <v>44070</v>
      </c>
      <c r="C2087" s="93" t="s">
        <v>301</v>
      </c>
      <c r="D2087" s="94">
        <f ca="1">VLOOKUP(Pag_Inicio_Corr_mas_casos[[#This Row],[Corregimiento]],Hoja3!$A$2:$D$676,4,0)</f>
        <v>0</v>
      </c>
      <c r="E2087" s="93">
        <v>13</v>
      </c>
    </row>
    <row r="2088" spans="1:8" x14ac:dyDescent="0.25">
      <c r="A2088" s="91">
        <v>44070</v>
      </c>
      <c r="B2088" s="93">
        <v>44070</v>
      </c>
      <c r="C2088" s="93" t="s">
        <v>273</v>
      </c>
      <c r="D2088" s="94">
        <f ca="1">VLOOKUP(Pag_Inicio_Corr_mas_casos[[#This Row],[Corregimiento]],Hoja3!$A$2:$D$676,4,0)</f>
        <v>0</v>
      </c>
      <c r="E2088" s="93">
        <v>13</v>
      </c>
    </row>
    <row r="2089" spans="1:8" x14ac:dyDescent="0.25">
      <c r="A2089" s="91">
        <v>44070</v>
      </c>
      <c r="B2089" s="93">
        <v>44070</v>
      </c>
      <c r="C2089" s="93" t="s">
        <v>313</v>
      </c>
      <c r="D2089" s="94">
        <f ca="1">VLOOKUP(Pag_Inicio_Corr_mas_casos[[#This Row],[Corregimiento]],Hoja3!$A$2:$D$676,4,0)</f>
        <v>0</v>
      </c>
      <c r="E2089" s="93">
        <v>13</v>
      </c>
    </row>
    <row r="2090" spans="1:8" x14ac:dyDescent="0.25">
      <c r="A2090" s="91">
        <v>44070</v>
      </c>
      <c r="B2090" s="93">
        <v>44070</v>
      </c>
      <c r="C2090" s="93" t="s">
        <v>312</v>
      </c>
      <c r="D2090" s="94">
        <f ca="1">VLOOKUP(Pag_Inicio_Corr_mas_casos[[#This Row],[Corregimiento]],Hoja3!$A$2:$D$676,4,0)</f>
        <v>0</v>
      </c>
      <c r="E2090" s="93">
        <v>12</v>
      </c>
    </row>
    <row r="2091" spans="1:8" x14ac:dyDescent="0.25">
      <c r="A2091" s="91">
        <v>44070</v>
      </c>
      <c r="B2091" s="93">
        <v>44070</v>
      </c>
      <c r="C2091" s="93" t="s">
        <v>364</v>
      </c>
      <c r="D2091" s="94">
        <f ca="1">VLOOKUP(Pag_Inicio_Corr_mas_casos[[#This Row],[Corregimiento]],Hoja3!$A$2:$D$676,4,0)</f>
        <v>0</v>
      </c>
      <c r="E2091" s="93">
        <v>12</v>
      </c>
    </row>
    <row r="2092" spans="1:8" x14ac:dyDescent="0.25">
      <c r="A2092" s="91">
        <v>44070</v>
      </c>
      <c r="B2092" s="93">
        <v>44070</v>
      </c>
      <c r="C2092" s="93" t="s">
        <v>275</v>
      </c>
      <c r="D2092" s="94">
        <f ca="1">VLOOKUP(Pag_Inicio_Corr_mas_casos[[#This Row],[Corregimiento]],Hoja3!$A$2:$D$676,4,0)</f>
        <v>0</v>
      </c>
      <c r="E2092" s="93">
        <v>12</v>
      </c>
    </row>
    <row r="2093" spans="1:8" x14ac:dyDescent="0.25">
      <c r="A2093" s="91">
        <v>44070</v>
      </c>
      <c r="B2093" s="93">
        <v>44070</v>
      </c>
      <c r="C2093" s="93" t="s">
        <v>295</v>
      </c>
      <c r="D2093" s="94">
        <f ca="1">VLOOKUP(Pag_Inicio_Corr_mas_casos[[#This Row],[Corregimiento]],Hoja3!$A$2:$D$676,4,0)</f>
        <v>0</v>
      </c>
      <c r="E2093" s="93">
        <v>12</v>
      </c>
    </row>
    <row r="2094" spans="1:8" x14ac:dyDescent="0.25">
      <c r="A2094" s="91">
        <v>44070</v>
      </c>
      <c r="B2094" s="93">
        <v>44070</v>
      </c>
      <c r="C2094" s="93" t="s">
        <v>271</v>
      </c>
      <c r="D2094" s="94">
        <f ca="1">VLOOKUP(Pag_Inicio_Corr_mas_casos[[#This Row],[Corregimiento]],Hoja3!$A$2:$D$676,4,0)</f>
        <v>0</v>
      </c>
      <c r="E2094" s="93">
        <v>11</v>
      </c>
    </row>
    <row r="2095" spans="1:8" x14ac:dyDescent="0.25">
      <c r="A2095" s="91">
        <v>44070</v>
      </c>
      <c r="B2095" s="93">
        <v>44070</v>
      </c>
      <c r="C2095" s="93" t="s">
        <v>314</v>
      </c>
      <c r="D2095" s="94">
        <f ca="1">VLOOKUP(Pag_Inicio_Corr_mas_casos[[#This Row],[Corregimiento]],Hoja3!$A$2:$D$676,4,0)</f>
        <v>0</v>
      </c>
      <c r="E2095" s="93">
        <v>11</v>
      </c>
    </row>
    <row r="2096" spans="1:8" x14ac:dyDescent="0.25">
      <c r="A2096" s="91">
        <v>44070</v>
      </c>
      <c r="B2096" s="93">
        <v>44070</v>
      </c>
      <c r="C2096" s="93" t="s">
        <v>304</v>
      </c>
      <c r="D2096" s="94">
        <f ca="1">VLOOKUP(Pag_Inicio_Corr_mas_casos[[#This Row],[Corregimiento]],Hoja3!$A$2:$D$676,4,0)</f>
        <v>0</v>
      </c>
      <c r="E2096" s="93">
        <v>11</v>
      </c>
    </row>
    <row r="2097" spans="1:5" x14ac:dyDescent="0.25">
      <c r="A2097" s="91">
        <v>44070</v>
      </c>
      <c r="B2097" s="93">
        <v>44070</v>
      </c>
      <c r="C2097" s="93" t="s">
        <v>323</v>
      </c>
      <c r="D2097" s="94">
        <f ca="1">VLOOKUP(Pag_Inicio_Corr_mas_casos[[#This Row],[Corregimiento]],Hoja3!$A$2:$D$676,4,0)</f>
        <v>0</v>
      </c>
      <c r="E2097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263</v>
      </c>
      <c r="B1" t="s">
        <v>78</v>
      </c>
      <c r="C1" t="s">
        <v>399</v>
      </c>
      <c r="D1" t="s">
        <v>400</v>
      </c>
    </row>
    <row r="2" spans="1:4" x14ac:dyDescent="0.25">
      <c r="A2" t="s">
        <v>271</v>
      </c>
      <c r="B2" t="s">
        <v>257</v>
      </c>
      <c r="C2" t="s">
        <v>257</v>
      </c>
      <c r="D2">
        <v>80821</v>
      </c>
    </row>
    <row r="3" spans="1:4" x14ac:dyDescent="0.25">
      <c r="A3" t="s">
        <v>401</v>
      </c>
      <c r="B3" t="s">
        <v>253</v>
      </c>
      <c r="C3" t="s">
        <v>402</v>
      </c>
      <c r="D3">
        <v>30202</v>
      </c>
    </row>
    <row r="4" spans="1:4" x14ac:dyDescent="0.25">
      <c r="A4" t="s">
        <v>403</v>
      </c>
      <c r="B4" t="s">
        <v>260</v>
      </c>
      <c r="C4" t="s">
        <v>260</v>
      </c>
      <c r="D4">
        <v>70313</v>
      </c>
    </row>
    <row r="5" spans="1:4" x14ac:dyDescent="0.25">
      <c r="A5" t="s">
        <v>404</v>
      </c>
      <c r="B5" t="s">
        <v>252</v>
      </c>
      <c r="C5" t="s">
        <v>405</v>
      </c>
      <c r="D5">
        <v>120502</v>
      </c>
    </row>
    <row r="6" spans="1:4" x14ac:dyDescent="0.25">
      <c r="A6" t="s">
        <v>406</v>
      </c>
      <c r="B6" t="s">
        <v>256</v>
      </c>
      <c r="C6" t="s">
        <v>407</v>
      </c>
      <c r="D6">
        <v>50313</v>
      </c>
    </row>
    <row r="7" spans="1:4" x14ac:dyDescent="0.25">
      <c r="A7" t="s">
        <v>335</v>
      </c>
      <c r="B7" t="s">
        <v>258</v>
      </c>
      <c r="C7" t="s">
        <v>408</v>
      </c>
      <c r="D7">
        <v>20101</v>
      </c>
    </row>
    <row r="8" spans="1:4" x14ac:dyDescent="0.25">
      <c r="A8" t="s">
        <v>366</v>
      </c>
      <c r="B8" t="s">
        <v>255</v>
      </c>
      <c r="C8" t="s">
        <v>255</v>
      </c>
      <c r="D8">
        <v>100102</v>
      </c>
    </row>
    <row r="9" spans="1:4" x14ac:dyDescent="0.25">
      <c r="A9" t="s">
        <v>333</v>
      </c>
      <c r="B9" t="s">
        <v>262</v>
      </c>
      <c r="C9" t="s">
        <v>409</v>
      </c>
      <c r="D9">
        <v>40101</v>
      </c>
    </row>
    <row r="10" spans="1:4" x14ac:dyDescent="0.25">
      <c r="A10" t="s">
        <v>276</v>
      </c>
      <c r="B10" t="s">
        <v>257</v>
      </c>
      <c r="C10" t="s">
        <v>257</v>
      </c>
      <c r="D10">
        <v>80822</v>
      </c>
    </row>
    <row r="11" spans="1:4" x14ac:dyDescent="0.25">
      <c r="A11" t="s">
        <v>339</v>
      </c>
      <c r="B11" t="s">
        <v>251</v>
      </c>
      <c r="C11" t="s">
        <v>410</v>
      </c>
      <c r="D11">
        <v>10401</v>
      </c>
    </row>
    <row r="12" spans="1:4" x14ac:dyDescent="0.25">
      <c r="A12" t="s">
        <v>411</v>
      </c>
      <c r="B12" t="s">
        <v>252</v>
      </c>
      <c r="C12" t="s">
        <v>412</v>
      </c>
      <c r="D12">
        <v>120902</v>
      </c>
    </row>
    <row r="13" spans="1:4" x14ac:dyDescent="0.25">
      <c r="A13" t="s">
        <v>387</v>
      </c>
      <c r="B13" t="s">
        <v>262</v>
      </c>
      <c r="C13" t="s">
        <v>413</v>
      </c>
      <c r="D13">
        <v>40404</v>
      </c>
    </row>
    <row r="14" spans="1:4" x14ac:dyDescent="0.25">
      <c r="A14" t="s">
        <v>373</v>
      </c>
      <c r="B14" t="s">
        <v>252</v>
      </c>
      <c r="C14" t="s">
        <v>414</v>
      </c>
      <c r="D14">
        <v>120302</v>
      </c>
    </row>
    <row r="15" spans="1:4" x14ac:dyDescent="0.25">
      <c r="A15" t="s">
        <v>415</v>
      </c>
      <c r="B15" t="s">
        <v>252</v>
      </c>
      <c r="C15" t="s">
        <v>405</v>
      </c>
      <c r="D15">
        <v>120503</v>
      </c>
    </row>
    <row r="16" spans="1:4" x14ac:dyDescent="0.25">
      <c r="A16" t="s">
        <v>416</v>
      </c>
      <c r="B16" t="s">
        <v>260</v>
      </c>
      <c r="C16" t="s">
        <v>417</v>
      </c>
      <c r="D16">
        <v>70702</v>
      </c>
    </row>
    <row r="17" spans="1:4" x14ac:dyDescent="0.25">
      <c r="A17" t="s">
        <v>418</v>
      </c>
      <c r="B17" t="s">
        <v>254</v>
      </c>
      <c r="C17" t="s">
        <v>419</v>
      </c>
      <c r="D17">
        <v>130703</v>
      </c>
    </row>
    <row r="18" spans="1:4" x14ac:dyDescent="0.25">
      <c r="A18" t="s">
        <v>278</v>
      </c>
      <c r="B18" t="s">
        <v>257</v>
      </c>
      <c r="C18" t="s">
        <v>420</v>
      </c>
      <c r="D18">
        <v>81001</v>
      </c>
    </row>
    <row r="19" spans="1:4" x14ac:dyDescent="0.25">
      <c r="A19" t="s">
        <v>319</v>
      </c>
      <c r="B19" t="s">
        <v>257</v>
      </c>
      <c r="C19" t="s">
        <v>257</v>
      </c>
      <c r="D19">
        <v>80814</v>
      </c>
    </row>
    <row r="20" spans="1:4" x14ac:dyDescent="0.25">
      <c r="A20" t="s">
        <v>421</v>
      </c>
      <c r="B20" t="s">
        <v>258</v>
      </c>
      <c r="C20" t="s">
        <v>422</v>
      </c>
      <c r="D20">
        <v>20201</v>
      </c>
    </row>
    <row r="21" spans="1:4" x14ac:dyDescent="0.25">
      <c r="A21" t="s">
        <v>423</v>
      </c>
      <c r="B21" t="s">
        <v>261</v>
      </c>
      <c r="C21" t="s">
        <v>424</v>
      </c>
      <c r="D21">
        <v>91202</v>
      </c>
    </row>
    <row r="22" spans="1:4" x14ac:dyDescent="0.25">
      <c r="A22" t="s">
        <v>281</v>
      </c>
      <c r="B22" t="s">
        <v>257</v>
      </c>
      <c r="C22" t="s">
        <v>420</v>
      </c>
      <c r="D22">
        <v>81006</v>
      </c>
    </row>
    <row r="23" spans="1:4" x14ac:dyDescent="0.25">
      <c r="A23" t="s">
        <v>425</v>
      </c>
      <c r="B23" t="s">
        <v>254</v>
      </c>
      <c r="C23" t="s">
        <v>419</v>
      </c>
      <c r="D23">
        <v>130704</v>
      </c>
    </row>
    <row r="24" spans="1:4" x14ac:dyDescent="0.25">
      <c r="A24" t="s">
        <v>266</v>
      </c>
      <c r="B24" t="s">
        <v>254</v>
      </c>
      <c r="C24" t="s">
        <v>426</v>
      </c>
      <c r="D24">
        <v>130101</v>
      </c>
    </row>
    <row r="25" spans="1:4" x14ac:dyDescent="0.25">
      <c r="A25" t="s">
        <v>427</v>
      </c>
      <c r="B25" t="s">
        <v>262</v>
      </c>
      <c r="C25" t="s">
        <v>337</v>
      </c>
      <c r="D25">
        <v>40502</v>
      </c>
    </row>
    <row r="26" spans="1:4" x14ac:dyDescent="0.25">
      <c r="A26" t="s">
        <v>428</v>
      </c>
      <c r="B26" t="s">
        <v>261</v>
      </c>
      <c r="C26" t="s">
        <v>429</v>
      </c>
      <c r="D26">
        <v>90101</v>
      </c>
    </row>
    <row r="27" spans="1:4" x14ac:dyDescent="0.25">
      <c r="A27" t="s">
        <v>430</v>
      </c>
      <c r="B27" t="s">
        <v>262</v>
      </c>
      <c r="C27" t="s">
        <v>309</v>
      </c>
      <c r="D27">
        <v>40204</v>
      </c>
    </row>
    <row r="28" spans="1:4" x14ac:dyDescent="0.25">
      <c r="A28" t="s">
        <v>431</v>
      </c>
      <c r="B28" t="s">
        <v>262</v>
      </c>
      <c r="C28" t="s">
        <v>432</v>
      </c>
      <c r="D28">
        <v>40302</v>
      </c>
    </row>
    <row r="29" spans="1:4" x14ac:dyDescent="0.25">
      <c r="A29" t="s">
        <v>433</v>
      </c>
      <c r="B29" t="s">
        <v>252</v>
      </c>
      <c r="C29" t="s">
        <v>344</v>
      </c>
      <c r="D29">
        <v>120702</v>
      </c>
    </row>
    <row r="30" spans="1:4" x14ac:dyDescent="0.25">
      <c r="A30" t="s">
        <v>368</v>
      </c>
      <c r="B30" t="s">
        <v>261</v>
      </c>
      <c r="C30" t="s">
        <v>434</v>
      </c>
      <c r="D30">
        <v>91102</v>
      </c>
    </row>
    <row r="31" spans="1:4" x14ac:dyDescent="0.25">
      <c r="A31" t="s">
        <v>368</v>
      </c>
      <c r="B31" t="s">
        <v>260</v>
      </c>
      <c r="C31" t="s">
        <v>435</v>
      </c>
      <c r="D31">
        <v>70402</v>
      </c>
    </row>
    <row r="32" spans="1:4" x14ac:dyDescent="0.25">
      <c r="A32" t="s">
        <v>436</v>
      </c>
      <c r="B32" t="s">
        <v>251</v>
      </c>
      <c r="C32" t="s">
        <v>437</v>
      </c>
      <c r="D32">
        <v>10306</v>
      </c>
    </row>
    <row r="33" spans="1:4" x14ac:dyDescent="0.25">
      <c r="A33" t="s">
        <v>438</v>
      </c>
      <c r="B33" t="s">
        <v>260</v>
      </c>
      <c r="C33" t="s">
        <v>364</v>
      </c>
      <c r="D33">
        <v>70202</v>
      </c>
    </row>
    <row r="34" spans="1:4" x14ac:dyDescent="0.25">
      <c r="A34" t="s">
        <v>439</v>
      </c>
      <c r="B34" t="s">
        <v>260</v>
      </c>
      <c r="C34" t="s">
        <v>435</v>
      </c>
      <c r="D34">
        <v>70403</v>
      </c>
    </row>
    <row r="35" spans="1:4" x14ac:dyDescent="0.25">
      <c r="A35" t="s">
        <v>383</v>
      </c>
      <c r="B35" t="s">
        <v>252</v>
      </c>
      <c r="C35" t="s">
        <v>414</v>
      </c>
      <c r="D35">
        <v>120303</v>
      </c>
    </row>
    <row r="36" spans="1:4" x14ac:dyDescent="0.25">
      <c r="A36" t="s">
        <v>440</v>
      </c>
      <c r="B36" t="s">
        <v>261</v>
      </c>
      <c r="C36" t="s">
        <v>441</v>
      </c>
      <c r="D36">
        <v>90202</v>
      </c>
    </row>
    <row r="37" spans="1:4" x14ac:dyDescent="0.25">
      <c r="A37" t="s">
        <v>442</v>
      </c>
      <c r="B37" t="s">
        <v>251</v>
      </c>
      <c r="C37" t="s">
        <v>443</v>
      </c>
      <c r="D37">
        <v>10213</v>
      </c>
    </row>
    <row r="38" spans="1:4" x14ac:dyDescent="0.25">
      <c r="A38" t="s">
        <v>363</v>
      </c>
      <c r="B38" t="s">
        <v>251</v>
      </c>
      <c r="C38" t="s">
        <v>410</v>
      </c>
      <c r="D38">
        <v>10403</v>
      </c>
    </row>
    <row r="39" spans="1:4" x14ac:dyDescent="0.25">
      <c r="A39" t="s">
        <v>315</v>
      </c>
      <c r="B39" t="s">
        <v>254</v>
      </c>
      <c r="C39" t="s">
        <v>419</v>
      </c>
      <c r="D39">
        <v>130701</v>
      </c>
    </row>
    <row r="40" spans="1:4" x14ac:dyDescent="0.25">
      <c r="A40" t="s">
        <v>283</v>
      </c>
      <c r="B40" t="s">
        <v>254</v>
      </c>
      <c r="C40" t="s">
        <v>419</v>
      </c>
      <c r="D40">
        <v>130702</v>
      </c>
    </row>
    <row r="41" spans="1:4" x14ac:dyDescent="0.25">
      <c r="A41" t="s">
        <v>444</v>
      </c>
      <c r="B41" t="s">
        <v>251</v>
      </c>
      <c r="C41" t="s">
        <v>410</v>
      </c>
      <c r="D41">
        <v>10402</v>
      </c>
    </row>
    <row r="42" spans="1:4" x14ac:dyDescent="0.25">
      <c r="A42" t="s">
        <v>349</v>
      </c>
      <c r="B42" t="s">
        <v>253</v>
      </c>
      <c r="C42" t="s">
        <v>253</v>
      </c>
      <c r="D42">
        <v>30101</v>
      </c>
    </row>
    <row r="43" spans="1:4" x14ac:dyDescent="0.25">
      <c r="A43" t="s">
        <v>445</v>
      </c>
      <c r="B43" t="s">
        <v>253</v>
      </c>
      <c r="C43" t="s">
        <v>253</v>
      </c>
      <c r="D43">
        <v>30102</v>
      </c>
    </row>
    <row r="44" spans="1:4" x14ac:dyDescent="0.25">
      <c r="A44" t="s">
        <v>446</v>
      </c>
      <c r="B44" t="s">
        <v>258</v>
      </c>
      <c r="C44" t="s">
        <v>408</v>
      </c>
      <c r="D44">
        <v>20105</v>
      </c>
    </row>
    <row r="45" spans="1:4" x14ac:dyDescent="0.25">
      <c r="A45" t="s">
        <v>447</v>
      </c>
      <c r="B45" t="s">
        <v>251</v>
      </c>
      <c r="C45" t="s">
        <v>251</v>
      </c>
      <c r="D45">
        <v>10102</v>
      </c>
    </row>
    <row r="46" spans="1:4" x14ac:dyDescent="0.25">
      <c r="A46" t="s">
        <v>448</v>
      </c>
      <c r="B46" t="s">
        <v>260</v>
      </c>
      <c r="C46" t="s">
        <v>364</v>
      </c>
      <c r="D46">
        <v>70203</v>
      </c>
    </row>
    <row r="47" spans="1:4" x14ac:dyDescent="0.25">
      <c r="A47" t="s">
        <v>449</v>
      </c>
      <c r="B47" t="s">
        <v>254</v>
      </c>
      <c r="C47" t="s">
        <v>450</v>
      </c>
      <c r="D47">
        <v>130402</v>
      </c>
    </row>
    <row r="48" spans="1:4" x14ac:dyDescent="0.25">
      <c r="A48" t="s">
        <v>272</v>
      </c>
      <c r="B48" t="s">
        <v>257</v>
      </c>
      <c r="C48" t="s">
        <v>420</v>
      </c>
      <c r="D48">
        <v>81007</v>
      </c>
    </row>
    <row r="49" spans="1:4" x14ac:dyDescent="0.25">
      <c r="A49" t="s">
        <v>267</v>
      </c>
      <c r="B49" t="s">
        <v>257</v>
      </c>
      <c r="C49" t="s">
        <v>420</v>
      </c>
      <c r="D49">
        <v>81002</v>
      </c>
    </row>
    <row r="50" spans="1:4" x14ac:dyDescent="0.25">
      <c r="A50" t="s">
        <v>318</v>
      </c>
      <c r="B50" t="s">
        <v>257</v>
      </c>
      <c r="C50" t="s">
        <v>257</v>
      </c>
      <c r="D50">
        <v>80807</v>
      </c>
    </row>
    <row r="51" spans="1:4" x14ac:dyDescent="0.25">
      <c r="A51" t="s">
        <v>318</v>
      </c>
      <c r="B51" t="s">
        <v>262</v>
      </c>
      <c r="C51" t="s">
        <v>451</v>
      </c>
      <c r="D51">
        <v>41302</v>
      </c>
    </row>
    <row r="52" spans="1:4" x14ac:dyDescent="0.25">
      <c r="A52" t="s">
        <v>285</v>
      </c>
      <c r="B52" t="s">
        <v>257</v>
      </c>
      <c r="C52" t="s">
        <v>257</v>
      </c>
      <c r="D52">
        <v>80806</v>
      </c>
    </row>
    <row r="53" spans="1:4" x14ac:dyDescent="0.25">
      <c r="A53" t="s">
        <v>452</v>
      </c>
      <c r="B53" t="s">
        <v>262</v>
      </c>
      <c r="C53" t="s">
        <v>453</v>
      </c>
      <c r="D53">
        <v>40602</v>
      </c>
    </row>
    <row r="54" spans="1:4" x14ac:dyDescent="0.25">
      <c r="A54" t="s">
        <v>340</v>
      </c>
      <c r="B54" t="s">
        <v>252</v>
      </c>
      <c r="C54" t="s">
        <v>293</v>
      </c>
      <c r="D54">
        <v>120601</v>
      </c>
    </row>
    <row r="55" spans="1:4" x14ac:dyDescent="0.25">
      <c r="A55" t="s">
        <v>454</v>
      </c>
      <c r="B55" t="s">
        <v>261</v>
      </c>
      <c r="C55" t="s">
        <v>455</v>
      </c>
      <c r="D55">
        <v>90402</v>
      </c>
    </row>
    <row r="56" spans="1:4" x14ac:dyDescent="0.25">
      <c r="A56" t="s">
        <v>456</v>
      </c>
      <c r="B56" t="s">
        <v>262</v>
      </c>
      <c r="C56" t="s">
        <v>457</v>
      </c>
      <c r="D56">
        <v>41202</v>
      </c>
    </row>
    <row r="57" spans="1:4" x14ac:dyDescent="0.25">
      <c r="A57" t="s">
        <v>458</v>
      </c>
      <c r="B57" t="s">
        <v>252</v>
      </c>
      <c r="C57" t="s">
        <v>459</v>
      </c>
      <c r="D57">
        <v>120102</v>
      </c>
    </row>
    <row r="58" spans="1:4" x14ac:dyDescent="0.25">
      <c r="A58" t="s">
        <v>336</v>
      </c>
      <c r="B58" t="s">
        <v>256</v>
      </c>
      <c r="C58" t="s">
        <v>324</v>
      </c>
      <c r="D58">
        <v>50202</v>
      </c>
    </row>
    <row r="59" spans="1:4" x14ac:dyDescent="0.25">
      <c r="A59" t="s">
        <v>460</v>
      </c>
      <c r="B59" t="s">
        <v>262</v>
      </c>
      <c r="C59" t="s">
        <v>457</v>
      </c>
      <c r="D59">
        <v>41203</v>
      </c>
    </row>
    <row r="60" spans="1:4" x14ac:dyDescent="0.25">
      <c r="A60" t="s">
        <v>365</v>
      </c>
      <c r="B60" t="s">
        <v>251</v>
      </c>
      <c r="C60" t="s">
        <v>251</v>
      </c>
      <c r="D60">
        <v>10101</v>
      </c>
    </row>
    <row r="61" spans="1:4" x14ac:dyDescent="0.25">
      <c r="A61" t="s">
        <v>388</v>
      </c>
      <c r="B61" t="s">
        <v>262</v>
      </c>
      <c r="C61" t="s">
        <v>432</v>
      </c>
      <c r="D61">
        <v>40301</v>
      </c>
    </row>
    <row r="62" spans="1:4" x14ac:dyDescent="0.25">
      <c r="A62" t="s">
        <v>461</v>
      </c>
      <c r="B62" t="s">
        <v>262</v>
      </c>
      <c r="C62" t="s">
        <v>413</v>
      </c>
      <c r="D62">
        <v>40401</v>
      </c>
    </row>
    <row r="63" spans="1:4" x14ac:dyDescent="0.25">
      <c r="A63" t="s">
        <v>462</v>
      </c>
      <c r="B63" t="s">
        <v>261</v>
      </c>
      <c r="C63" t="s">
        <v>455</v>
      </c>
      <c r="D63">
        <v>90403</v>
      </c>
    </row>
    <row r="64" spans="1:4" x14ac:dyDescent="0.25">
      <c r="A64" t="s">
        <v>463</v>
      </c>
      <c r="B64" t="s">
        <v>262</v>
      </c>
      <c r="C64" t="s">
        <v>464</v>
      </c>
      <c r="D64">
        <v>41002</v>
      </c>
    </row>
    <row r="65" spans="1:4" x14ac:dyDescent="0.25">
      <c r="A65" t="s">
        <v>465</v>
      </c>
      <c r="B65" t="s">
        <v>257</v>
      </c>
      <c r="C65" t="s">
        <v>466</v>
      </c>
      <c r="D65">
        <v>80602</v>
      </c>
    </row>
    <row r="66" spans="1:4" x14ac:dyDescent="0.25">
      <c r="A66" t="s">
        <v>350</v>
      </c>
      <c r="B66" t="s">
        <v>253</v>
      </c>
      <c r="C66" t="s">
        <v>253</v>
      </c>
      <c r="D66">
        <v>30103</v>
      </c>
    </row>
    <row r="67" spans="1:4" x14ac:dyDescent="0.25">
      <c r="A67" t="s">
        <v>467</v>
      </c>
      <c r="B67" t="s">
        <v>254</v>
      </c>
      <c r="C67" t="s">
        <v>450</v>
      </c>
      <c r="D67">
        <v>130403</v>
      </c>
    </row>
    <row r="68" spans="1:4" x14ac:dyDescent="0.25">
      <c r="A68" t="s">
        <v>468</v>
      </c>
      <c r="B68" t="s">
        <v>252</v>
      </c>
      <c r="C68" t="s">
        <v>405</v>
      </c>
      <c r="D68">
        <v>120501</v>
      </c>
    </row>
    <row r="69" spans="1:4" x14ac:dyDescent="0.25">
      <c r="A69" t="s">
        <v>337</v>
      </c>
      <c r="B69" t="s">
        <v>262</v>
      </c>
      <c r="C69" t="s">
        <v>337</v>
      </c>
      <c r="D69">
        <v>40503</v>
      </c>
    </row>
    <row r="70" spans="1:4" x14ac:dyDescent="0.25">
      <c r="A70" t="s">
        <v>469</v>
      </c>
      <c r="B70" t="s">
        <v>252</v>
      </c>
      <c r="C70" t="s">
        <v>470</v>
      </c>
      <c r="D70">
        <v>120802</v>
      </c>
    </row>
    <row r="71" spans="1:4" x14ac:dyDescent="0.25">
      <c r="A71" t="s">
        <v>280</v>
      </c>
      <c r="B71" t="s">
        <v>254</v>
      </c>
      <c r="C71" t="s">
        <v>426</v>
      </c>
      <c r="D71">
        <v>130107</v>
      </c>
    </row>
    <row r="72" spans="1:4" x14ac:dyDescent="0.25">
      <c r="A72" t="s">
        <v>471</v>
      </c>
      <c r="B72" t="s">
        <v>258</v>
      </c>
      <c r="C72" t="s">
        <v>422</v>
      </c>
      <c r="D72">
        <v>20210</v>
      </c>
    </row>
    <row r="73" spans="1:4" x14ac:dyDescent="0.25">
      <c r="A73" t="s">
        <v>472</v>
      </c>
      <c r="B73" t="s">
        <v>259</v>
      </c>
      <c r="C73" t="s">
        <v>473</v>
      </c>
      <c r="D73">
        <v>60502</v>
      </c>
    </row>
    <row r="74" spans="1:4" x14ac:dyDescent="0.25">
      <c r="A74" t="s">
        <v>472</v>
      </c>
      <c r="B74" t="s">
        <v>254</v>
      </c>
      <c r="C74" t="s">
        <v>450</v>
      </c>
      <c r="D74">
        <v>130404</v>
      </c>
    </row>
    <row r="75" spans="1:4" x14ac:dyDescent="0.25">
      <c r="A75" t="s">
        <v>472</v>
      </c>
      <c r="B75" t="s">
        <v>258</v>
      </c>
      <c r="C75" t="s">
        <v>422</v>
      </c>
      <c r="D75">
        <v>20202</v>
      </c>
    </row>
    <row r="76" spans="1:4" x14ac:dyDescent="0.25">
      <c r="A76" t="s">
        <v>474</v>
      </c>
      <c r="B76" t="s">
        <v>253</v>
      </c>
      <c r="C76" t="s">
        <v>475</v>
      </c>
      <c r="D76">
        <v>30402</v>
      </c>
    </row>
    <row r="77" spans="1:4" x14ac:dyDescent="0.25">
      <c r="A77" t="s">
        <v>297</v>
      </c>
      <c r="B77" t="s">
        <v>257</v>
      </c>
      <c r="C77" t="s">
        <v>257</v>
      </c>
      <c r="D77">
        <v>80815</v>
      </c>
    </row>
    <row r="78" spans="1:4" x14ac:dyDescent="0.25">
      <c r="A78" t="s">
        <v>476</v>
      </c>
      <c r="B78" t="s">
        <v>254</v>
      </c>
      <c r="C78" t="s">
        <v>477</v>
      </c>
      <c r="D78">
        <v>130302</v>
      </c>
    </row>
    <row r="79" spans="1:4" x14ac:dyDescent="0.25">
      <c r="A79" t="s">
        <v>478</v>
      </c>
      <c r="B79" t="s">
        <v>252</v>
      </c>
      <c r="C79" t="s">
        <v>293</v>
      </c>
      <c r="D79">
        <v>120610</v>
      </c>
    </row>
    <row r="80" spans="1:4" x14ac:dyDescent="0.25">
      <c r="A80" t="s">
        <v>479</v>
      </c>
      <c r="B80" t="s">
        <v>262</v>
      </c>
      <c r="C80" t="s">
        <v>413</v>
      </c>
      <c r="D80">
        <v>40402</v>
      </c>
    </row>
    <row r="81" spans="1:4" x14ac:dyDescent="0.25">
      <c r="A81" t="s">
        <v>480</v>
      </c>
      <c r="B81" t="s">
        <v>261</v>
      </c>
      <c r="C81" t="s">
        <v>434</v>
      </c>
      <c r="D81">
        <v>91103</v>
      </c>
    </row>
    <row r="82" spans="1:4" x14ac:dyDescent="0.25">
      <c r="A82" t="s">
        <v>481</v>
      </c>
      <c r="B82" t="s">
        <v>261</v>
      </c>
      <c r="C82" t="s">
        <v>441</v>
      </c>
      <c r="D82">
        <v>90201</v>
      </c>
    </row>
    <row r="83" spans="1:4" x14ac:dyDescent="0.25">
      <c r="A83" t="s">
        <v>482</v>
      </c>
      <c r="B83" t="s">
        <v>261</v>
      </c>
      <c r="C83" t="s">
        <v>407</v>
      </c>
      <c r="D83">
        <v>90902</v>
      </c>
    </row>
    <row r="84" spans="1:4" x14ac:dyDescent="0.25">
      <c r="A84" t="s">
        <v>483</v>
      </c>
      <c r="B84" t="s">
        <v>252</v>
      </c>
      <c r="C84" t="s">
        <v>459</v>
      </c>
      <c r="D84">
        <v>120103</v>
      </c>
    </row>
    <row r="85" spans="1:4" x14ac:dyDescent="0.25">
      <c r="A85" t="s">
        <v>484</v>
      </c>
      <c r="B85" t="s">
        <v>260</v>
      </c>
      <c r="C85" t="s">
        <v>417</v>
      </c>
      <c r="D85">
        <v>70710</v>
      </c>
    </row>
    <row r="86" spans="1:4" x14ac:dyDescent="0.25">
      <c r="A86" t="s">
        <v>485</v>
      </c>
      <c r="B86" t="s">
        <v>256</v>
      </c>
      <c r="C86" t="s">
        <v>486</v>
      </c>
      <c r="D86">
        <v>50102</v>
      </c>
    </row>
    <row r="87" spans="1:4" x14ac:dyDescent="0.25">
      <c r="A87" t="s">
        <v>487</v>
      </c>
      <c r="B87" t="s">
        <v>254</v>
      </c>
      <c r="C87" t="s">
        <v>477</v>
      </c>
      <c r="D87">
        <v>130303</v>
      </c>
    </row>
    <row r="88" spans="1:4" x14ac:dyDescent="0.25">
      <c r="A88" t="s">
        <v>488</v>
      </c>
      <c r="B88" t="s">
        <v>262</v>
      </c>
      <c r="C88" t="s">
        <v>409</v>
      </c>
      <c r="D88">
        <v>40108</v>
      </c>
    </row>
    <row r="89" spans="1:4" x14ac:dyDescent="0.25">
      <c r="A89" t="s">
        <v>489</v>
      </c>
      <c r="B89" t="s">
        <v>261</v>
      </c>
      <c r="C89" t="s">
        <v>490</v>
      </c>
      <c r="D89">
        <v>91007</v>
      </c>
    </row>
    <row r="90" spans="1:4" x14ac:dyDescent="0.25">
      <c r="A90" t="s">
        <v>491</v>
      </c>
      <c r="B90" t="s">
        <v>260</v>
      </c>
      <c r="C90" t="s">
        <v>417</v>
      </c>
      <c r="D90">
        <v>70703</v>
      </c>
    </row>
    <row r="91" spans="1:4" x14ac:dyDescent="0.25">
      <c r="A91" t="s">
        <v>492</v>
      </c>
      <c r="B91" t="s">
        <v>262</v>
      </c>
      <c r="C91" t="s">
        <v>464</v>
      </c>
      <c r="D91">
        <v>41003</v>
      </c>
    </row>
    <row r="92" spans="1:4" x14ac:dyDescent="0.25">
      <c r="A92" t="s">
        <v>493</v>
      </c>
      <c r="B92" t="s">
        <v>258</v>
      </c>
      <c r="C92" t="s">
        <v>494</v>
      </c>
      <c r="D92">
        <v>20602</v>
      </c>
    </row>
    <row r="93" spans="1:4" x14ac:dyDescent="0.25">
      <c r="A93" t="s">
        <v>493</v>
      </c>
      <c r="B93" t="s">
        <v>252</v>
      </c>
      <c r="C93" t="s">
        <v>344</v>
      </c>
      <c r="D93">
        <v>120708</v>
      </c>
    </row>
    <row r="94" spans="1:4" x14ac:dyDescent="0.25">
      <c r="A94" t="s">
        <v>369</v>
      </c>
      <c r="B94" t="s">
        <v>261</v>
      </c>
      <c r="C94" t="s">
        <v>495</v>
      </c>
      <c r="D94">
        <v>90301</v>
      </c>
    </row>
    <row r="95" spans="1:4" x14ac:dyDescent="0.25">
      <c r="A95" t="s">
        <v>355</v>
      </c>
      <c r="B95" t="s">
        <v>257</v>
      </c>
      <c r="C95" t="s">
        <v>394</v>
      </c>
      <c r="D95">
        <v>80502</v>
      </c>
    </row>
    <row r="96" spans="1:4" x14ac:dyDescent="0.25">
      <c r="A96" t="s">
        <v>496</v>
      </c>
      <c r="B96" t="s">
        <v>258</v>
      </c>
      <c r="C96" t="s">
        <v>497</v>
      </c>
      <c r="D96">
        <v>20402</v>
      </c>
    </row>
    <row r="97" spans="1:4" x14ac:dyDescent="0.25">
      <c r="A97" t="s">
        <v>332</v>
      </c>
      <c r="B97" t="s">
        <v>254</v>
      </c>
      <c r="C97" t="s">
        <v>477</v>
      </c>
      <c r="D97">
        <v>130301</v>
      </c>
    </row>
    <row r="98" spans="1:4" x14ac:dyDescent="0.25">
      <c r="A98" t="s">
        <v>498</v>
      </c>
      <c r="B98" t="s">
        <v>261</v>
      </c>
      <c r="C98" t="s">
        <v>490</v>
      </c>
      <c r="D98">
        <v>91009</v>
      </c>
    </row>
    <row r="99" spans="1:4" x14ac:dyDescent="0.25">
      <c r="A99" t="s">
        <v>499</v>
      </c>
      <c r="B99" t="s">
        <v>252</v>
      </c>
      <c r="C99" t="s">
        <v>500</v>
      </c>
      <c r="D99">
        <v>120202</v>
      </c>
    </row>
    <row r="100" spans="1:4" x14ac:dyDescent="0.25">
      <c r="A100" t="s">
        <v>314</v>
      </c>
      <c r="B100" t="s">
        <v>253</v>
      </c>
      <c r="C100" t="s">
        <v>253</v>
      </c>
      <c r="D100">
        <v>30104</v>
      </c>
    </row>
    <row r="101" spans="1:4" x14ac:dyDescent="0.25">
      <c r="A101" t="s">
        <v>501</v>
      </c>
      <c r="B101" t="s">
        <v>261</v>
      </c>
      <c r="C101" t="s">
        <v>434</v>
      </c>
      <c r="D101">
        <v>91104</v>
      </c>
    </row>
    <row r="102" spans="1:4" x14ac:dyDescent="0.25">
      <c r="A102" t="s">
        <v>502</v>
      </c>
      <c r="B102" t="s">
        <v>261</v>
      </c>
      <c r="C102" t="s">
        <v>503</v>
      </c>
      <c r="D102">
        <v>90705</v>
      </c>
    </row>
    <row r="103" spans="1:4" x14ac:dyDescent="0.25">
      <c r="A103" t="s">
        <v>504</v>
      </c>
      <c r="B103" t="s">
        <v>251</v>
      </c>
      <c r="C103" t="s">
        <v>251</v>
      </c>
      <c r="D103">
        <v>10103</v>
      </c>
    </row>
    <row r="104" spans="1:4" x14ac:dyDescent="0.25">
      <c r="A104" t="s">
        <v>505</v>
      </c>
      <c r="B104" t="s">
        <v>261</v>
      </c>
      <c r="C104" t="s">
        <v>506</v>
      </c>
      <c r="D104">
        <v>90606</v>
      </c>
    </row>
    <row r="105" spans="1:4" x14ac:dyDescent="0.25">
      <c r="A105" t="s">
        <v>507</v>
      </c>
      <c r="B105" t="s">
        <v>254</v>
      </c>
      <c r="C105" t="s">
        <v>477</v>
      </c>
      <c r="D105">
        <v>130304</v>
      </c>
    </row>
    <row r="106" spans="1:4" x14ac:dyDescent="0.25">
      <c r="A106" t="s">
        <v>508</v>
      </c>
      <c r="B106" t="s">
        <v>252</v>
      </c>
      <c r="C106" t="s">
        <v>459</v>
      </c>
      <c r="D106">
        <v>120104</v>
      </c>
    </row>
    <row r="107" spans="1:4" x14ac:dyDescent="0.25">
      <c r="A107" t="s">
        <v>509</v>
      </c>
      <c r="B107" t="s">
        <v>252</v>
      </c>
      <c r="C107" t="s">
        <v>414</v>
      </c>
      <c r="D107">
        <v>120304</v>
      </c>
    </row>
    <row r="108" spans="1:4" x14ac:dyDescent="0.25">
      <c r="A108" t="s">
        <v>510</v>
      </c>
      <c r="B108" t="s">
        <v>261</v>
      </c>
      <c r="C108" t="s">
        <v>511</v>
      </c>
      <c r="D108">
        <v>90502</v>
      </c>
    </row>
    <row r="109" spans="1:4" x14ac:dyDescent="0.25">
      <c r="A109" t="s">
        <v>512</v>
      </c>
      <c r="B109" t="s">
        <v>252</v>
      </c>
      <c r="C109" t="s">
        <v>459</v>
      </c>
      <c r="D109">
        <v>120105</v>
      </c>
    </row>
    <row r="110" spans="1:4" x14ac:dyDescent="0.25">
      <c r="A110" t="s">
        <v>513</v>
      </c>
      <c r="B110" t="s">
        <v>252</v>
      </c>
      <c r="C110" t="s">
        <v>514</v>
      </c>
      <c r="D110">
        <v>120401</v>
      </c>
    </row>
    <row r="111" spans="1:4" x14ac:dyDescent="0.25">
      <c r="A111" t="s">
        <v>515</v>
      </c>
      <c r="B111" t="s">
        <v>259</v>
      </c>
      <c r="C111" t="s">
        <v>516</v>
      </c>
      <c r="D111">
        <v>60402</v>
      </c>
    </row>
    <row r="112" spans="1:4" x14ac:dyDescent="0.25">
      <c r="A112" t="s">
        <v>341</v>
      </c>
      <c r="B112" t="s">
        <v>252</v>
      </c>
      <c r="C112" t="s">
        <v>405</v>
      </c>
      <c r="D112">
        <v>120504</v>
      </c>
    </row>
    <row r="113" spans="1:4" x14ac:dyDescent="0.25">
      <c r="A113" t="s">
        <v>517</v>
      </c>
      <c r="B113" t="s">
        <v>261</v>
      </c>
      <c r="C113" t="s">
        <v>495</v>
      </c>
      <c r="D113">
        <v>90302</v>
      </c>
    </row>
    <row r="114" spans="1:4" x14ac:dyDescent="0.25">
      <c r="A114" t="s">
        <v>518</v>
      </c>
      <c r="B114" t="s">
        <v>252</v>
      </c>
      <c r="C114" t="s">
        <v>414</v>
      </c>
      <c r="D114">
        <v>120305</v>
      </c>
    </row>
    <row r="115" spans="1:4" x14ac:dyDescent="0.25">
      <c r="A115" t="s">
        <v>352</v>
      </c>
      <c r="B115" t="s">
        <v>262</v>
      </c>
      <c r="C115" t="s">
        <v>519</v>
      </c>
      <c r="D115">
        <v>41402</v>
      </c>
    </row>
    <row r="116" spans="1:4" x14ac:dyDescent="0.25">
      <c r="A116" t="s">
        <v>286</v>
      </c>
      <c r="B116" t="s">
        <v>254</v>
      </c>
      <c r="C116" t="s">
        <v>426</v>
      </c>
      <c r="D116">
        <v>130108</v>
      </c>
    </row>
    <row r="117" spans="1:4" x14ac:dyDescent="0.25">
      <c r="A117" t="s">
        <v>520</v>
      </c>
      <c r="B117" t="s">
        <v>262</v>
      </c>
      <c r="C117" t="s">
        <v>451</v>
      </c>
      <c r="D117">
        <v>41303</v>
      </c>
    </row>
    <row r="118" spans="1:4" x14ac:dyDescent="0.25">
      <c r="A118" t="s">
        <v>521</v>
      </c>
      <c r="B118" t="s">
        <v>254</v>
      </c>
      <c r="C118" t="s">
        <v>450</v>
      </c>
      <c r="D118">
        <v>130401</v>
      </c>
    </row>
    <row r="119" spans="1:4" x14ac:dyDescent="0.25">
      <c r="A119" t="s">
        <v>290</v>
      </c>
      <c r="B119" t="s">
        <v>251</v>
      </c>
      <c r="C119" t="s">
        <v>443</v>
      </c>
      <c r="D119">
        <v>10201</v>
      </c>
    </row>
    <row r="120" spans="1:4" x14ac:dyDescent="0.25">
      <c r="A120" t="s">
        <v>486</v>
      </c>
      <c r="B120" t="s">
        <v>256</v>
      </c>
      <c r="C120" t="s">
        <v>486</v>
      </c>
      <c r="D120">
        <v>50103</v>
      </c>
    </row>
    <row r="121" spans="1:4" x14ac:dyDescent="0.25">
      <c r="A121" t="s">
        <v>394</v>
      </c>
      <c r="B121" t="s">
        <v>259</v>
      </c>
      <c r="C121" t="s">
        <v>522</v>
      </c>
      <c r="D121">
        <v>60202</v>
      </c>
    </row>
    <row r="122" spans="1:4" x14ac:dyDescent="0.25">
      <c r="A122" t="s">
        <v>294</v>
      </c>
      <c r="B122" t="s">
        <v>257</v>
      </c>
      <c r="C122" t="s">
        <v>394</v>
      </c>
      <c r="D122">
        <v>80501</v>
      </c>
    </row>
    <row r="123" spans="1:4" x14ac:dyDescent="0.25">
      <c r="A123" t="s">
        <v>523</v>
      </c>
      <c r="B123" t="s">
        <v>254</v>
      </c>
      <c r="C123" t="s">
        <v>450</v>
      </c>
      <c r="D123">
        <v>130405</v>
      </c>
    </row>
    <row r="124" spans="1:4" x14ac:dyDescent="0.25">
      <c r="A124" t="s">
        <v>345</v>
      </c>
      <c r="B124" t="s">
        <v>252</v>
      </c>
      <c r="C124" t="s">
        <v>414</v>
      </c>
      <c r="D124">
        <v>120301</v>
      </c>
    </row>
    <row r="125" spans="1:4" x14ac:dyDescent="0.25">
      <c r="A125" t="s">
        <v>524</v>
      </c>
      <c r="B125" t="s">
        <v>258</v>
      </c>
      <c r="C125" t="s">
        <v>494</v>
      </c>
      <c r="D125">
        <v>20604</v>
      </c>
    </row>
    <row r="126" spans="1:4" x14ac:dyDescent="0.25">
      <c r="A126" t="s">
        <v>392</v>
      </c>
      <c r="B126" t="s">
        <v>257</v>
      </c>
      <c r="C126" t="s">
        <v>466</v>
      </c>
      <c r="D126">
        <v>80601</v>
      </c>
    </row>
    <row r="127" spans="1:4" x14ac:dyDescent="0.25">
      <c r="A127" t="s">
        <v>262</v>
      </c>
      <c r="B127" t="s">
        <v>262</v>
      </c>
      <c r="C127" t="s">
        <v>453</v>
      </c>
      <c r="D127">
        <v>40604</v>
      </c>
    </row>
    <row r="128" spans="1:4" x14ac:dyDescent="0.25">
      <c r="A128" t="s">
        <v>525</v>
      </c>
      <c r="B128" t="s">
        <v>251</v>
      </c>
      <c r="C128" t="s">
        <v>437</v>
      </c>
      <c r="D128">
        <v>10301</v>
      </c>
    </row>
    <row r="129" spans="1:4" x14ac:dyDescent="0.25">
      <c r="A129" t="s">
        <v>526</v>
      </c>
      <c r="B129" t="s">
        <v>261</v>
      </c>
      <c r="C129" t="s">
        <v>441</v>
      </c>
      <c r="D129">
        <v>90203</v>
      </c>
    </row>
    <row r="130" spans="1:4" x14ac:dyDescent="0.25">
      <c r="A130" t="s">
        <v>527</v>
      </c>
      <c r="B130" t="s">
        <v>259</v>
      </c>
      <c r="C130" t="s">
        <v>528</v>
      </c>
      <c r="D130">
        <v>60101</v>
      </c>
    </row>
    <row r="131" spans="1:4" x14ac:dyDescent="0.25">
      <c r="A131" t="s">
        <v>529</v>
      </c>
      <c r="B131" t="s">
        <v>259</v>
      </c>
      <c r="C131" t="s">
        <v>522</v>
      </c>
      <c r="D131">
        <v>60203</v>
      </c>
    </row>
    <row r="132" spans="1:4" x14ac:dyDescent="0.25">
      <c r="A132" t="s">
        <v>530</v>
      </c>
      <c r="B132" t="s">
        <v>260</v>
      </c>
      <c r="C132" t="s">
        <v>435</v>
      </c>
      <c r="D132">
        <v>70405</v>
      </c>
    </row>
    <row r="133" spans="1:4" x14ac:dyDescent="0.25">
      <c r="A133" t="s">
        <v>531</v>
      </c>
      <c r="B133" t="s">
        <v>259</v>
      </c>
      <c r="C133" t="s">
        <v>532</v>
      </c>
      <c r="D133">
        <v>60702</v>
      </c>
    </row>
    <row r="134" spans="1:4" x14ac:dyDescent="0.25">
      <c r="A134" t="s">
        <v>533</v>
      </c>
      <c r="B134" t="s">
        <v>254</v>
      </c>
      <c r="C134" t="s">
        <v>477</v>
      </c>
      <c r="D134">
        <v>130305</v>
      </c>
    </row>
    <row r="135" spans="1:4" x14ac:dyDescent="0.25">
      <c r="A135" t="s">
        <v>534</v>
      </c>
      <c r="B135" t="s">
        <v>254</v>
      </c>
      <c r="C135" t="s">
        <v>477</v>
      </c>
      <c r="D135">
        <v>130306</v>
      </c>
    </row>
    <row r="136" spans="1:4" x14ac:dyDescent="0.25">
      <c r="A136" t="s">
        <v>535</v>
      </c>
      <c r="B136" t="s">
        <v>253</v>
      </c>
      <c r="C136" t="s">
        <v>253</v>
      </c>
      <c r="D136">
        <v>30105</v>
      </c>
    </row>
    <row r="137" spans="1:4" x14ac:dyDescent="0.25">
      <c r="A137" t="s">
        <v>334</v>
      </c>
      <c r="B137" t="s">
        <v>536</v>
      </c>
      <c r="C137" t="s">
        <v>537</v>
      </c>
      <c r="D137">
        <v>110101</v>
      </c>
    </row>
    <row r="138" spans="1:4" x14ac:dyDescent="0.25">
      <c r="A138" t="s">
        <v>538</v>
      </c>
      <c r="B138" t="s">
        <v>262</v>
      </c>
      <c r="C138" t="s">
        <v>453</v>
      </c>
      <c r="D138">
        <v>40603</v>
      </c>
    </row>
    <row r="139" spans="1:4" x14ac:dyDescent="0.25">
      <c r="A139" t="s">
        <v>539</v>
      </c>
      <c r="B139" t="s">
        <v>251</v>
      </c>
      <c r="C139" t="s">
        <v>443</v>
      </c>
      <c r="D139">
        <v>10208</v>
      </c>
    </row>
    <row r="140" spans="1:4" x14ac:dyDescent="0.25">
      <c r="A140" t="s">
        <v>258</v>
      </c>
      <c r="B140" t="s">
        <v>258</v>
      </c>
      <c r="C140" t="s">
        <v>494</v>
      </c>
      <c r="D140">
        <v>20603</v>
      </c>
    </row>
    <row r="141" spans="1:4" x14ac:dyDescent="0.25">
      <c r="A141" t="s">
        <v>540</v>
      </c>
      <c r="B141" t="s">
        <v>253</v>
      </c>
      <c r="C141" t="s">
        <v>541</v>
      </c>
      <c r="D141">
        <v>30302</v>
      </c>
    </row>
    <row r="142" spans="1:4" x14ac:dyDescent="0.25">
      <c r="A142" t="s">
        <v>542</v>
      </c>
      <c r="B142" t="s">
        <v>257</v>
      </c>
      <c r="C142" t="s">
        <v>394</v>
      </c>
      <c r="D142">
        <v>80507</v>
      </c>
    </row>
    <row r="143" spans="1:4" x14ac:dyDescent="0.25">
      <c r="A143" t="s">
        <v>543</v>
      </c>
      <c r="B143" t="s">
        <v>256</v>
      </c>
      <c r="C143" t="s">
        <v>324</v>
      </c>
      <c r="D143">
        <v>50209</v>
      </c>
    </row>
    <row r="144" spans="1:4" x14ac:dyDescent="0.25">
      <c r="A144" t="s">
        <v>544</v>
      </c>
      <c r="B144" t="s">
        <v>262</v>
      </c>
      <c r="C144" t="s">
        <v>432</v>
      </c>
      <c r="D144">
        <v>40303</v>
      </c>
    </row>
    <row r="145" spans="1:4" x14ac:dyDescent="0.25">
      <c r="A145" t="s">
        <v>545</v>
      </c>
      <c r="B145" t="s">
        <v>261</v>
      </c>
      <c r="C145" t="s">
        <v>511</v>
      </c>
      <c r="D145">
        <v>90503</v>
      </c>
    </row>
    <row r="146" spans="1:4" x14ac:dyDescent="0.25">
      <c r="A146" t="s">
        <v>545</v>
      </c>
      <c r="B146" t="s">
        <v>260</v>
      </c>
      <c r="C146" t="s">
        <v>435</v>
      </c>
      <c r="D146">
        <v>70404</v>
      </c>
    </row>
    <row r="147" spans="1:4" x14ac:dyDescent="0.25">
      <c r="A147" t="s">
        <v>546</v>
      </c>
      <c r="B147" t="s">
        <v>261</v>
      </c>
      <c r="C147" t="s">
        <v>307</v>
      </c>
      <c r="D147">
        <v>90802</v>
      </c>
    </row>
    <row r="148" spans="1:4" x14ac:dyDescent="0.25">
      <c r="A148" t="s">
        <v>547</v>
      </c>
      <c r="B148" t="s">
        <v>261</v>
      </c>
      <c r="C148" t="s">
        <v>506</v>
      </c>
      <c r="D148">
        <v>90607</v>
      </c>
    </row>
    <row r="149" spans="1:4" x14ac:dyDescent="0.25">
      <c r="A149" t="s">
        <v>288</v>
      </c>
      <c r="B149" t="s">
        <v>253</v>
      </c>
      <c r="C149" t="s">
        <v>253</v>
      </c>
      <c r="D149">
        <v>30107</v>
      </c>
    </row>
    <row r="150" spans="1:4" x14ac:dyDescent="0.25">
      <c r="A150" t="s">
        <v>343</v>
      </c>
      <c r="B150" t="s">
        <v>253</v>
      </c>
      <c r="C150" t="s">
        <v>253</v>
      </c>
      <c r="D150">
        <v>30115</v>
      </c>
    </row>
    <row r="151" spans="1:4" x14ac:dyDescent="0.25">
      <c r="A151" t="s">
        <v>548</v>
      </c>
      <c r="B151" t="s">
        <v>253</v>
      </c>
      <c r="C151" t="s">
        <v>549</v>
      </c>
      <c r="D151">
        <v>30502</v>
      </c>
    </row>
    <row r="152" spans="1:4" x14ac:dyDescent="0.25">
      <c r="A152" t="s">
        <v>550</v>
      </c>
      <c r="B152" t="s">
        <v>256</v>
      </c>
      <c r="C152" t="s">
        <v>407</v>
      </c>
      <c r="D152">
        <v>50314</v>
      </c>
    </row>
    <row r="153" spans="1:4" x14ac:dyDescent="0.25">
      <c r="A153" t="s">
        <v>551</v>
      </c>
      <c r="B153" t="s">
        <v>262</v>
      </c>
      <c r="C153" t="s">
        <v>519</v>
      </c>
      <c r="D153">
        <v>41403</v>
      </c>
    </row>
    <row r="154" spans="1:4" x14ac:dyDescent="0.25">
      <c r="A154" t="s">
        <v>310</v>
      </c>
      <c r="B154" t="s">
        <v>257</v>
      </c>
      <c r="C154" t="s">
        <v>257</v>
      </c>
      <c r="D154">
        <v>80805</v>
      </c>
    </row>
    <row r="155" spans="1:4" x14ac:dyDescent="0.25">
      <c r="A155" t="s">
        <v>284</v>
      </c>
      <c r="B155" t="s">
        <v>262</v>
      </c>
      <c r="C155" t="s">
        <v>453</v>
      </c>
      <c r="D155">
        <v>40601</v>
      </c>
    </row>
    <row r="156" spans="1:4" x14ac:dyDescent="0.25">
      <c r="A156" t="s">
        <v>346</v>
      </c>
      <c r="B156" t="s">
        <v>262</v>
      </c>
      <c r="C156" t="s">
        <v>453</v>
      </c>
      <c r="D156">
        <v>40611</v>
      </c>
    </row>
    <row r="157" spans="1:4" x14ac:dyDescent="0.25">
      <c r="A157" t="s">
        <v>386</v>
      </c>
      <c r="B157" t="s">
        <v>262</v>
      </c>
      <c r="C157" t="s">
        <v>453</v>
      </c>
      <c r="D157">
        <v>40612</v>
      </c>
    </row>
    <row r="158" spans="1:4" x14ac:dyDescent="0.25">
      <c r="A158" t="s">
        <v>552</v>
      </c>
      <c r="B158" t="s">
        <v>252</v>
      </c>
      <c r="C158" t="s">
        <v>414</v>
      </c>
      <c r="D158">
        <v>120313</v>
      </c>
    </row>
    <row r="159" spans="1:4" x14ac:dyDescent="0.25">
      <c r="A159" t="s">
        <v>553</v>
      </c>
      <c r="B159" t="s">
        <v>252</v>
      </c>
      <c r="C159" t="s">
        <v>414</v>
      </c>
      <c r="D159">
        <v>120315</v>
      </c>
    </row>
    <row r="160" spans="1:4" x14ac:dyDescent="0.25">
      <c r="A160" t="s">
        <v>554</v>
      </c>
      <c r="B160" t="s">
        <v>262</v>
      </c>
      <c r="C160" t="s">
        <v>409</v>
      </c>
      <c r="D160">
        <v>40102</v>
      </c>
    </row>
    <row r="161" spans="1:4" x14ac:dyDescent="0.25">
      <c r="A161" t="s">
        <v>351</v>
      </c>
      <c r="B161" t="s">
        <v>262</v>
      </c>
      <c r="C161" t="s">
        <v>555</v>
      </c>
      <c r="D161">
        <v>40701</v>
      </c>
    </row>
    <row r="162" spans="1:4" x14ac:dyDescent="0.25">
      <c r="A162" t="s">
        <v>556</v>
      </c>
      <c r="B162" t="s">
        <v>262</v>
      </c>
      <c r="C162" t="s">
        <v>464</v>
      </c>
      <c r="D162">
        <v>41007</v>
      </c>
    </row>
    <row r="163" spans="1:4" x14ac:dyDescent="0.25">
      <c r="A163" t="s">
        <v>302</v>
      </c>
      <c r="B163" t="s">
        <v>257</v>
      </c>
      <c r="C163" t="s">
        <v>257</v>
      </c>
      <c r="D163">
        <v>80826</v>
      </c>
    </row>
    <row r="164" spans="1:4" x14ac:dyDescent="0.25">
      <c r="A164" t="s">
        <v>557</v>
      </c>
      <c r="B164" t="s">
        <v>262</v>
      </c>
      <c r="C164" t="s">
        <v>555</v>
      </c>
      <c r="D164">
        <v>40702</v>
      </c>
    </row>
    <row r="165" spans="1:4" x14ac:dyDescent="0.25">
      <c r="A165" t="s">
        <v>558</v>
      </c>
      <c r="B165" t="s">
        <v>261</v>
      </c>
      <c r="C165" t="s">
        <v>490</v>
      </c>
      <c r="D165">
        <v>91010</v>
      </c>
    </row>
    <row r="166" spans="1:4" x14ac:dyDescent="0.25">
      <c r="A166" t="s">
        <v>559</v>
      </c>
      <c r="B166" t="s">
        <v>261</v>
      </c>
      <c r="C166" t="s">
        <v>407</v>
      </c>
      <c r="D166">
        <v>90903</v>
      </c>
    </row>
    <row r="167" spans="1:4" x14ac:dyDescent="0.25">
      <c r="A167" t="s">
        <v>384</v>
      </c>
      <c r="B167" t="s">
        <v>254</v>
      </c>
      <c r="C167" t="s">
        <v>419</v>
      </c>
      <c r="D167">
        <v>130705</v>
      </c>
    </row>
    <row r="168" spans="1:4" x14ac:dyDescent="0.25">
      <c r="A168" t="s">
        <v>560</v>
      </c>
      <c r="B168" t="s">
        <v>261</v>
      </c>
      <c r="C168" t="s">
        <v>495</v>
      </c>
      <c r="D168">
        <v>90307</v>
      </c>
    </row>
    <row r="169" spans="1:4" x14ac:dyDescent="0.25">
      <c r="A169" t="s">
        <v>561</v>
      </c>
      <c r="B169" t="s">
        <v>252</v>
      </c>
      <c r="C169" t="s">
        <v>405</v>
      </c>
      <c r="D169">
        <v>120505</v>
      </c>
    </row>
    <row r="170" spans="1:4" x14ac:dyDescent="0.25">
      <c r="A170" t="s">
        <v>562</v>
      </c>
      <c r="B170" t="s">
        <v>259</v>
      </c>
      <c r="C170" t="s">
        <v>563</v>
      </c>
      <c r="D170">
        <v>60604</v>
      </c>
    </row>
    <row r="171" spans="1:4" x14ac:dyDescent="0.25">
      <c r="A171" t="s">
        <v>564</v>
      </c>
      <c r="B171" t="s">
        <v>261</v>
      </c>
      <c r="C171" t="s">
        <v>429</v>
      </c>
      <c r="D171">
        <v>90102</v>
      </c>
    </row>
    <row r="172" spans="1:4" x14ac:dyDescent="0.25">
      <c r="A172" t="s">
        <v>565</v>
      </c>
      <c r="B172" t="s">
        <v>260</v>
      </c>
      <c r="C172" t="s">
        <v>417</v>
      </c>
      <c r="D172">
        <v>70704</v>
      </c>
    </row>
    <row r="173" spans="1:4" x14ac:dyDescent="0.25">
      <c r="A173" t="s">
        <v>566</v>
      </c>
      <c r="B173" t="s">
        <v>262</v>
      </c>
      <c r="C173" t="s">
        <v>337</v>
      </c>
      <c r="D173">
        <v>40513</v>
      </c>
    </row>
    <row r="174" spans="1:4" x14ac:dyDescent="0.25">
      <c r="A174" t="s">
        <v>567</v>
      </c>
      <c r="B174" t="s">
        <v>260</v>
      </c>
      <c r="C174" t="s">
        <v>417</v>
      </c>
      <c r="D174">
        <v>70705</v>
      </c>
    </row>
    <row r="175" spans="1:4" x14ac:dyDescent="0.25">
      <c r="A175" t="s">
        <v>567</v>
      </c>
      <c r="B175" t="s">
        <v>261</v>
      </c>
      <c r="C175" t="s">
        <v>424</v>
      </c>
      <c r="D175">
        <v>91203</v>
      </c>
    </row>
    <row r="176" spans="1:4" x14ac:dyDescent="0.25">
      <c r="A176" t="s">
        <v>567</v>
      </c>
      <c r="B176" t="s">
        <v>254</v>
      </c>
      <c r="C176" t="s">
        <v>477</v>
      </c>
      <c r="D176">
        <v>130307</v>
      </c>
    </row>
    <row r="177" spans="1:4" x14ac:dyDescent="0.25">
      <c r="A177" t="s">
        <v>568</v>
      </c>
      <c r="B177" t="s">
        <v>259</v>
      </c>
      <c r="C177" t="s">
        <v>569</v>
      </c>
      <c r="D177">
        <v>60303</v>
      </c>
    </row>
    <row r="178" spans="1:4" x14ac:dyDescent="0.25">
      <c r="A178" t="s">
        <v>570</v>
      </c>
      <c r="B178" t="s">
        <v>260</v>
      </c>
      <c r="C178" t="s">
        <v>571</v>
      </c>
      <c r="D178">
        <v>70602</v>
      </c>
    </row>
    <row r="179" spans="1:4" x14ac:dyDescent="0.25">
      <c r="A179" t="s">
        <v>572</v>
      </c>
      <c r="B179" t="s">
        <v>258</v>
      </c>
      <c r="C179" t="s">
        <v>497</v>
      </c>
      <c r="D179">
        <v>20403</v>
      </c>
    </row>
    <row r="180" spans="1:4" x14ac:dyDescent="0.25">
      <c r="A180" t="s">
        <v>573</v>
      </c>
      <c r="B180" t="s">
        <v>259</v>
      </c>
      <c r="C180" t="s">
        <v>569</v>
      </c>
      <c r="D180">
        <v>60302</v>
      </c>
    </row>
    <row r="181" spans="1:4" x14ac:dyDescent="0.25">
      <c r="A181" t="s">
        <v>574</v>
      </c>
      <c r="B181" t="s">
        <v>260</v>
      </c>
      <c r="C181" t="s">
        <v>364</v>
      </c>
      <c r="D181">
        <v>70204</v>
      </c>
    </row>
    <row r="182" spans="1:4" x14ac:dyDescent="0.25">
      <c r="A182" t="s">
        <v>575</v>
      </c>
      <c r="B182" t="s">
        <v>259</v>
      </c>
      <c r="C182" t="s">
        <v>569</v>
      </c>
      <c r="D182">
        <v>60304</v>
      </c>
    </row>
    <row r="183" spans="1:4" x14ac:dyDescent="0.25">
      <c r="A183" t="s">
        <v>575</v>
      </c>
      <c r="B183" t="s">
        <v>260</v>
      </c>
      <c r="C183" t="s">
        <v>435</v>
      </c>
      <c r="D183">
        <v>70406</v>
      </c>
    </row>
    <row r="184" spans="1:4" x14ac:dyDescent="0.25">
      <c r="A184" t="s">
        <v>576</v>
      </c>
      <c r="B184" t="s">
        <v>258</v>
      </c>
      <c r="C184" t="s">
        <v>422</v>
      </c>
      <c r="D184">
        <v>20203</v>
      </c>
    </row>
    <row r="185" spans="1:4" x14ac:dyDescent="0.25">
      <c r="A185" t="s">
        <v>269</v>
      </c>
      <c r="B185" t="s">
        <v>257</v>
      </c>
      <c r="C185" t="s">
        <v>257</v>
      </c>
      <c r="D185">
        <v>80802</v>
      </c>
    </row>
    <row r="186" spans="1:4" x14ac:dyDescent="0.25">
      <c r="A186" t="s">
        <v>577</v>
      </c>
      <c r="B186" t="s">
        <v>259</v>
      </c>
      <c r="C186" t="s">
        <v>563</v>
      </c>
      <c r="D186">
        <v>60606</v>
      </c>
    </row>
    <row r="187" spans="1:4" x14ac:dyDescent="0.25">
      <c r="A187" t="s">
        <v>578</v>
      </c>
      <c r="B187" t="s">
        <v>260</v>
      </c>
      <c r="C187" t="s">
        <v>364</v>
      </c>
      <c r="D187">
        <v>70205</v>
      </c>
    </row>
    <row r="188" spans="1:4" x14ac:dyDescent="0.25">
      <c r="A188" t="s">
        <v>579</v>
      </c>
      <c r="B188" t="s">
        <v>261</v>
      </c>
      <c r="C188" t="s">
        <v>441</v>
      </c>
      <c r="D188">
        <v>90204</v>
      </c>
    </row>
    <row r="189" spans="1:4" x14ac:dyDescent="0.25">
      <c r="A189" t="s">
        <v>322</v>
      </c>
      <c r="B189" t="s">
        <v>254</v>
      </c>
      <c r="C189" t="s">
        <v>419</v>
      </c>
      <c r="D189">
        <v>130706</v>
      </c>
    </row>
    <row r="190" spans="1:4" x14ac:dyDescent="0.25">
      <c r="A190" t="s">
        <v>322</v>
      </c>
      <c r="B190" t="s">
        <v>258</v>
      </c>
      <c r="C190" t="s">
        <v>494</v>
      </c>
      <c r="D190">
        <v>20605</v>
      </c>
    </row>
    <row r="191" spans="1:4" x14ac:dyDescent="0.25">
      <c r="A191" t="s">
        <v>580</v>
      </c>
      <c r="B191" t="s">
        <v>258</v>
      </c>
      <c r="C191" t="s">
        <v>581</v>
      </c>
      <c r="D191">
        <v>20502</v>
      </c>
    </row>
    <row r="192" spans="1:4" x14ac:dyDescent="0.25">
      <c r="A192" t="s">
        <v>582</v>
      </c>
      <c r="B192" t="s">
        <v>260</v>
      </c>
      <c r="C192" t="s">
        <v>417</v>
      </c>
      <c r="D192">
        <v>70706</v>
      </c>
    </row>
    <row r="193" spans="1:4" x14ac:dyDescent="0.25">
      <c r="A193" t="s">
        <v>583</v>
      </c>
      <c r="B193" t="s">
        <v>258</v>
      </c>
      <c r="C193" t="s">
        <v>408</v>
      </c>
      <c r="D193">
        <v>20102</v>
      </c>
    </row>
    <row r="194" spans="1:4" x14ac:dyDescent="0.25">
      <c r="A194" t="s">
        <v>583</v>
      </c>
      <c r="B194" t="s">
        <v>262</v>
      </c>
      <c r="C194" t="s">
        <v>451</v>
      </c>
      <c r="D194">
        <v>41304</v>
      </c>
    </row>
    <row r="195" spans="1:4" x14ac:dyDescent="0.25">
      <c r="A195" t="s">
        <v>584</v>
      </c>
      <c r="B195" t="s">
        <v>261</v>
      </c>
      <c r="C195" t="s">
        <v>407</v>
      </c>
      <c r="D195">
        <v>90904</v>
      </c>
    </row>
    <row r="196" spans="1:4" x14ac:dyDescent="0.25">
      <c r="A196" t="s">
        <v>585</v>
      </c>
      <c r="B196" t="s">
        <v>260</v>
      </c>
      <c r="C196" t="s">
        <v>260</v>
      </c>
      <c r="D196">
        <v>70315</v>
      </c>
    </row>
    <row r="197" spans="1:4" x14ac:dyDescent="0.25">
      <c r="A197" t="s">
        <v>348</v>
      </c>
      <c r="B197" t="s">
        <v>251</v>
      </c>
      <c r="C197" t="s">
        <v>443</v>
      </c>
      <c r="D197">
        <v>10206</v>
      </c>
    </row>
    <row r="198" spans="1:4" x14ac:dyDescent="0.25">
      <c r="A198" t="s">
        <v>586</v>
      </c>
      <c r="B198" t="s">
        <v>260</v>
      </c>
      <c r="C198" t="s">
        <v>587</v>
      </c>
      <c r="D198">
        <v>70102</v>
      </c>
    </row>
    <row r="199" spans="1:4" x14ac:dyDescent="0.25">
      <c r="A199" t="s">
        <v>588</v>
      </c>
      <c r="B199" t="s">
        <v>254</v>
      </c>
      <c r="C199" t="s">
        <v>589</v>
      </c>
      <c r="D199">
        <v>130902</v>
      </c>
    </row>
    <row r="200" spans="1:4" x14ac:dyDescent="0.25">
      <c r="A200" t="s">
        <v>395</v>
      </c>
      <c r="B200" t="s">
        <v>253</v>
      </c>
      <c r="C200" t="s">
        <v>402</v>
      </c>
      <c r="D200">
        <v>30203</v>
      </c>
    </row>
    <row r="201" spans="1:4" x14ac:dyDescent="0.25">
      <c r="A201" t="s">
        <v>590</v>
      </c>
      <c r="B201" t="s">
        <v>253</v>
      </c>
      <c r="C201" t="s">
        <v>541</v>
      </c>
      <c r="D201">
        <v>30303</v>
      </c>
    </row>
    <row r="202" spans="1:4" x14ac:dyDescent="0.25">
      <c r="A202" t="s">
        <v>590</v>
      </c>
      <c r="B202" t="s">
        <v>260</v>
      </c>
      <c r="C202" t="s">
        <v>260</v>
      </c>
      <c r="D202">
        <v>70302</v>
      </c>
    </row>
    <row r="203" spans="1:4" x14ac:dyDescent="0.25">
      <c r="A203" t="s">
        <v>591</v>
      </c>
      <c r="B203" t="s">
        <v>258</v>
      </c>
      <c r="C203" t="s">
        <v>592</v>
      </c>
      <c r="D203">
        <v>20302</v>
      </c>
    </row>
    <row r="204" spans="1:4" x14ac:dyDescent="0.25">
      <c r="A204" t="s">
        <v>593</v>
      </c>
      <c r="B204" t="s">
        <v>260</v>
      </c>
      <c r="C204" t="s">
        <v>587</v>
      </c>
      <c r="D204">
        <v>70109</v>
      </c>
    </row>
    <row r="205" spans="1:4" x14ac:dyDescent="0.25">
      <c r="A205" t="s">
        <v>594</v>
      </c>
      <c r="B205" t="s">
        <v>258</v>
      </c>
      <c r="C205" t="s">
        <v>408</v>
      </c>
      <c r="D205">
        <v>20108</v>
      </c>
    </row>
    <row r="206" spans="1:4" x14ac:dyDescent="0.25">
      <c r="A206" t="s">
        <v>595</v>
      </c>
      <c r="B206" t="s">
        <v>261</v>
      </c>
      <c r="C206" t="s">
        <v>455</v>
      </c>
      <c r="D206">
        <v>90407</v>
      </c>
    </row>
    <row r="207" spans="1:4" x14ac:dyDescent="0.25">
      <c r="A207" t="s">
        <v>595</v>
      </c>
      <c r="B207" t="s">
        <v>254</v>
      </c>
      <c r="C207" t="s">
        <v>589</v>
      </c>
      <c r="D207">
        <v>130903</v>
      </c>
    </row>
    <row r="208" spans="1:4" x14ac:dyDescent="0.25">
      <c r="A208" t="s">
        <v>596</v>
      </c>
      <c r="B208" t="s">
        <v>254</v>
      </c>
      <c r="C208" t="s">
        <v>450</v>
      </c>
      <c r="D208">
        <v>130406</v>
      </c>
    </row>
    <row r="209" spans="1:4" x14ac:dyDescent="0.25">
      <c r="A209" t="s">
        <v>597</v>
      </c>
      <c r="B209" t="s">
        <v>259</v>
      </c>
      <c r="C209" t="s">
        <v>532</v>
      </c>
      <c r="D209">
        <v>60704</v>
      </c>
    </row>
    <row r="210" spans="1:4" x14ac:dyDescent="0.25">
      <c r="A210" t="s">
        <v>598</v>
      </c>
      <c r="B210" t="s">
        <v>257</v>
      </c>
      <c r="C210" t="s">
        <v>394</v>
      </c>
      <c r="D210">
        <v>80504</v>
      </c>
    </row>
    <row r="211" spans="1:4" x14ac:dyDescent="0.25">
      <c r="A211" t="s">
        <v>599</v>
      </c>
      <c r="B211" t="s">
        <v>260</v>
      </c>
      <c r="C211" t="s">
        <v>587</v>
      </c>
      <c r="D211">
        <v>70103</v>
      </c>
    </row>
    <row r="212" spans="1:4" x14ac:dyDescent="0.25">
      <c r="A212" t="s">
        <v>600</v>
      </c>
      <c r="B212" t="s">
        <v>260</v>
      </c>
      <c r="C212" t="s">
        <v>364</v>
      </c>
      <c r="D212">
        <v>70206</v>
      </c>
    </row>
    <row r="213" spans="1:4" x14ac:dyDescent="0.25">
      <c r="A213" t="s">
        <v>601</v>
      </c>
      <c r="B213" t="s">
        <v>261</v>
      </c>
      <c r="C213" t="s">
        <v>434</v>
      </c>
      <c r="D213">
        <v>91105</v>
      </c>
    </row>
    <row r="214" spans="1:4" x14ac:dyDescent="0.25">
      <c r="A214" t="s">
        <v>602</v>
      </c>
      <c r="B214" t="s">
        <v>261</v>
      </c>
      <c r="C214" t="s">
        <v>511</v>
      </c>
      <c r="D214">
        <v>90504</v>
      </c>
    </row>
    <row r="215" spans="1:4" x14ac:dyDescent="0.25">
      <c r="A215" t="s">
        <v>603</v>
      </c>
      <c r="B215" t="s">
        <v>260</v>
      </c>
      <c r="C215" t="s">
        <v>364</v>
      </c>
      <c r="D215">
        <v>70207</v>
      </c>
    </row>
    <row r="216" spans="1:4" x14ac:dyDescent="0.25">
      <c r="A216" t="s">
        <v>604</v>
      </c>
      <c r="B216" t="s">
        <v>262</v>
      </c>
      <c r="C216" t="s">
        <v>605</v>
      </c>
      <c r="D216">
        <v>40902</v>
      </c>
    </row>
    <row r="217" spans="1:4" x14ac:dyDescent="0.25">
      <c r="A217" t="s">
        <v>606</v>
      </c>
      <c r="B217" t="s">
        <v>259</v>
      </c>
      <c r="C217" t="s">
        <v>563</v>
      </c>
      <c r="D217">
        <v>60603</v>
      </c>
    </row>
    <row r="218" spans="1:4" x14ac:dyDescent="0.25">
      <c r="A218" t="s">
        <v>607</v>
      </c>
      <c r="B218" t="s">
        <v>258</v>
      </c>
      <c r="C218" t="s">
        <v>581</v>
      </c>
      <c r="D218">
        <v>20503</v>
      </c>
    </row>
    <row r="219" spans="1:4" x14ac:dyDescent="0.25">
      <c r="A219" t="s">
        <v>608</v>
      </c>
      <c r="B219" t="s">
        <v>261</v>
      </c>
      <c r="C219" t="s">
        <v>407</v>
      </c>
      <c r="D219">
        <v>90905</v>
      </c>
    </row>
    <row r="220" spans="1:4" x14ac:dyDescent="0.25">
      <c r="A220" t="s">
        <v>609</v>
      </c>
      <c r="B220" t="s">
        <v>252</v>
      </c>
      <c r="C220" t="s">
        <v>405</v>
      </c>
      <c r="D220">
        <v>120506</v>
      </c>
    </row>
    <row r="221" spans="1:4" x14ac:dyDescent="0.25">
      <c r="A221" t="s">
        <v>610</v>
      </c>
      <c r="B221" t="s">
        <v>259</v>
      </c>
      <c r="C221" t="s">
        <v>563</v>
      </c>
      <c r="D221">
        <v>60605</v>
      </c>
    </row>
    <row r="222" spans="1:4" x14ac:dyDescent="0.25">
      <c r="A222" t="s">
        <v>610</v>
      </c>
      <c r="B222" t="s">
        <v>260</v>
      </c>
      <c r="C222" t="s">
        <v>364</v>
      </c>
      <c r="D222">
        <v>70208</v>
      </c>
    </row>
    <row r="223" spans="1:4" x14ac:dyDescent="0.25">
      <c r="A223" t="s">
        <v>611</v>
      </c>
      <c r="B223" t="s">
        <v>252</v>
      </c>
      <c r="C223" t="s">
        <v>405</v>
      </c>
      <c r="D223">
        <v>120510</v>
      </c>
    </row>
    <row r="224" spans="1:4" x14ac:dyDescent="0.25">
      <c r="A224" t="s">
        <v>612</v>
      </c>
      <c r="B224" t="s">
        <v>258</v>
      </c>
      <c r="C224" t="s">
        <v>581</v>
      </c>
      <c r="D224">
        <v>20504</v>
      </c>
    </row>
    <row r="225" spans="1:4" x14ac:dyDescent="0.25">
      <c r="A225" t="s">
        <v>613</v>
      </c>
      <c r="B225" t="s">
        <v>261</v>
      </c>
      <c r="C225" t="s">
        <v>495</v>
      </c>
      <c r="D225">
        <v>90303</v>
      </c>
    </row>
    <row r="226" spans="1:4" x14ac:dyDescent="0.25">
      <c r="A226" t="s">
        <v>356</v>
      </c>
      <c r="B226" t="s">
        <v>252</v>
      </c>
      <c r="C226" t="s">
        <v>405</v>
      </c>
      <c r="D226">
        <v>120507</v>
      </c>
    </row>
    <row r="227" spans="1:4" x14ac:dyDescent="0.25">
      <c r="A227" t="s">
        <v>614</v>
      </c>
      <c r="B227" t="s">
        <v>252</v>
      </c>
      <c r="C227" t="s">
        <v>405</v>
      </c>
      <c r="D227">
        <v>120511</v>
      </c>
    </row>
    <row r="228" spans="1:4" x14ac:dyDescent="0.25">
      <c r="A228" t="s">
        <v>615</v>
      </c>
      <c r="B228" t="s">
        <v>262</v>
      </c>
      <c r="C228" t="s">
        <v>605</v>
      </c>
      <c r="D228">
        <v>40903</v>
      </c>
    </row>
    <row r="229" spans="1:4" x14ac:dyDescent="0.25">
      <c r="A229" t="s">
        <v>616</v>
      </c>
      <c r="B229" t="s">
        <v>258</v>
      </c>
      <c r="C229" t="s">
        <v>592</v>
      </c>
      <c r="D229">
        <v>20303</v>
      </c>
    </row>
    <row r="230" spans="1:4" x14ac:dyDescent="0.25">
      <c r="A230" t="s">
        <v>616</v>
      </c>
      <c r="B230" t="s">
        <v>261</v>
      </c>
      <c r="C230" t="s">
        <v>441</v>
      </c>
      <c r="D230">
        <v>90205</v>
      </c>
    </row>
    <row r="231" spans="1:4" x14ac:dyDescent="0.25">
      <c r="A231" t="s">
        <v>617</v>
      </c>
      <c r="B231" t="s">
        <v>261</v>
      </c>
      <c r="C231" t="s">
        <v>511</v>
      </c>
      <c r="D231">
        <v>90505</v>
      </c>
    </row>
    <row r="232" spans="1:4" x14ac:dyDescent="0.25">
      <c r="A232" t="s">
        <v>618</v>
      </c>
      <c r="B232" t="s">
        <v>262</v>
      </c>
      <c r="C232" t="s">
        <v>605</v>
      </c>
      <c r="D232">
        <v>40904</v>
      </c>
    </row>
    <row r="233" spans="1:4" x14ac:dyDescent="0.25">
      <c r="A233" t="s">
        <v>619</v>
      </c>
      <c r="B233" t="s">
        <v>256</v>
      </c>
      <c r="C233" t="s">
        <v>324</v>
      </c>
      <c r="D233">
        <v>50201</v>
      </c>
    </row>
    <row r="234" spans="1:4" x14ac:dyDescent="0.25">
      <c r="A234" t="s">
        <v>620</v>
      </c>
      <c r="B234" t="s">
        <v>258</v>
      </c>
      <c r="C234" t="s">
        <v>422</v>
      </c>
      <c r="D234">
        <v>20204</v>
      </c>
    </row>
    <row r="235" spans="1:4" x14ac:dyDescent="0.25">
      <c r="A235" t="s">
        <v>621</v>
      </c>
      <c r="B235" t="s">
        <v>259</v>
      </c>
      <c r="C235" t="s">
        <v>532</v>
      </c>
      <c r="D235">
        <v>60703</v>
      </c>
    </row>
    <row r="236" spans="1:4" x14ac:dyDescent="0.25">
      <c r="A236" t="s">
        <v>621</v>
      </c>
      <c r="B236" t="s">
        <v>261</v>
      </c>
      <c r="C236" t="s">
        <v>511</v>
      </c>
      <c r="D236">
        <v>90506</v>
      </c>
    </row>
    <row r="237" spans="1:4" x14ac:dyDescent="0.25">
      <c r="A237" t="s">
        <v>622</v>
      </c>
      <c r="B237" t="s">
        <v>258</v>
      </c>
      <c r="C237" t="s">
        <v>408</v>
      </c>
      <c r="D237">
        <v>20103</v>
      </c>
    </row>
    <row r="238" spans="1:4" x14ac:dyDescent="0.25">
      <c r="A238" t="s">
        <v>623</v>
      </c>
      <c r="B238" t="s">
        <v>251</v>
      </c>
      <c r="C238" t="s">
        <v>443</v>
      </c>
      <c r="D238">
        <v>10214</v>
      </c>
    </row>
    <row r="239" spans="1:4" x14ac:dyDescent="0.25">
      <c r="A239" t="s">
        <v>624</v>
      </c>
      <c r="B239" t="s">
        <v>262</v>
      </c>
      <c r="C239" t="s">
        <v>409</v>
      </c>
      <c r="D239">
        <v>40103</v>
      </c>
    </row>
    <row r="240" spans="1:4" x14ac:dyDescent="0.25">
      <c r="A240" t="s">
        <v>625</v>
      </c>
      <c r="B240" t="s">
        <v>251</v>
      </c>
      <c r="C240" t="s">
        <v>443</v>
      </c>
      <c r="D240">
        <v>10204</v>
      </c>
    </row>
    <row r="241" spans="1:4" x14ac:dyDescent="0.25">
      <c r="A241" t="s">
        <v>626</v>
      </c>
      <c r="B241" t="s">
        <v>259</v>
      </c>
      <c r="C241" t="s">
        <v>516</v>
      </c>
      <c r="D241">
        <v>60406</v>
      </c>
    </row>
    <row r="242" spans="1:4" x14ac:dyDescent="0.25">
      <c r="A242" t="s">
        <v>627</v>
      </c>
      <c r="B242" t="s">
        <v>259</v>
      </c>
      <c r="C242" t="s">
        <v>522</v>
      </c>
      <c r="D242">
        <v>60204</v>
      </c>
    </row>
    <row r="243" spans="1:4" x14ac:dyDescent="0.25">
      <c r="A243" t="s">
        <v>628</v>
      </c>
      <c r="B243" t="s">
        <v>258</v>
      </c>
      <c r="C243" t="s">
        <v>422</v>
      </c>
      <c r="D243">
        <v>20205</v>
      </c>
    </row>
    <row r="244" spans="1:4" x14ac:dyDescent="0.25">
      <c r="A244" t="s">
        <v>629</v>
      </c>
      <c r="B244" t="s">
        <v>252</v>
      </c>
      <c r="C244" t="s">
        <v>459</v>
      </c>
      <c r="D244">
        <v>120106</v>
      </c>
    </row>
    <row r="245" spans="1:4" x14ac:dyDescent="0.25">
      <c r="A245" t="s">
        <v>630</v>
      </c>
      <c r="B245" t="s">
        <v>259</v>
      </c>
      <c r="C245" t="s">
        <v>516</v>
      </c>
      <c r="D245">
        <v>60408</v>
      </c>
    </row>
    <row r="246" spans="1:4" x14ac:dyDescent="0.25">
      <c r="A246" t="s">
        <v>277</v>
      </c>
      <c r="B246" t="s">
        <v>257</v>
      </c>
      <c r="C246" t="s">
        <v>257</v>
      </c>
      <c r="D246">
        <v>80823</v>
      </c>
    </row>
    <row r="247" spans="1:4" x14ac:dyDescent="0.25">
      <c r="A247" t="s">
        <v>631</v>
      </c>
      <c r="B247" t="s">
        <v>260</v>
      </c>
      <c r="C247" t="s">
        <v>435</v>
      </c>
      <c r="D247">
        <v>70407</v>
      </c>
    </row>
    <row r="248" spans="1:4" x14ac:dyDescent="0.25">
      <c r="A248" t="s">
        <v>632</v>
      </c>
      <c r="B248" t="s">
        <v>254</v>
      </c>
      <c r="C248" t="s">
        <v>419</v>
      </c>
      <c r="D248">
        <v>130707</v>
      </c>
    </row>
    <row r="249" spans="1:4" x14ac:dyDescent="0.25">
      <c r="A249" t="s">
        <v>633</v>
      </c>
      <c r="B249" t="s">
        <v>251</v>
      </c>
      <c r="C249" t="s">
        <v>443</v>
      </c>
      <c r="D249">
        <v>10216</v>
      </c>
    </row>
    <row r="250" spans="1:4" x14ac:dyDescent="0.25">
      <c r="A250" t="s">
        <v>634</v>
      </c>
      <c r="B250" t="s">
        <v>251</v>
      </c>
      <c r="C250" t="s">
        <v>443</v>
      </c>
      <c r="D250">
        <v>10215</v>
      </c>
    </row>
    <row r="251" spans="1:4" x14ac:dyDescent="0.25">
      <c r="A251" t="s">
        <v>635</v>
      </c>
      <c r="B251" t="s">
        <v>251</v>
      </c>
      <c r="C251" t="s">
        <v>443</v>
      </c>
      <c r="D251">
        <v>10217</v>
      </c>
    </row>
    <row r="252" spans="1:4" x14ac:dyDescent="0.25">
      <c r="A252" t="s">
        <v>636</v>
      </c>
      <c r="B252" t="s">
        <v>260</v>
      </c>
      <c r="C252" t="s">
        <v>417</v>
      </c>
      <c r="D252">
        <v>70707</v>
      </c>
    </row>
    <row r="253" spans="1:4" x14ac:dyDescent="0.25">
      <c r="A253" t="s">
        <v>398</v>
      </c>
      <c r="B253" t="s">
        <v>256</v>
      </c>
      <c r="C253" t="s">
        <v>486</v>
      </c>
      <c r="D253">
        <v>50104</v>
      </c>
    </row>
    <row r="254" spans="1:4" x14ac:dyDescent="0.25">
      <c r="A254" t="s">
        <v>637</v>
      </c>
      <c r="B254" t="s">
        <v>261</v>
      </c>
      <c r="C254" t="s">
        <v>407</v>
      </c>
      <c r="D254">
        <v>90906</v>
      </c>
    </row>
    <row r="255" spans="1:4" x14ac:dyDescent="0.25">
      <c r="A255" t="s">
        <v>638</v>
      </c>
      <c r="B255" t="s">
        <v>253</v>
      </c>
      <c r="C255" t="s">
        <v>541</v>
      </c>
      <c r="D255">
        <v>30304</v>
      </c>
    </row>
    <row r="256" spans="1:4" x14ac:dyDescent="0.25">
      <c r="A256" t="s">
        <v>639</v>
      </c>
      <c r="B256" t="s">
        <v>261</v>
      </c>
      <c r="C256" t="s">
        <v>506</v>
      </c>
      <c r="D256">
        <v>90602</v>
      </c>
    </row>
    <row r="257" spans="1:4" x14ac:dyDescent="0.25">
      <c r="A257" t="s">
        <v>640</v>
      </c>
      <c r="B257" t="s">
        <v>262</v>
      </c>
      <c r="C257" t="s">
        <v>337</v>
      </c>
      <c r="D257">
        <v>40505</v>
      </c>
    </row>
    <row r="258" spans="1:4" x14ac:dyDescent="0.25">
      <c r="A258" t="s">
        <v>641</v>
      </c>
      <c r="B258" t="s">
        <v>257</v>
      </c>
      <c r="C258" t="s">
        <v>466</v>
      </c>
      <c r="D258">
        <v>80603</v>
      </c>
    </row>
    <row r="259" spans="1:4" x14ac:dyDescent="0.25">
      <c r="A259" t="s">
        <v>642</v>
      </c>
      <c r="B259" t="s">
        <v>262</v>
      </c>
      <c r="C259" t="s">
        <v>432</v>
      </c>
      <c r="D259">
        <v>40304</v>
      </c>
    </row>
    <row r="260" spans="1:4" x14ac:dyDescent="0.25">
      <c r="A260" t="s">
        <v>643</v>
      </c>
      <c r="B260" t="s">
        <v>251</v>
      </c>
      <c r="C260" t="s">
        <v>443</v>
      </c>
      <c r="D260">
        <v>10203</v>
      </c>
    </row>
    <row r="261" spans="1:4" x14ac:dyDescent="0.25">
      <c r="A261" t="s">
        <v>644</v>
      </c>
      <c r="B261" t="s">
        <v>262</v>
      </c>
      <c r="C261" t="s">
        <v>453</v>
      </c>
      <c r="D261">
        <v>40605</v>
      </c>
    </row>
    <row r="262" spans="1:4" x14ac:dyDescent="0.25">
      <c r="A262" t="s">
        <v>301</v>
      </c>
      <c r="B262" t="s">
        <v>254</v>
      </c>
      <c r="C262" t="s">
        <v>419</v>
      </c>
      <c r="D262">
        <v>130708</v>
      </c>
    </row>
    <row r="263" spans="1:4" x14ac:dyDescent="0.25">
      <c r="A263" t="s">
        <v>360</v>
      </c>
      <c r="B263" t="s">
        <v>262</v>
      </c>
      <c r="C263" t="s">
        <v>360</v>
      </c>
      <c r="D263">
        <v>40801</v>
      </c>
    </row>
    <row r="264" spans="1:4" x14ac:dyDescent="0.25">
      <c r="A264" t="s">
        <v>645</v>
      </c>
      <c r="B264" t="s">
        <v>260</v>
      </c>
      <c r="C264" t="s">
        <v>417</v>
      </c>
      <c r="D264">
        <v>70708</v>
      </c>
    </row>
    <row r="265" spans="1:4" x14ac:dyDescent="0.25">
      <c r="A265" t="s">
        <v>646</v>
      </c>
      <c r="B265" t="s">
        <v>260</v>
      </c>
      <c r="C265" t="s">
        <v>587</v>
      </c>
      <c r="D265">
        <v>70101</v>
      </c>
    </row>
    <row r="266" spans="1:4" x14ac:dyDescent="0.25">
      <c r="A266" t="s">
        <v>647</v>
      </c>
      <c r="B266" t="s">
        <v>260</v>
      </c>
      <c r="C266" t="s">
        <v>587</v>
      </c>
      <c r="D266">
        <v>70104</v>
      </c>
    </row>
    <row r="267" spans="1:4" x14ac:dyDescent="0.25">
      <c r="A267" t="s">
        <v>648</v>
      </c>
      <c r="B267" t="s">
        <v>262</v>
      </c>
      <c r="C267" t="s">
        <v>409</v>
      </c>
      <c r="D267">
        <v>40104</v>
      </c>
    </row>
    <row r="268" spans="1:4" x14ac:dyDescent="0.25">
      <c r="A268" t="s">
        <v>648</v>
      </c>
      <c r="B268" t="s">
        <v>261</v>
      </c>
      <c r="C268" t="s">
        <v>434</v>
      </c>
      <c r="D268">
        <v>91106</v>
      </c>
    </row>
    <row r="269" spans="1:4" x14ac:dyDescent="0.25">
      <c r="A269" t="s">
        <v>649</v>
      </c>
      <c r="B269" t="s">
        <v>262</v>
      </c>
      <c r="C269" t="s">
        <v>432</v>
      </c>
      <c r="D269">
        <v>40305</v>
      </c>
    </row>
    <row r="270" spans="1:4" x14ac:dyDescent="0.25">
      <c r="A270" t="s">
        <v>650</v>
      </c>
      <c r="B270" t="s">
        <v>254</v>
      </c>
      <c r="C270" t="s">
        <v>589</v>
      </c>
      <c r="D270">
        <v>130904</v>
      </c>
    </row>
    <row r="271" spans="1:4" x14ac:dyDescent="0.25">
      <c r="A271" t="s">
        <v>650</v>
      </c>
      <c r="B271" t="s">
        <v>252</v>
      </c>
      <c r="C271" t="s">
        <v>405</v>
      </c>
      <c r="D271">
        <v>120508</v>
      </c>
    </row>
    <row r="272" spans="1:4" x14ac:dyDescent="0.25">
      <c r="A272" t="s">
        <v>651</v>
      </c>
      <c r="B272" t="s">
        <v>252</v>
      </c>
      <c r="C272" t="s">
        <v>405</v>
      </c>
      <c r="D272">
        <v>120509</v>
      </c>
    </row>
    <row r="273" spans="1:4" x14ac:dyDescent="0.25">
      <c r="A273" t="s">
        <v>652</v>
      </c>
      <c r="B273" t="s">
        <v>258</v>
      </c>
      <c r="C273" t="s">
        <v>497</v>
      </c>
      <c r="D273">
        <v>20404</v>
      </c>
    </row>
    <row r="274" spans="1:4" x14ac:dyDescent="0.25">
      <c r="A274" t="s">
        <v>653</v>
      </c>
      <c r="B274" t="s">
        <v>252</v>
      </c>
      <c r="C274" t="s">
        <v>470</v>
      </c>
      <c r="D274">
        <v>120803</v>
      </c>
    </row>
    <row r="275" spans="1:4" x14ac:dyDescent="0.25">
      <c r="A275" t="s">
        <v>654</v>
      </c>
      <c r="B275" t="s">
        <v>252</v>
      </c>
      <c r="C275" t="s">
        <v>293</v>
      </c>
      <c r="D275">
        <v>120604</v>
      </c>
    </row>
    <row r="276" spans="1:4" x14ac:dyDescent="0.25">
      <c r="A276" t="s">
        <v>374</v>
      </c>
      <c r="B276" t="s">
        <v>252</v>
      </c>
      <c r="C276" t="s">
        <v>514</v>
      </c>
      <c r="D276">
        <v>120402</v>
      </c>
    </row>
    <row r="277" spans="1:4" x14ac:dyDescent="0.25">
      <c r="A277" t="s">
        <v>655</v>
      </c>
      <c r="B277" t="s">
        <v>252</v>
      </c>
      <c r="C277" t="s">
        <v>500</v>
      </c>
      <c r="D277">
        <v>120203</v>
      </c>
    </row>
    <row r="278" spans="1:4" x14ac:dyDescent="0.25">
      <c r="A278" t="s">
        <v>656</v>
      </c>
      <c r="B278" t="s">
        <v>252</v>
      </c>
      <c r="C278" t="s">
        <v>500</v>
      </c>
      <c r="D278">
        <v>120204</v>
      </c>
    </row>
    <row r="279" spans="1:4" x14ac:dyDescent="0.25">
      <c r="A279" t="s">
        <v>657</v>
      </c>
      <c r="B279" t="s">
        <v>252</v>
      </c>
      <c r="C279" t="s">
        <v>500</v>
      </c>
      <c r="D279">
        <v>120205</v>
      </c>
    </row>
    <row r="280" spans="1:4" x14ac:dyDescent="0.25">
      <c r="A280" t="s">
        <v>658</v>
      </c>
      <c r="B280" t="s">
        <v>252</v>
      </c>
      <c r="C280" t="s">
        <v>500</v>
      </c>
      <c r="D280">
        <v>120206</v>
      </c>
    </row>
    <row r="281" spans="1:4" x14ac:dyDescent="0.25">
      <c r="A281" t="s">
        <v>659</v>
      </c>
      <c r="B281" t="s">
        <v>252</v>
      </c>
      <c r="C281" t="s">
        <v>500</v>
      </c>
      <c r="D281">
        <v>120201</v>
      </c>
    </row>
    <row r="282" spans="1:4" x14ac:dyDescent="0.25">
      <c r="A282" t="s">
        <v>259</v>
      </c>
      <c r="B282" t="s">
        <v>254</v>
      </c>
      <c r="C282" t="s">
        <v>419</v>
      </c>
      <c r="D282">
        <v>130709</v>
      </c>
    </row>
    <row r="283" spans="1:4" x14ac:dyDescent="0.25">
      <c r="A283" t="s">
        <v>660</v>
      </c>
      <c r="B283" t="s">
        <v>261</v>
      </c>
      <c r="C283" t="s">
        <v>434</v>
      </c>
      <c r="D283">
        <v>91111</v>
      </c>
    </row>
    <row r="284" spans="1:4" x14ac:dyDescent="0.25">
      <c r="A284" t="s">
        <v>661</v>
      </c>
      <c r="B284" t="s">
        <v>262</v>
      </c>
      <c r="C284" t="s">
        <v>457</v>
      </c>
      <c r="D284">
        <v>41201</v>
      </c>
    </row>
    <row r="285" spans="1:4" x14ac:dyDescent="0.25">
      <c r="A285" t="s">
        <v>662</v>
      </c>
      <c r="B285" t="s">
        <v>262</v>
      </c>
      <c r="C285" t="s">
        <v>360</v>
      </c>
      <c r="D285">
        <v>40802</v>
      </c>
    </row>
    <row r="286" spans="1:4" x14ac:dyDescent="0.25">
      <c r="A286" t="s">
        <v>663</v>
      </c>
      <c r="B286" t="s">
        <v>254</v>
      </c>
      <c r="C286" t="s">
        <v>419</v>
      </c>
      <c r="D286">
        <v>130710</v>
      </c>
    </row>
    <row r="287" spans="1:4" x14ac:dyDescent="0.25">
      <c r="A287" t="s">
        <v>664</v>
      </c>
      <c r="B287" t="s">
        <v>260</v>
      </c>
      <c r="C287" t="s">
        <v>417</v>
      </c>
      <c r="D287">
        <v>70711</v>
      </c>
    </row>
    <row r="288" spans="1:4" x14ac:dyDescent="0.25">
      <c r="A288" t="s">
        <v>665</v>
      </c>
      <c r="B288" t="s">
        <v>253</v>
      </c>
      <c r="C288" t="s">
        <v>475</v>
      </c>
      <c r="D288">
        <v>30404</v>
      </c>
    </row>
    <row r="289" spans="1:4" x14ac:dyDescent="0.25">
      <c r="A289" t="s">
        <v>666</v>
      </c>
      <c r="B289" t="s">
        <v>254</v>
      </c>
      <c r="C289" t="s">
        <v>419</v>
      </c>
      <c r="D289">
        <v>130711</v>
      </c>
    </row>
    <row r="290" spans="1:4" x14ac:dyDescent="0.25">
      <c r="A290" t="s">
        <v>667</v>
      </c>
      <c r="B290" t="s">
        <v>252</v>
      </c>
      <c r="C290" t="s">
        <v>514</v>
      </c>
      <c r="D290">
        <v>120403</v>
      </c>
    </row>
    <row r="291" spans="1:4" x14ac:dyDescent="0.25">
      <c r="A291" t="s">
        <v>668</v>
      </c>
      <c r="B291" t="s">
        <v>256</v>
      </c>
      <c r="C291" t="s">
        <v>486</v>
      </c>
      <c r="D291">
        <v>50105</v>
      </c>
    </row>
    <row r="292" spans="1:4" x14ac:dyDescent="0.25">
      <c r="A292" t="s">
        <v>669</v>
      </c>
      <c r="B292" t="s">
        <v>262</v>
      </c>
      <c r="C292" t="s">
        <v>413</v>
      </c>
      <c r="D292">
        <v>40405</v>
      </c>
    </row>
    <row r="293" spans="1:4" x14ac:dyDescent="0.25">
      <c r="A293" t="s">
        <v>670</v>
      </c>
      <c r="B293" t="s">
        <v>536</v>
      </c>
      <c r="C293" t="s">
        <v>671</v>
      </c>
      <c r="D293">
        <v>110202</v>
      </c>
    </row>
    <row r="294" spans="1:4" x14ac:dyDescent="0.25">
      <c r="A294" t="s">
        <v>312</v>
      </c>
      <c r="B294" t="s">
        <v>257</v>
      </c>
      <c r="C294" t="s">
        <v>420</v>
      </c>
      <c r="D294">
        <v>81003</v>
      </c>
    </row>
    <row r="295" spans="1:4" x14ac:dyDescent="0.25">
      <c r="A295" t="s">
        <v>270</v>
      </c>
      <c r="B295" t="s">
        <v>254</v>
      </c>
      <c r="C295" t="s">
        <v>426</v>
      </c>
      <c r="D295">
        <v>130102</v>
      </c>
    </row>
    <row r="296" spans="1:4" x14ac:dyDescent="0.25">
      <c r="A296" t="s">
        <v>282</v>
      </c>
      <c r="B296" t="s">
        <v>257</v>
      </c>
      <c r="C296" t="s">
        <v>257</v>
      </c>
      <c r="D296">
        <v>80812</v>
      </c>
    </row>
    <row r="297" spans="1:4" x14ac:dyDescent="0.25">
      <c r="A297" t="s">
        <v>282</v>
      </c>
      <c r="B297" t="s">
        <v>258</v>
      </c>
      <c r="C297" t="s">
        <v>422</v>
      </c>
      <c r="D297">
        <v>20206</v>
      </c>
    </row>
    <row r="298" spans="1:4" x14ac:dyDescent="0.25">
      <c r="A298" t="s">
        <v>672</v>
      </c>
      <c r="B298" t="s">
        <v>262</v>
      </c>
      <c r="C298" t="s">
        <v>673</v>
      </c>
      <c r="D298">
        <v>41102</v>
      </c>
    </row>
    <row r="299" spans="1:4" x14ac:dyDescent="0.25">
      <c r="A299" t="s">
        <v>674</v>
      </c>
      <c r="B299" t="s">
        <v>262</v>
      </c>
      <c r="C299" t="s">
        <v>451</v>
      </c>
      <c r="D299">
        <v>41305</v>
      </c>
    </row>
    <row r="300" spans="1:4" x14ac:dyDescent="0.25">
      <c r="A300" t="s">
        <v>293</v>
      </c>
      <c r="B300" t="s">
        <v>252</v>
      </c>
      <c r="C300" t="s">
        <v>293</v>
      </c>
      <c r="D300">
        <v>120605</v>
      </c>
    </row>
    <row r="301" spans="1:4" x14ac:dyDescent="0.25">
      <c r="A301" t="s">
        <v>675</v>
      </c>
      <c r="B301" t="s">
        <v>252</v>
      </c>
      <c r="C301" t="s">
        <v>414</v>
      </c>
      <c r="D301">
        <v>120306</v>
      </c>
    </row>
    <row r="302" spans="1:4" x14ac:dyDescent="0.25">
      <c r="A302" t="s">
        <v>344</v>
      </c>
      <c r="B302" t="s">
        <v>252</v>
      </c>
      <c r="C302" t="s">
        <v>344</v>
      </c>
      <c r="D302">
        <v>120701</v>
      </c>
    </row>
    <row r="303" spans="1:4" x14ac:dyDescent="0.25">
      <c r="A303" t="s">
        <v>676</v>
      </c>
      <c r="B303" t="s">
        <v>259</v>
      </c>
      <c r="C303" t="s">
        <v>528</v>
      </c>
      <c r="D303">
        <v>60102</v>
      </c>
    </row>
    <row r="304" spans="1:4" x14ac:dyDescent="0.25">
      <c r="A304" t="s">
        <v>676</v>
      </c>
      <c r="B304" t="s">
        <v>259</v>
      </c>
      <c r="C304" t="s">
        <v>569</v>
      </c>
      <c r="D304">
        <v>60305</v>
      </c>
    </row>
    <row r="305" spans="1:4" x14ac:dyDescent="0.25">
      <c r="A305" t="s">
        <v>677</v>
      </c>
      <c r="B305" t="s">
        <v>261</v>
      </c>
      <c r="C305" t="s">
        <v>429</v>
      </c>
      <c r="D305">
        <v>90104</v>
      </c>
    </row>
    <row r="306" spans="1:4" x14ac:dyDescent="0.25">
      <c r="A306" t="s">
        <v>678</v>
      </c>
      <c r="B306" t="s">
        <v>261</v>
      </c>
      <c r="C306" t="s">
        <v>490</v>
      </c>
      <c r="D306">
        <v>91002</v>
      </c>
    </row>
    <row r="307" spans="1:4" x14ac:dyDescent="0.25">
      <c r="A307" t="s">
        <v>678</v>
      </c>
      <c r="B307" t="s">
        <v>260</v>
      </c>
      <c r="C307" t="s">
        <v>260</v>
      </c>
      <c r="D307">
        <v>70303</v>
      </c>
    </row>
    <row r="308" spans="1:4" x14ac:dyDescent="0.25">
      <c r="A308" t="s">
        <v>376</v>
      </c>
      <c r="B308" t="s">
        <v>262</v>
      </c>
      <c r="C308" t="s">
        <v>337</v>
      </c>
      <c r="D308">
        <v>40501</v>
      </c>
    </row>
    <row r="309" spans="1:4" x14ac:dyDescent="0.25">
      <c r="A309" t="s">
        <v>679</v>
      </c>
      <c r="B309" t="s">
        <v>253</v>
      </c>
      <c r="C309" t="s">
        <v>402</v>
      </c>
      <c r="D309">
        <v>30204</v>
      </c>
    </row>
    <row r="310" spans="1:4" x14ac:dyDescent="0.25">
      <c r="A310" t="s">
        <v>680</v>
      </c>
      <c r="B310" t="s">
        <v>260</v>
      </c>
      <c r="C310" t="s">
        <v>587</v>
      </c>
      <c r="D310">
        <v>70105</v>
      </c>
    </row>
    <row r="311" spans="1:4" x14ac:dyDescent="0.25">
      <c r="A311" t="s">
        <v>681</v>
      </c>
      <c r="B311" t="s">
        <v>257</v>
      </c>
      <c r="C311" t="s">
        <v>682</v>
      </c>
      <c r="D311">
        <v>80202</v>
      </c>
    </row>
    <row r="312" spans="1:4" x14ac:dyDescent="0.25">
      <c r="A312" t="s">
        <v>683</v>
      </c>
      <c r="B312" t="s">
        <v>254</v>
      </c>
      <c r="C312" t="s">
        <v>589</v>
      </c>
      <c r="D312">
        <v>130905</v>
      </c>
    </row>
    <row r="313" spans="1:4" x14ac:dyDescent="0.25">
      <c r="A313" t="s">
        <v>684</v>
      </c>
      <c r="B313" t="s">
        <v>257</v>
      </c>
      <c r="C313" t="s">
        <v>682</v>
      </c>
      <c r="D313">
        <v>80203</v>
      </c>
    </row>
    <row r="314" spans="1:4" x14ac:dyDescent="0.25">
      <c r="A314" t="s">
        <v>685</v>
      </c>
      <c r="B314" t="s">
        <v>260</v>
      </c>
      <c r="C314" t="s">
        <v>260</v>
      </c>
      <c r="D314">
        <v>70304</v>
      </c>
    </row>
    <row r="315" spans="1:4" x14ac:dyDescent="0.25">
      <c r="A315" t="s">
        <v>686</v>
      </c>
      <c r="B315" t="s">
        <v>262</v>
      </c>
      <c r="C315" t="s">
        <v>337</v>
      </c>
      <c r="D315">
        <v>40506</v>
      </c>
    </row>
    <row r="316" spans="1:4" x14ac:dyDescent="0.25">
      <c r="A316" t="s">
        <v>316</v>
      </c>
      <c r="B316" t="s">
        <v>257</v>
      </c>
      <c r="C316" t="s">
        <v>257</v>
      </c>
      <c r="D316">
        <v>80804</v>
      </c>
    </row>
    <row r="317" spans="1:4" x14ac:dyDescent="0.25">
      <c r="A317" t="s">
        <v>687</v>
      </c>
      <c r="B317" t="s">
        <v>261</v>
      </c>
      <c r="C317" t="s">
        <v>506</v>
      </c>
      <c r="D317">
        <v>90603</v>
      </c>
    </row>
    <row r="318" spans="1:4" x14ac:dyDescent="0.25">
      <c r="A318" t="s">
        <v>688</v>
      </c>
      <c r="B318" t="s">
        <v>251</v>
      </c>
      <c r="C318" t="s">
        <v>443</v>
      </c>
      <c r="D318">
        <v>10209</v>
      </c>
    </row>
    <row r="319" spans="1:4" x14ac:dyDescent="0.25">
      <c r="A319" t="s">
        <v>689</v>
      </c>
      <c r="B319" t="s">
        <v>257</v>
      </c>
      <c r="C319" t="s">
        <v>682</v>
      </c>
      <c r="D319">
        <v>80204</v>
      </c>
    </row>
    <row r="320" spans="1:4" x14ac:dyDescent="0.25">
      <c r="A320" t="s">
        <v>690</v>
      </c>
      <c r="B320" t="s">
        <v>254</v>
      </c>
      <c r="C320" t="s">
        <v>589</v>
      </c>
      <c r="D320">
        <v>130906</v>
      </c>
    </row>
    <row r="321" spans="1:4" x14ac:dyDescent="0.25">
      <c r="A321" t="s">
        <v>690</v>
      </c>
      <c r="B321" t="s">
        <v>261</v>
      </c>
      <c r="C321" t="s">
        <v>441</v>
      </c>
      <c r="D321">
        <v>90206</v>
      </c>
    </row>
    <row r="322" spans="1:4" x14ac:dyDescent="0.25">
      <c r="A322" t="s">
        <v>691</v>
      </c>
      <c r="B322" t="s">
        <v>260</v>
      </c>
      <c r="C322" t="s">
        <v>364</v>
      </c>
      <c r="D322">
        <v>70209</v>
      </c>
    </row>
    <row r="323" spans="1:4" x14ac:dyDescent="0.25">
      <c r="A323" t="s">
        <v>455</v>
      </c>
      <c r="B323" t="s">
        <v>260</v>
      </c>
      <c r="C323" t="s">
        <v>435</v>
      </c>
      <c r="D323">
        <v>70408</v>
      </c>
    </row>
    <row r="324" spans="1:4" x14ac:dyDescent="0.25">
      <c r="A324" t="s">
        <v>692</v>
      </c>
      <c r="B324" t="s">
        <v>261</v>
      </c>
      <c r="C324" t="s">
        <v>455</v>
      </c>
      <c r="D324">
        <v>90401</v>
      </c>
    </row>
    <row r="325" spans="1:4" x14ac:dyDescent="0.25">
      <c r="A325" t="s">
        <v>693</v>
      </c>
      <c r="B325" t="s">
        <v>260</v>
      </c>
      <c r="C325" t="s">
        <v>364</v>
      </c>
      <c r="D325">
        <v>70210</v>
      </c>
    </row>
    <row r="326" spans="1:4" x14ac:dyDescent="0.25">
      <c r="A326" t="s">
        <v>694</v>
      </c>
      <c r="B326" t="s">
        <v>261</v>
      </c>
      <c r="C326" t="s">
        <v>429</v>
      </c>
      <c r="D326">
        <v>90103</v>
      </c>
    </row>
    <row r="327" spans="1:4" x14ac:dyDescent="0.25">
      <c r="A327" t="s">
        <v>695</v>
      </c>
      <c r="B327" t="s">
        <v>260</v>
      </c>
      <c r="C327" t="s">
        <v>364</v>
      </c>
      <c r="D327">
        <v>70211</v>
      </c>
    </row>
    <row r="328" spans="1:4" x14ac:dyDescent="0.25">
      <c r="A328" t="s">
        <v>696</v>
      </c>
      <c r="B328" t="s">
        <v>256</v>
      </c>
      <c r="C328" t="s">
        <v>486</v>
      </c>
      <c r="D328">
        <v>50101</v>
      </c>
    </row>
    <row r="329" spans="1:4" x14ac:dyDescent="0.25">
      <c r="A329" t="s">
        <v>697</v>
      </c>
      <c r="B329" t="s">
        <v>260</v>
      </c>
      <c r="C329" t="s">
        <v>587</v>
      </c>
      <c r="D329">
        <v>70106</v>
      </c>
    </row>
    <row r="330" spans="1:4" x14ac:dyDescent="0.25">
      <c r="A330" t="s">
        <v>698</v>
      </c>
      <c r="B330" t="s">
        <v>258</v>
      </c>
      <c r="C330" t="s">
        <v>581</v>
      </c>
      <c r="D330">
        <v>20505</v>
      </c>
    </row>
    <row r="331" spans="1:4" x14ac:dyDescent="0.25">
      <c r="A331" t="s">
        <v>699</v>
      </c>
      <c r="B331" t="s">
        <v>261</v>
      </c>
      <c r="C331" t="s">
        <v>490</v>
      </c>
      <c r="D331">
        <v>91003</v>
      </c>
    </row>
    <row r="332" spans="1:4" x14ac:dyDescent="0.25">
      <c r="A332" t="s">
        <v>700</v>
      </c>
      <c r="B332" t="s">
        <v>258</v>
      </c>
      <c r="C332" t="s">
        <v>592</v>
      </c>
      <c r="D332">
        <v>20301</v>
      </c>
    </row>
    <row r="333" spans="1:4" x14ac:dyDescent="0.25">
      <c r="A333" t="s">
        <v>701</v>
      </c>
      <c r="B333" t="s">
        <v>259</v>
      </c>
      <c r="C333" t="s">
        <v>569</v>
      </c>
      <c r="D333">
        <v>60306</v>
      </c>
    </row>
    <row r="334" spans="1:4" x14ac:dyDescent="0.25">
      <c r="A334" t="s">
        <v>702</v>
      </c>
      <c r="B334" t="s">
        <v>261</v>
      </c>
      <c r="C334" t="s">
        <v>441</v>
      </c>
      <c r="D334">
        <v>90207</v>
      </c>
    </row>
    <row r="335" spans="1:4" x14ac:dyDescent="0.25">
      <c r="A335" t="s">
        <v>703</v>
      </c>
      <c r="B335" t="s">
        <v>261</v>
      </c>
      <c r="C335" t="s">
        <v>490</v>
      </c>
      <c r="D335">
        <v>91004</v>
      </c>
    </row>
    <row r="336" spans="1:4" x14ac:dyDescent="0.25">
      <c r="A336" t="s">
        <v>704</v>
      </c>
      <c r="B336" t="s">
        <v>254</v>
      </c>
      <c r="C336" t="s">
        <v>419</v>
      </c>
      <c r="D336">
        <v>130712</v>
      </c>
    </row>
    <row r="337" spans="1:4" x14ac:dyDescent="0.25">
      <c r="A337" t="s">
        <v>705</v>
      </c>
      <c r="B337" t="s">
        <v>261</v>
      </c>
      <c r="C337" t="s">
        <v>434</v>
      </c>
      <c r="D337">
        <v>91107</v>
      </c>
    </row>
    <row r="338" spans="1:4" x14ac:dyDescent="0.25">
      <c r="A338" t="s">
        <v>706</v>
      </c>
      <c r="B338" t="s">
        <v>261</v>
      </c>
      <c r="C338" t="s">
        <v>441</v>
      </c>
      <c r="D338">
        <v>90208</v>
      </c>
    </row>
    <row r="339" spans="1:4" x14ac:dyDescent="0.25">
      <c r="A339" t="s">
        <v>707</v>
      </c>
      <c r="B339" t="s">
        <v>260</v>
      </c>
      <c r="C339" t="s">
        <v>364</v>
      </c>
      <c r="D339">
        <v>70212</v>
      </c>
    </row>
    <row r="340" spans="1:4" x14ac:dyDescent="0.25">
      <c r="A340" t="s">
        <v>708</v>
      </c>
      <c r="B340" t="s">
        <v>261</v>
      </c>
      <c r="C340" t="s">
        <v>434</v>
      </c>
      <c r="D340">
        <v>91112</v>
      </c>
    </row>
    <row r="341" spans="1:4" x14ac:dyDescent="0.25">
      <c r="A341" t="s">
        <v>709</v>
      </c>
      <c r="B341" t="s">
        <v>254</v>
      </c>
      <c r="C341" t="s">
        <v>477</v>
      </c>
      <c r="D341">
        <v>130308</v>
      </c>
    </row>
    <row r="342" spans="1:4" x14ac:dyDescent="0.25">
      <c r="A342" t="s">
        <v>710</v>
      </c>
      <c r="B342" t="s">
        <v>260</v>
      </c>
      <c r="C342" t="s">
        <v>417</v>
      </c>
      <c r="D342">
        <v>70709</v>
      </c>
    </row>
    <row r="343" spans="1:4" x14ac:dyDescent="0.25">
      <c r="A343" t="s">
        <v>711</v>
      </c>
      <c r="B343" t="s">
        <v>260</v>
      </c>
      <c r="C343" t="s">
        <v>260</v>
      </c>
      <c r="D343">
        <v>70301</v>
      </c>
    </row>
    <row r="344" spans="1:4" x14ac:dyDescent="0.25">
      <c r="A344" t="s">
        <v>712</v>
      </c>
      <c r="B344" t="s">
        <v>261</v>
      </c>
      <c r="C344" t="s">
        <v>441</v>
      </c>
      <c r="D344">
        <v>90209</v>
      </c>
    </row>
    <row r="345" spans="1:4" x14ac:dyDescent="0.25">
      <c r="A345" t="s">
        <v>713</v>
      </c>
      <c r="B345" t="s">
        <v>260</v>
      </c>
      <c r="C345" t="s">
        <v>571</v>
      </c>
      <c r="D345">
        <v>70603</v>
      </c>
    </row>
    <row r="346" spans="1:4" x14ac:dyDescent="0.25">
      <c r="A346" t="s">
        <v>714</v>
      </c>
      <c r="B346" t="s">
        <v>262</v>
      </c>
      <c r="C346" t="s">
        <v>673</v>
      </c>
      <c r="D346">
        <v>41103</v>
      </c>
    </row>
    <row r="347" spans="1:4" x14ac:dyDescent="0.25">
      <c r="A347" t="s">
        <v>298</v>
      </c>
      <c r="B347" t="s">
        <v>536</v>
      </c>
      <c r="C347" t="s">
        <v>537</v>
      </c>
      <c r="D347">
        <v>110102</v>
      </c>
    </row>
    <row r="348" spans="1:4" x14ac:dyDescent="0.25">
      <c r="A348" t="s">
        <v>715</v>
      </c>
      <c r="B348" t="s">
        <v>262</v>
      </c>
      <c r="C348" t="s">
        <v>451</v>
      </c>
      <c r="D348">
        <v>41306</v>
      </c>
    </row>
    <row r="349" spans="1:4" x14ac:dyDescent="0.25">
      <c r="A349" t="s">
        <v>716</v>
      </c>
      <c r="B349" t="s">
        <v>252</v>
      </c>
      <c r="C349" t="s">
        <v>514</v>
      </c>
      <c r="D349">
        <v>120404</v>
      </c>
    </row>
    <row r="350" spans="1:4" x14ac:dyDescent="0.25">
      <c r="A350" t="s">
        <v>717</v>
      </c>
      <c r="B350" t="s">
        <v>259</v>
      </c>
      <c r="C350" t="s">
        <v>563</v>
      </c>
      <c r="D350">
        <v>60602</v>
      </c>
    </row>
    <row r="351" spans="1:4" x14ac:dyDescent="0.25">
      <c r="A351" t="s">
        <v>718</v>
      </c>
      <c r="B351" t="s">
        <v>260</v>
      </c>
      <c r="C351" t="s">
        <v>260</v>
      </c>
      <c r="D351">
        <v>70305</v>
      </c>
    </row>
    <row r="352" spans="1:4" x14ac:dyDescent="0.25">
      <c r="A352" t="s">
        <v>718</v>
      </c>
      <c r="B352" t="s">
        <v>261</v>
      </c>
      <c r="C352" t="s">
        <v>495</v>
      </c>
      <c r="D352">
        <v>90308</v>
      </c>
    </row>
    <row r="353" spans="1:4" x14ac:dyDescent="0.25">
      <c r="A353" t="s">
        <v>274</v>
      </c>
      <c r="B353" t="s">
        <v>257</v>
      </c>
      <c r="C353" t="s">
        <v>257</v>
      </c>
      <c r="D353">
        <v>80816</v>
      </c>
    </row>
    <row r="354" spans="1:4" x14ac:dyDescent="0.25">
      <c r="A354" t="s">
        <v>719</v>
      </c>
      <c r="B354" t="s">
        <v>251</v>
      </c>
      <c r="C354" t="s">
        <v>443</v>
      </c>
      <c r="D354">
        <v>10210</v>
      </c>
    </row>
    <row r="355" spans="1:4" x14ac:dyDescent="0.25">
      <c r="A355" t="s">
        <v>720</v>
      </c>
      <c r="B355" t="s">
        <v>260</v>
      </c>
      <c r="C355" t="s">
        <v>260</v>
      </c>
      <c r="D355">
        <v>70306</v>
      </c>
    </row>
    <row r="356" spans="1:4" x14ac:dyDescent="0.25">
      <c r="A356" t="s">
        <v>721</v>
      </c>
      <c r="B356" t="s">
        <v>261</v>
      </c>
      <c r="C356" t="s">
        <v>441</v>
      </c>
      <c r="D356">
        <v>90210</v>
      </c>
    </row>
    <row r="357" spans="1:4" x14ac:dyDescent="0.25">
      <c r="A357" t="s">
        <v>722</v>
      </c>
      <c r="B357" t="s">
        <v>258</v>
      </c>
      <c r="C357" t="s">
        <v>497</v>
      </c>
      <c r="D357">
        <v>20405</v>
      </c>
    </row>
    <row r="358" spans="1:4" x14ac:dyDescent="0.25">
      <c r="A358" t="s">
        <v>722</v>
      </c>
      <c r="B358" t="s">
        <v>261</v>
      </c>
      <c r="C358" t="s">
        <v>503</v>
      </c>
      <c r="D358">
        <v>90702</v>
      </c>
    </row>
    <row r="359" spans="1:4" x14ac:dyDescent="0.25">
      <c r="A359" t="s">
        <v>723</v>
      </c>
      <c r="B359" t="s">
        <v>254</v>
      </c>
      <c r="C359" t="s">
        <v>450</v>
      </c>
      <c r="D359">
        <v>130407</v>
      </c>
    </row>
    <row r="360" spans="1:4" x14ac:dyDescent="0.25">
      <c r="A360" t="s">
        <v>723</v>
      </c>
      <c r="B360" t="s">
        <v>262</v>
      </c>
      <c r="C360" t="s">
        <v>673</v>
      </c>
      <c r="D360">
        <v>41101</v>
      </c>
    </row>
    <row r="361" spans="1:4" x14ac:dyDescent="0.25">
      <c r="A361" t="s">
        <v>724</v>
      </c>
      <c r="B361" t="s">
        <v>259</v>
      </c>
      <c r="C361" t="s">
        <v>569</v>
      </c>
      <c r="D361">
        <v>60309</v>
      </c>
    </row>
    <row r="362" spans="1:4" x14ac:dyDescent="0.25">
      <c r="A362" t="s">
        <v>370</v>
      </c>
      <c r="B362" t="s">
        <v>262</v>
      </c>
      <c r="C362" t="s">
        <v>453</v>
      </c>
      <c r="D362">
        <v>40606</v>
      </c>
    </row>
    <row r="363" spans="1:4" x14ac:dyDescent="0.25">
      <c r="A363" t="s">
        <v>370</v>
      </c>
      <c r="B363" t="s">
        <v>258</v>
      </c>
      <c r="C363" t="s">
        <v>592</v>
      </c>
      <c r="D363">
        <v>20306</v>
      </c>
    </row>
    <row r="364" spans="1:4" x14ac:dyDescent="0.25">
      <c r="A364" t="s">
        <v>296</v>
      </c>
      <c r="B364" t="s">
        <v>257</v>
      </c>
      <c r="C364" t="s">
        <v>257</v>
      </c>
      <c r="D364">
        <v>80820</v>
      </c>
    </row>
    <row r="365" spans="1:4" x14ac:dyDescent="0.25">
      <c r="A365" t="s">
        <v>320</v>
      </c>
      <c r="B365" t="s">
        <v>257</v>
      </c>
      <c r="C365" t="s">
        <v>394</v>
      </c>
      <c r="D365">
        <v>80505</v>
      </c>
    </row>
    <row r="366" spans="1:4" x14ac:dyDescent="0.25">
      <c r="A366" t="s">
        <v>725</v>
      </c>
      <c r="B366" t="s">
        <v>259</v>
      </c>
      <c r="C366" t="s">
        <v>522</v>
      </c>
      <c r="D366">
        <v>60201</v>
      </c>
    </row>
    <row r="367" spans="1:4" x14ac:dyDescent="0.25">
      <c r="A367" t="s">
        <v>726</v>
      </c>
      <c r="B367" t="s">
        <v>254</v>
      </c>
      <c r="C367" t="s">
        <v>477</v>
      </c>
      <c r="D367">
        <v>130309</v>
      </c>
    </row>
    <row r="368" spans="1:4" x14ac:dyDescent="0.25">
      <c r="A368" t="s">
        <v>511</v>
      </c>
      <c r="B368" t="s">
        <v>260</v>
      </c>
      <c r="C368" t="s">
        <v>435</v>
      </c>
      <c r="D368">
        <v>70409</v>
      </c>
    </row>
    <row r="369" spans="1:4" x14ac:dyDescent="0.25">
      <c r="A369" t="s">
        <v>727</v>
      </c>
      <c r="B369" t="s">
        <v>261</v>
      </c>
      <c r="C369" t="s">
        <v>511</v>
      </c>
      <c r="D369">
        <v>90501</v>
      </c>
    </row>
    <row r="370" spans="1:4" x14ac:dyDescent="0.25">
      <c r="A370" t="s">
        <v>728</v>
      </c>
      <c r="B370" t="s">
        <v>260</v>
      </c>
      <c r="C370" t="s">
        <v>364</v>
      </c>
      <c r="D370">
        <v>70213</v>
      </c>
    </row>
    <row r="371" spans="1:4" x14ac:dyDescent="0.25">
      <c r="A371" t="s">
        <v>364</v>
      </c>
      <c r="B371" t="s">
        <v>251</v>
      </c>
      <c r="C371" t="s">
        <v>443</v>
      </c>
      <c r="D371">
        <v>10207</v>
      </c>
    </row>
    <row r="372" spans="1:4" x14ac:dyDescent="0.25">
      <c r="A372" t="s">
        <v>729</v>
      </c>
      <c r="B372" t="s">
        <v>260</v>
      </c>
      <c r="C372" t="s">
        <v>364</v>
      </c>
      <c r="D372">
        <v>70201</v>
      </c>
    </row>
    <row r="373" spans="1:4" x14ac:dyDescent="0.25">
      <c r="A373" t="s">
        <v>730</v>
      </c>
      <c r="B373" t="s">
        <v>260</v>
      </c>
      <c r="C373" t="s">
        <v>364</v>
      </c>
      <c r="D373">
        <v>70214</v>
      </c>
    </row>
    <row r="374" spans="1:4" x14ac:dyDescent="0.25">
      <c r="A374" t="s">
        <v>731</v>
      </c>
      <c r="B374" t="s">
        <v>260</v>
      </c>
      <c r="C374" t="s">
        <v>587</v>
      </c>
      <c r="D374">
        <v>70107</v>
      </c>
    </row>
    <row r="375" spans="1:4" x14ac:dyDescent="0.25">
      <c r="A375" t="s">
        <v>732</v>
      </c>
      <c r="B375" t="s">
        <v>254</v>
      </c>
      <c r="C375" t="s">
        <v>589</v>
      </c>
      <c r="D375">
        <v>130907</v>
      </c>
    </row>
    <row r="376" spans="1:4" x14ac:dyDescent="0.25">
      <c r="A376" t="s">
        <v>733</v>
      </c>
      <c r="B376" t="s">
        <v>261</v>
      </c>
      <c r="C376" t="s">
        <v>506</v>
      </c>
      <c r="D376">
        <v>90604</v>
      </c>
    </row>
    <row r="377" spans="1:4" x14ac:dyDescent="0.25">
      <c r="A377" t="s">
        <v>733</v>
      </c>
      <c r="B377" t="s">
        <v>259</v>
      </c>
      <c r="C377" t="s">
        <v>522</v>
      </c>
      <c r="D377">
        <v>60205</v>
      </c>
    </row>
    <row r="378" spans="1:4" x14ac:dyDescent="0.25">
      <c r="A378" t="s">
        <v>734</v>
      </c>
      <c r="B378" t="s">
        <v>254</v>
      </c>
      <c r="C378" t="s">
        <v>477</v>
      </c>
      <c r="D378">
        <v>130310</v>
      </c>
    </row>
    <row r="379" spans="1:4" x14ac:dyDescent="0.25">
      <c r="A379" t="s">
        <v>735</v>
      </c>
      <c r="B379" t="s">
        <v>253</v>
      </c>
      <c r="C379" t="s">
        <v>253</v>
      </c>
      <c r="D379">
        <v>30108</v>
      </c>
    </row>
    <row r="380" spans="1:4" x14ac:dyDescent="0.25">
      <c r="A380" t="s">
        <v>736</v>
      </c>
      <c r="B380" t="s">
        <v>262</v>
      </c>
      <c r="C380" t="s">
        <v>309</v>
      </c>
      <c r="D380">
        <v>40202</v>
      </c>
    </row>
    <row r="381" spans="1:4" x14ac:dyDescent="0.25">
      <c r="A381" t="s">
        <v>737</v>
      </c>
      <c r="B381" t="s">
        <v>260</v>
      </c>
      <c r="C381" t="s">
        <v>587</v>
      </c>
      <c r="D381">
        <v>70108</v>
      </c>
    </row>
    <row r="382" spans="1:4" x14ac:dyDescent="0.25">
      <c r="A382" t="s">
        <v>738</v>
      </c>
      <c r="B382" t="s">
        <v>259</v>
      </c>
      <c r="C382" t="s">
        <v>528</v>
      </c>
      <c r="D382">
        <v>60104</v>
      </c>
    </row>
    <row r="383" spans="1:4" x14ac:dyDescent="0.25">
      <c r="A383" t="s">
        <v>739</v>
      </c>
      <c r="B383" t="s">
        <v>261</v>
      </c>
      <c r="C383" t="s">
        <v>424</v>
      </c>
      <c r="D383">
        <v>91201</v>
      </c>
    </row>
    <row r="384" spans="1:4" x14ac:dyDescent="0.25">
      <c r="A384" t="s">
        <v>740</v>
      </c>
      <c r="B384" t="s">
        <v>259</v>
      </c>
      <c r="C384" t="s">
        <v>473</v>
      </c>
      <c r="D384">
        <v>60504</v>
      </c>
    </row>
    <row r="385" spans="1:4" x14ac:dyDescent="0.25">
      <c r="A385" t="s">
        <v>741</v>
      </c>
      <c r="B385" t="s">
        <v>260</v>
      </c>
      <c r="C385" t="s">
        <v>435</v>
      </c>
      <c r="D385">
        <v>70410</v>
      </c>
    </row>
    <row r="386" spans="1:4" x14ac:dyDescent="0.25">
      <c r="A386" t="s">
        <v>742</v>
      </c>
      <c r="B386" t="s">
        <v>258</v>
      </c>
      <c r="C386" t="s">
        <v>592</v>
      </c>
      <c r="D386">
        <v>20304</v>
      </c>
    </row>
    <row r="387" spans="1:4" x14ac:dyDescent="0.25">
      <c r="A387" t="s">
        <v>742</v>
      </c>
      <c r="B387" t="s">
        <v>259</v>
      </c>
      <c r="C387" t="s">
        <v>516</v>
      </c>
      <c r="D387">
        <v>60404</v>
      </c>
    </row>
    <row r="388" spans="1:4" x14ac:dyDescent="0.25">
      <c r="A388" t="s">
        <v>742</v>
      </c>
      <c r="B388" t="s">
        <v>261</v>
      </c>
      <c r="C388" t="s">
        <v>455</v>
      </c>
      <c r="D388">
        <v>90404</v>
      </c>
    </row>
    <row r="389" spans="1:4" x14ac:dyDescent="0.25">
      <c r="A389" t="s">
        <v>743</v>
      </c>
      <c r="B389" t="s">
        <v>260</v>
      </c>
      <c r="C389" t="s">
        <v>260</v>
      </c>
      <c r="D389">
        <v>70309</v>
      </c>
    </row>
    <row r="390" spans="1:4" x14ac:dyDescent="0.25">
      <c r="A390" t="s">
        <v>744</v>
      </c>
      <c r="B390" t="s">
        <v>258</v>
      </c>
      <c r="C390" t="s">
        <v>592</v>
      </c>
      <c r="D390">
        <v>20307</v>
      </c>
    </row>
    <row r="391" spans="1:4" x14ac:dyDescent="0.25">
      <c r="A391" t="s">
        <v>745</v>
      </c>
      <c r="B391" t="s">
        <v>261</v>
      </c>
      <c r="C391" t="s">
        <v>511</v>
      </c>
      <c r="D391">
        <v>90507</v>
      </c>
    </row>
    <row r="392" spans="1:4" x14ac:dyDescent="0.25">
      <c r="A392" t="s">
        <v>746</v>
      </c>
      <c r="B392" t="s">
        <v>252</v>
      </c>
      <c r="C392" t="s">
        <v>412</v>
      </c>
      <c r="D392">
        <v>120903</v>
      </c>
    </row>
    <row r="393" spans="1:4" x14ac:dyDescent="0.25">
      <c r="A393" t="s">
        <v>377</v>
      </c>
      <c r="B393" t="s">
        <v>261</v>
      </c>
      <c r="C393" t="s">
        <v>490</v>
      </c>
      <c r="D393">
        <v>91008</v>
      </c>
    </row>
    <row r="394" spans="1:4" x14ac:dyDescent="0.25">
      <c r="A394" t="s">
        <v>377</v>
      </c>
      <c r="B394" t="s">
        <v>262</v>
      </c>
      <c r="C394" t="s">
        <v>555</v>
      </c>
      <c r="D394">
        <v>40708</v>
      </c>
    </row>
    <row r="395" spans="1:4" x14ac:dyDescent="0.25">
      <c r="A395" t="s">
        <v>747</v>
      </c>
      <c r="B395" t="s">
        <v>262</v>
      </c>
      <c r="C395" t="s">
        <v>555</v>
      </c>
      <c r="D395">
        <v>40703</v>
      </c>
    </row>
    <row r="396" spans="1:4" x14ac:dyDescent="0.25">
      <c r="A396" t="s">
        <v>748</v>
      </c>
      <c r="B396" t="s">
        <v>262</v>
      </c>
      <c r="C396" t="s">
        <v>360</v>
      </c>
      <c r="D396">
        <v>40803</v>
      </c>
    </row>
    <row r="397" spans="1:4" x14ac:dyDescent="0.25">
      <c r="A397" t="s">
        <v>748</v>
      </c>
      <c r="B397" t="s">
        <v>260</v>
      </c>
      <c r="C397" t="s">
        <v>260</v>
      </c>
      <c r="D397">
        <v>70307</v>
      </c>
    </row>
    <row r="398" spans="1:4" x14ac:dyDescent="0.25">
      <c r="A398" t="s">
        <v>749</v>
      </c>
      <c r="B398" t="s">
        <v>260</v>
      </c>
      <c r="C398" t="s">
        <v>750</v>
      </c>
      <c r="D398">
        <v>70502</v>
      </c>
    </row>
    <row r="399" spans="1:4" x14ac:dyDescent="0.25">
      <c r="A399" t="s">
        <v>751</v>
      </c>
      <c r="B399" t="s">
        <v>259</v>
      </c>
      <c r="C399" t="s">
        <v>532</v>
      </c>
      <c r="D399">
        <v>60705</v>
      </c>
    </row>
    <row r="400" spans="1:4" x14ac:dyDescent="0.25">
      <c r="A400" t="s">
        <v>752</v>
      </c>
      <c r="B400" t="s">
        <v>261</v>
      </c>
      <c r="C400" t="s">
        <v>503</v>
      </c>
      <c r="D400">
        <v>90703</v>
      </c>
    </row>
    <row r="401" spans="1:4" x14ac:dyDescent="0.25">
      <c r="A401" t="s">
        <v>752</v>
      </c>
      <c r="B401" t="s">
        <v>259</v>
      </c>
      <c r="C401" t="s">
        <v>473</v>
      </c>
      <c r="D401">
        <v>60503</v>
      </c>
    </row>
    <row r="402" spans="1:4" x14ac:dyDescent="0.25">
      <c r="A402" t="s">
        <v>753</v>
      </c>
      <c r="B402" t="s">
        <v>259</v>
      </c>
      <c r="C402" t="s">
        <v>569</v>
      </c>
      <c r="D402">
        <v>60307</v>
      </c>
    </row>
    <row r="403" spans="1:4" x14ac:dyDescent="0.25">
      <c r="A403" t="s">
        <v>754</v>
      </c>
      <c r="B403" t="s">
        <v>259</v>
      </c>
      <c r="C403" t="s">
        <v>569</v>
      </c>
      <c r="D403">
        <v>60308</v>
      </c>
    </row>
    <row r="404" spans="1:4" x14ac:dyDescent="0.25">
      <c r="A404" t="s">
        <v>755</v>
      </c>
      <c r="B404" t="s">
        <v>254</v>
      </c>
      <c r="C404" t="s">
        <v>419</v>
      </c>
      <c r="D404">
        <v>130713</v>
      </c>
    </row>
    <row r="405" spans="1:4" x14ac:dyDescent="0.25">
      <c r="A405" t="s">
        <v>756</v>
      </c>
      <c r="B405" t="s">
        <v>261</v>
      </c>
      <c r="C405" t="s">
        <v>307</v>
      </c>
      <c r="D405">
        <v>90803</v>
      </c>
    </row>
    <row r="406" spans="1:4" x14ac:dyDescent="0.25">
      <c r="A406" t="s">
        <v>757</v>
      </c>
      <c r="B406" t="s">
        <v>254</v>
      </c>
      <c r="C406" t="s">
        <v>589</v>
      </c>
      <c r="D406">
        <v>130908</v>
      </c>
    </row>
    <row r="407" spans="1:4" x14ac:dyDescent="0.25">
      <c r="A407" t="s">
        <v>758</v>
      </c>
      <c r="B407" t="s">
        <v>259</v>
      </c>
      <c r="C407" t="s">
        <v>516</v>
      </c>
      <c r="D407">
        <v>60403</v>
      </c>
    </row>
    <row r="408" spans="1:4" x14ac:dyDescent="0.25">
      <c r="A408" t="s">
        <v>759</v>
      </c>
      <c r="B408" t="s">
        <v>261</v>
      </c>
      <c r="C408" t="s">
        <v>455</v>
      </c>
      <c r="D408">
        <v>90406</v>
      </c>
    </row>
    <row r="409" spans="1:4" x14ac:dyDescent="0.25">
      <c r="A409" t="s">
        <v>760</v>
      </c>
      <c r="B409" t="s">
        <v>262</v>
      </c>
      <c r="C409" t="s">
        <v>413</v>
      </c>
      <c r="D409">
        <v>40406</v>
      </c>
    </row>
    <row r="410" spans="1:4" x14ac:dyDescent="0.25">
      <c r="A410" t="s">
        <v>761</v>
      </c>
      <c r="B410" t="s">
        <v>260</v>
      </c>
      <c r="C410" t="s">
        <v>260</v>
      </c>
      <c r="D410">
        <v>70308</v>
      </c>
    </row>
    <row r="411" spans="1:4" x14ac:dyDescent="0.25">
      <c r="A411" t="s">
        <v>762</v>
      </c>
      <c r="B411" t="s">
        <v>259</v>
      </c>
      <c r="C411" t="s">
        <v>569</v>
      </c>
      <c r="D411">
        <v>60301</v>
      </c>
    </row>
    <row r="412" spans="1:4" x14ac:dyDescent="0.25">
      <c r="A412" t="s">
        <v>763</v>
      </c>
      <c r="B412" t="s">
        <v>261</v>
      </c>
      <c r="C412" t="s">
        <v>495</v>
      </c>
      <c r="D412">
        <v>90304</v>
      </c>
    </row>
    <row r="413" spans="1:4" x14ac:dyDescent="0.25">
      <c r="A413" t="s">
        <v>764</v>
      </c>
      <c r="B413" t="s">
        <v>260</v>
      </c>
      <c r="C413" t="s">
        <v>435</v>
      </c>
      <c r="D413">
        <v>70401</v>
      </c>
    </row>
    <row r="414" spans="1:4" x14ac:dyDescent="0.25">
      <c r="A414" t="s">
        <v>765</v>
      </c>
      <c r="B414" t="s">
        <v>252</v>
      </c>
      <c r="C414" t="s">
        <v>470</v>
      </c>
      <c r="D414">
        <v>120804</v>
      </c>
    </row>
    <row r="415" spans="1:4" x14ac:dyDescent="0.25">
      <c r="A415" t="s">
        <v>766</v>
      </c>
      <c r="B415" t="s">
        <v>261</v>
      </c>
      <c r="C415" t="s">
        <v>511</v>
      </c>
      <c r="D415">
        <v>90513</v>
      </c>
    </row>
    <row r="416" spans="1:4" x14ac:dyDescent="0.25">
      <c r="A416" t="s">
        <v>767</v>
      </c>
      <c r="B416" t="s">
        <v>536</v>
      </c>
      <c r="C416" t="s">
        <v>537</v>
      </c>
      <c r="D416">
        <v>110103</v>
      </c>
    </row>
    <row r="417" spans="1:4" x14ac:dyDescent="0.25">
      <c r="A417" t="s">
        <v>768</v>
      </c>
      <c r="B417" t="s">
        <v>252</v>
      </c>
      <c r="C417" t="s">
        <v>414</v>
      </c>
      <c r="D417">
        <v>120307</v>
      </c>
    </row>
    <row r="418" spans="1:4" x14ac:dyDescent="0.25">
      <c r="A418" t="s">
        <v>385</v>
      </c>
      <c r="B418" t="s">
        <v>253</v>
      </c>
      <c r="C418" t="s">
        <v>475</v>
      </c>
      <c r="D418">
        <v>30405</v>
      </c>
    </row>
    <row r="419" spans="1:4" x14ac:dyDescent="0.25">
      <c r="A419" t="s">
        <v>769</v>
      </c>
      <c r="B419" t="s">
        <v>260</v>
      </c>
      <c r="C419" t="s">
        <v>750</v>
      </c>
      <c r="D419">
        <v>70503</v>
      </c>
    </row>
    <row r="420" spans="1:4" x14ac:dyDescent="0.25">
      <c r="A420" t="s">
        <v>342</v>
      </c>
      <c r="B420" t="s">
        <v>257</v>
      </c>
      <c r="C420" t="s">
        <v>420</v>
      </c>
      <c r="D420">
        <v>81004</v>
      </c>
    </row>
    <row r="421" spans="1:4" x14ac:dyDescent="0.25">
      <c r="A421" t="s">
        <v>770</v>
      </c>
      <c r="B421" t="s">
        <v>259</v>
      </c>
      <c r="C421" t="s">
        <v>516</v>
      </c>
      <c r="D421">
        <v>60407</v>
      </c>
    </row>
    <row r="422" spans="1:4" x14ac:dyDescent="0.25">
      <c r="A422" t="s">
        <v>771</v>
      </c>
      <c r="B422" t="s">
        <v>254</v>
      </c>
      <c r="C422" t="s">
        <v>419</v>
      </c>
      <c r="D422">
        <v>130714</v>
      </c>
    </row>
    <row r="423" spans="1:4" x14ac:dyDescent="0.25">
      <c r="A423" t="s">
        <v>303</v>
      </c>
      <c r="B423" t="s">
        <v>256</v>
      </c>
      <c r="C423" t="s">
        <v>324</v>
      </c>
      <c r="D423">
        <v>50208</v>
      </c>
    </row>
    <row r="424" spans="1:4" x14ac:dyDescent="0.25">
      <c r="A424" t="s">
        <v>772</v>
      </c>
      <c r="B424" t="s">
        <v>253</v>
      </c>
      <c r="C424" t="s">
        <v>541</v>
      </c>
      <c r="D424">
        <v>30301</v>
      </c>
    </row>
    <row r="425" spans="1:4" x14ac:dyDescent="0.25">
      <c r="A425" t="s">
        <v>773</v>
      </c>
      <c r="B425" t="s">
        <v>251</v>
      </c>
      <c r="C425" t="s">
        <v>437</v>
      </c>
      <c r="D425">
        <v>10302</v>
      </c>
    </row>
    <row r="426" spans="1:4" x14ac:dyDescent="0.25">
      <c r="A426" t="s">
        <v>773</v>
      </c>
      <c r="B426" t="s">
        <v>253</v>
      </c>
      <c r="C426" t="s">
        <v>549</v>
      </c>
      <c r="D426">
        <v>30503</v>
      </c>
    </row>
    <row r="427" spans="1:4" x14ac:dyDescent="0.25">
      <c r="A427" t="s">
        <v>774</v>
      </c>
      <c r="B427" t="s">
        <v>260</v>
      </c>
      <c r="C427" t="s">
        <v>435</v>
      </c>
      <c r="D427">
        <v>70411</v>
      </c>
    </row>
    <row r="428" spans="1:4" x14ac:dyDescent="0.25">
      <c r="A428" t="s">
        <v>775</v>
      </c>
      <c r="B428" t="s">
        <v>259</v>
      </c>
      <c r="C428" t="s">
        <v>528</v>
      </c>
      <c r="D428">
        <v>60103</v>
      </c>
    </row>
    <row r="429" spans="1:4" x14ac:dyDescent="0.25">
      <c r="A429" t="s">
        <v>776</v>
      </c>
      <c r="B429" t="s">
        <v>261</v>
      </c>
      <c r="C429" t="s">
        <v>441</v>
      </c>
      <c r="D429">
        <v>90211</v>
      </c>
    </row>
    <row r="430" spans="1:4" x14ac:dyDescent="0.25">
      <c r="A430" t="s">
        <v>777</v>
      </c>
      <c r="B430" t="s">
        <v>262</v>
      </c>
      <c r="C430" t="s">
        <v>464</v>
      </c>
      <c r="D430">
        <v>41004</v>
      </c>
    </row>
    <row r="431" spans="1:4" x14ac:dyDescent="0.25">
      <c r="A431" t="s">
        <v>778</v>
      </c>
      <c r="B431" t="s">
        <v>261</v>
      </c>
      <c r="C431" t="s">
        <v>506</v>
      </c>
      <c r="D431">
        <v>90601</v>
      </c>
    </row>
    <row r="432" spans="1:4" x14ac:dyDescent="0.25">
      <c r="A432" t="s">
        <v>779</v>
      </c>
      <c r="B432" t="s">
        <v>252</v>
      </c>
      <c r="C432" t="s">
        <v>414</v>
      </c>
      <c r="D432">
        <v>120316</v>
      </c>
    </row>
    <row r="433" spans="1:4" x14ac:dyDescent="0.25">
      <c r="A433" t="s">
        <v>780</v>
      </c>
      <c r="B433" t="s">
        <v>252</v>
      </c>
      <c r="C433" t="s">
        <v>293</v>
      </c>
      <c r="D433">
        <v>120606</v>
      </c>
    </row>
    <row r="434" spans="1:4" x14ac:dyDescent="0.25">
      <c r="A434" t="s">
        <v>781</v>
      </c>
      <c r="B434" t="s">
        <v>252</v>
      </c>
      <c r="C434" t="s">
        <v>459</v>
      </c>
      <c r="D434">
        <v>120107</v>
      </c>
    </row>
    <row r="435" spans="1:4" x14ac:dyDescent="0.25">
      <c r="A435" t="s">
        <v>782</v>
      </c>
      <c r="B435" t="s">
        <v>251</v>
      </c>
      <c r="C435" t="s">
        <v>410</v>
      </c>
      <c r="D435">
        <v>10404</v>
      </c>
    </row>
    <row r="436" spans="1:4" x14ac:dyDescent="0.25">
      <c r="A436" t="s">
        <v>327</v>
      </c>
      <c r="B436" t="s">
        <v>255</v>
      </c>
      <c r="C436" t="s">
        <v>255</v>
      </c>
      <c r="D436">
        <v>100101</v>
      </c>
    </row>
    <row r="437" spans="1:4" x14ac:dyDescent="0.25">
      <c r="A437" t="s">
        <v>783</v>
      </c>
      <c r="B437" t="s">
        <v>258</v>
      </c>
      <c r="C437" t="s">
        <v>497</v>
      </c>
      <c r="D437">
        <v>20401</v>
      </c>
    </row>
    <row r="438" spans="1:4" x14ac:dyDescent="0.25">
      <c r="A438" t="s">
        <v>784</v>
      </c>
      <c r="B438" t="s">
        <v>252</v>
      </c>
      <c r="C438" t="s">
        <v>459</v>
      </c>
      <c r="D438">
        <v>120108</v>
      </c>
    </row>
    <row r="439" spans="1:4" x14ac:dyDescent="0.25">
      <c r="A439" t="s">
        <v>785</v>
      </c>
      <c r="B439" t="s">
        <v>252</v>
      </c>
      <c r="C439" t="s">
        <v>414</v>
      </c>
      <c r="D439">
        <v>120308</v>
      </c>
    </row>
    <row r="440" spans="1:4" x14ac:dyDescent="0.25">
      <c r="A440" t="s">
        <v>786</v>
      </c>
      <c r="B440" t="s">
        <v>253</v>
      </c>
      <c r="C440" t="s">
        <v>549</v>
      </c>
      <c r="D440">
        <v>30504</v>
      </c>
    </row>
    <row r="441" spans="1:4" x14ac:dyDescent="0.25">
      <c r="A441" t="s">
        <v>787</v>
      </c>
      <c r="B441" t="s">
        <v>260</v>
      </c>
      <c r="C441" t="s">
        <v>364</v>
      </c>
      <c r="D441">
        <v>70215</v>
      </c>
    </row>
    <row r="442" spans="1:4" x14ac:dyDescent="0.25">
      <c r="A442" t="s">
        <v>788</v>
      </c>
      <c r="B442" t="s">
        <v>262</v>
      </c>
      <c r="C442" t="s">
        <v>519</v>
      </c>
      <c r="D442">
        <v>41404</v>
      </c>
    </row>
    <row r="443" spans="1:4" x14ac:dyDescent="0.25">
      <c r="A443" t="s">
        <v>789</v>
      </c>
      <c r="B443" t="s">
        <v>253</v>
      </c>
      <c r="C443" t="s">
        <v>790</v>
      </c>
      <c r="D443">
        <v>30602</v>
      </c>
    </row>
    <row r="444" spans="1:4" x14ac:dyDescent="0.25">
      <c r="A444" t="s">
        <v>791</v>
      </c>
      <c r="B444" t="s">
        <v>254</v>
      </c>
      <c r="C444" t="s">
        <v>450</v>
      </c>
      <c r="D444">
        <v>130408</v>
      </c>
    </row>
    <row r="445" spans="1:4" x14ac:dyDescent="0.25">
      <c r="A445" t="s">
        <v>792</v>
      </c>
      <c r="B445" t="s">
        <v>253</v>
      </c>
      <c r="C445" t="s">
        <v>253</v>
      </c>
      <c r="D445">
        <v>30109</v>
      </c>
    </row>
    <row r="446" spans="1:4" x14ac:dyDescent="0.25">
      <c r="A446" t="s">
        <v>793</v>
      </c>
      <c r="B446" t="s">
        <v>253</v>
      </c>
      <c r="C446" t="s">
        <v>402</v>
      </c>
      <c r="D446">
        <v>30201</v>
      </c>
    </row>
    <row r="447" spans="1:4" x14ac:dyDescent="0.25">
      <c r="A447" t="s">
        <v>794</v>
      </c>
      <c r="B447" t="s">
        <v>254</v>
      </c>
      <c r="C447" t="s">
        <v>426</v>
      </c>
      <c r="D447">
        <v>130103</v>
      </c>
    </row>
    <row r="448" spans="1:4" x14ac:dyDescent="0.25">
      <c r="A448" t="s">
        <v>795</v>
      </c>
      <c r="B448" t="s">
        <v>262</v>
      </c>
      <c r="C448" t="s">
        <v>409</v>
      </c>
      <c r="D448">
        <v>40109</v>
      </c>
    </row>
    <row r="449" spans="1:4" x14ac:dyDescent="0.25">
      <c r="A449" t="s">
        <v>359</v>
      </c>
      <c r="B449" t="s">
        <v>261</v>
      </c>
      <c r="C449" t="s">
        <v>490</v>
      </c>
      <c r="D449">
        <v>91014</v>
      </c>
    </row>
    <row r="450" spans="1:4" x14ac:dyDescent="0.25">
      <c r="A450" t="s">
        <v>796</v>
      </c>
      <c r="B450" t="s">
        <v>254</v>
      </c>
      <c r="C450" t="s">
        <v>419</v>
      </c>
      <c r="D450">
        <v>130715</v>
      </c>
    </row>
    <row r="451" spans="1:4" x14ac:dyDescent="0.25">
      <c r="A451" t="s">
        <v>797</v>
      </c>
      <c r="B451" t="s">
        <v>259</v>
      </c>
      <c r="C451" t="s">
        <v>516</v>
      </c>
      <c r="D451">
        <v>60401</v>
      </c>
    </row>
    <row r="452" spans="1:4" x14ac:dyDescent="0.25">
      <c r="A452" t="s">
        <v>798</v>
      </c>
      <c r="B452" t="s">
        <v>258</v>
      </c>
      <c r="C452" t="s">
        <v>581</v>
      </c>
      <c r="D452">
        <v>20501</v>
      </c>
    </row>
    <row r="453" spans="1:4" x14ac:dyDescent="0.25">
      <c r="A453" t="s">
        <v>273</v>
      </c>
      <c r="B453" t="s">
        <v>257</v>
      </c>
      <c r="C453" t="s">
        <v>420</v>
      </c>
      <c r="D453">
        <v>81008</v>
      </c>
    </row>
    <row r="454" spans="1:4" x14ac:dyDescent="0.25">
      <c r="A454" t="s">
        <v>799</v>
      </c>
      <c r="B454" t="s">
        <v>260</v>
      </c>
      <c r="C454" t="s">
        <v>750</v>
      </c>
      <c r="D454">
        <v>70505</v>
      </c>
    </row>
    <row r="455" spans="1:4" x14ac:dyDescent="0.25">
      <c r="A455" t="s">
        <v>800</v>
      </c>
      <c r="B455" t="s">
        <v>257</v>
      </c>
      <c r="C455" t="s">
        <v>801</v>
      </c>
      <c r="D455">
        <v>81102</v>
      </c>
    </row>
    <row r="456" spans="1:4" x14ac:dyDescent="0.25">
      <c r="A456" t="s">
        <v>802</v>
      </c>
      <c r="B456" t="s">
        <v>257</v>
      </c>
      <c r="C456" t="s">
        <v>801</v>
      </c>
      <c r="D456">
        <v>81103</v>
      </c>
    </row>
    <row r="457" spans="1:4" x14ac:dyDescent="0.25">
      <c r="A457" t="s">
        <v>275</v>
      </c>
      <c r="B457" t="s">
        <v>257</v>
      </c>
      <c r="C457" t="s">
        <v>257</v>
      </c>
      <c r="D457">
        <v>80817</v>
      </c>
    </row>
    <row r="458" spans="1:4" x14ac:dyDescent="0.25">
      <c r="A458" t="s">
        <v>803</v>
      </c>
      <c r="B458" t="s">
        <v>262</v>
      </c>
      <c r="C458" t="s">
        <v>360</v>
      </c>
      <c r="D458">
        <v>40804</v>
      </c>
    </row>
    <row r="459" spans="1:4" x14ac:dyDescent="0.25">
      <c r="A459" t="s">
        <v>371</v>
      </c>
      <c r="B459" t="s">
        <v>258</v>
      </c>
      <c r="C459" t="s">
        <v>494</v>
      </c>
      <c r="D459">
        <v>20606</v>
      </c>
    </row>
    <row r="460" spans="1:4" x14ac:dyDescent="0.25">
      <c r="A460" t="s">
        <v>804</v>
      </c>
      <c r="B460" t="s">
        <v>253</v>
      </c>
      <c r="C460" t="s">
        <v>549</v>
      </c>
      <c r="D460">
        <v>30501</v>
      </c>
    </row>
    <row r="461" spans="1:4" x14ac:dyDescent="0.25">
      <c r="A461" t="s">
        <v>805</v>
      </c>
      <c r="B461" t="s">
        <v>253</v>
      </c>
      <c r="C461" t="s">
        <v>402</v>
      </c>
      <c r="D461">
        <v>30205</v>
      </c>
    </row>
    <row r="462" spans="1:4" x14ac:dyDescent="0.25">
      <c r="A462" t="s">
        <v>806</v>
      </c>
      <c r="B462" t="s">
        <v>262</v>
      </c>
      <c r="C462" t="s">
        <v>413</v>
      </c>
      <c r="D462">
        <v>40403</v>
      </c>
    </row>
    <row r="463" spans="1:4" x14ac:dyDescent="0.25">
      <c r="A463" t="s">
        <v>806</v>
      </c>
      <c r="B463" t="s">
        <v>253</v>
      </c>
      <c r="C463" t="s">
        <v>549</v>
      </c>
      <c r="D463">
        <v>30505</v>
      </c>
    </row>
    <row r="464" spans="1:4" x14ac:dyDescent="0.25">
      <c r="A464" t="s">
        <v>806</v>
      </c>
      <c r="B464" t="s">
        <v>260</v>
      </c>
      <c r="C464" t="s">
        <v>364</v>
      </c>
      <c r="D464">
        <v>70216</v>
      </c>
    </row>
    <row r="465" spans="1:5" x14ac:dyDescent="0.25">
      <c r="A465" t="s">
        <v>807</v>
      </c>
      <c r="B465" t="s">
        <v>262</v>
      </c>
      <c r="C465" t="s">
        <v>409</v>
      </c>
      <c r="D465">
        <v>40105</v>
      </c>
    </row>
    <row r="466" spans="1:5" x14ac:dyDescent="0.25">
      <c r="A466" t="s">
        <v>808</v>
      </c>
      <c r="B466" t="s">
        <v>262</v>
      </c>
      <c r="C466" t="s">
        <v>432</v>
      </c>
      <c r="D466">
        <v>40306</v>
      </c>
    </row>
    <row r="467" spans="1:5" x14ac:dyDescent="0.25">
      <c r="A467" t="s">
        <v>808</v>
      </c>
      <c r="B467" t="s">
        <v>260</v>
      </c>
      <c r="C467" t="s">
        <v>571</v>
      </c>
      <c r="D467">
        <v>70604</v>
      </c>
    </row>
    <row r="468" spans="1:5" x14ac:dyDescent="0.25">
      <c r="A468" t="s">
        <v>809</v>
      </c>
      <c r="B468" t="s">
        <v>259</v>
      </c>
      <c r="C468" t="s">
        <v>473</v>
      </c>
      <c r="D468">
        <v>60505</v>
      </c>
    </row>
    <row r="469" spans="1:5" x14ac:dyDescent="0.25">
      <c r="A469" t="s">
        <v>810</v>
      </c>
      <c r="B469" t="s">
        <v>259</v>
      </c>
      <c r="C469" t="s">
        <v>473</v>
      </c>
      <c r="D469">
        <v>60501</v>
      </c>
    </row>
    <row r="470" spans="1:5" x14ac:dyDescent="0.25">
      <c r="A470" t="s">
        <v>811</v>
      </c>
      <c r="B470" t="s">
        <v>260</v>
      </c>
      <c r="C470" t="s">
        <v>571</v>
      </c>
      <c r="D470">
        <v>70605</v>
      </c>
    </row>
    <row r="471" spans="1:5" x14ac:dyDescent="0.25">
      <c r="A471" t="s">
        <v>287</v>
      </c>
      <c r="B471" t="s">
        <v>257</v>
      </c>
      <c r="C471" t="s">
        <v>257</v>
      </c>
      <c r="D471">
        <v>80810</v>
      </c>
    </row>
    <row r="472" spans="1:5" x14ac:dyDescent="0.25">
      <c r="A472" t="s">
        <v>812</v>
      </c>
      <c r="B472" t="s">
        <v>257</v>
      </c>
      <c r="C472" t="s">
        <v>466</v>
      </c>
      <c r="D472">
        <v>80604</v>
      </c>
    </row>
    <row r="473" spans="1:5" x14ac:dyDescent="0.25">
      <c r="A473" t="s">
        <v>354</v>
      </c>
      <c r="B473" t="s">
        <v>262</v>
      </c>
      <c r="C473" t="s">
        <v>519</v>
      </c>
      <c r="D473">
        <v>41405</v>
      </c>
    </row>
    <row r="474" spans="1:5" x14ac:dyDescent="0.25">
      <c r="A474" t="s">
        <v>813</v>
      </c>
      <c r="B474" t="s">
        <v>256</v>
      </c>
      <c r="C474" t="s">
        <v>324</v>
      </c>
      <c r="D474">
        <v>50203</v>
      </c>
    </row>
    <row r="475" spans="1:5" x14ac:dyDescent="0.25">
      <c r="A475" t="s">
        <v>814</v>
      </c>
      <c r="B475" t="s">
        <v>260</v>
      </c>
      <c r="C475" t="s">
        <v>750</v>
      </c>
      <c r="D475">
        <v>70501</v>
      </c>
    </row>
    <row r="476" spans="1:5" x14ac:dyDescent="0.25">
      <c r="A476" t="s">
        <v>292</v>
      </c>
      <c r="B476" t="s">
        <v>257</v>
      </c>
      <c r="C476" t="s">
        <v>257</v>
      </c>
      <c r="D476">
        <v>80813</v>
      </c>
      <c r="E476" s="49"/>
    </row>
    <row r="477" spans="1:5" x14ac:dyDescent="0.25">
      <c r="A477" t="s">
        <v>292</v>
      </c>
      <c r="B477" t="s">
        <v>262</v>
      </c>
      <c r="C477" t="s">
        <v>453</v>
      </c>
      <c r="D477">
        <v>40607</v>
      </c>
      <c r="E477" s="49"/>
    </row>
    <row r="478" spans="1:5" x14ac:dyDescent="0.25">
      <c r="A478" t="s">
        <v>292</v>
      </c>
      <c r="B478" t="s">
        <v>262</v>
      </c>
      <c r="C478" t="s">
        <v>432</v>
      </c>
      <c r="D478">
        <v>40307</v>
      </c>
    </row>
    <row r="479" spans="1:5" x14ac:dyDescent="0.25">
      <c r="A479" t="s">
        <v>815</v>
      </c>
      <c r="B479" t="s">
        <v>257</v>
      </c>
      <c r="C479" t="s">
        <v>682</v>
      </c>
      <c r="D479">
        <v>80205</v>
      </c>
    </row>
    <row r="480" spans="1:5" x14ac:dyDescent="0.25">
      <c r="A480" t="s">
        <v>325</v>
      </c>
      <c r="B480" t="s">
        <v>257</v>
      </c>
      <c r="C480" t="s">
        <v>257</v>
      </c>
      <c r="D480">
        <v>99999</v>
      </c>
    </row>
    <row r="481" spans="1:4" x14ac:dyDescent="0.25">
      <c r="A481" t="s">
        <v>338</v>
      </c>
      <c r="B481" t="s">
        <v>258</v>
      </c>
      <c r="C481" t="s">
        <v>494</v>
      </c>
      <c r="D481">
        <v>20601</v>
      </c>
    </row>
    <row r="482" spans="1:4" x14ac:dyDescent="0.25">
      <c r="A482" t="s">
        <v>382</v>
      </c>
      <c r="B482" t="s">
        <v>252</v>
      </c>
      <c r="C482" t="s">
        <v>414</v>
      </c>
      <c r="D482">
        <v>120309</v>
      </c>
    </row>
    <row r="483" spans="1:4" x14ac:dyDescent="0.25">
      <c r="A483" t="s">
        <v>382</v>
      </c>
      <c r="B483" t="s">
        <v>260</v>
      </c>
      <c r="C483" t="s">
        <v>364</v>
      </c>
      <c r="D483">
        <v>70217</v>
      </c>
    </row>
    <row r="484" spans="1:4" x14ac:dyDescent="0.25">
      <c r="A484" t="s">
        <v>816</v>
      </c>
      <c r="B484" t="s">
        <v>259</v>
      </c>
      <c r="C484" t="s">
        <v>516</v>
      </c>
      <c r="D484">
        <v>60405</v>
      </c>
    </row>
    <row r="485" spans="1:4" x14ac:dyDescent="0.25">
      <c r="A485" t="s">
        <v>817</v>
      </c>
      <c r="B485" t="s">
        <v>260</v>
      </c>
      <c r="C485" t="s">
        <v>587</v>
      </c>
      <c r="D485">
        <v>70110</v>
      </c>
    </row>
    <row r="486" spans="1:4" x14ac:dyDescent="0.25">
      <c r="A486" t="s">
        <v>818</v>
      </c>
      <c r="B486" t="s">
        <v>259</v>
      </c>
      <c r="C486" t="s">
        <v>563</v>
      </c>
      <c r="D486">
        <v>60601</v>
      </c>
    </row>
    <row r="487" spans="1:4" x14ac:dyDescent="0.25">
      <c r="A487" t="s">
        <v>819</v>
      </c>
      <c r="B487" t="s">
        <v>252</v>
      </c>
      <c r="C487" t="s">
        <v>293</v>
      </c>
      <c r="D487">
        <v>120607</v>
      </c>
    </row>
    <row r="488" spans="1:4" x14ac:dyDescent="0.25">
      <c r="A488" t="s">
        <v>393</v>
      </c>
      <c r="B488" t="s">
        <v>258</v>
      </c>
      <c r="C488" t="s">
        <v>592</v>
      </c>
      <c r="D488">
        <v>20305</v>
      </c>
    </row>
    <row r="489" spans="1:4" x14ac:dyDescent="0.25">
      <c r="A489" t="s">
        <v>820</v>
      </c>
      <c r="B489" t="s">
        <v>261</v>
      </c>
      <c r="C489" t="s">
        <v>506</v>
      </c>
      <c r="D489">
        <v>90605</v>
      </c>
    </row>
    <row r="490" spans="1:4" x14ac:dyDescent="0.25">
      <c r="A490" t="s">
        <v>324</v>
      </c>
      <c r="B490" t="s">
        <v>256</v>
      </c>
      <c r="C490" t="s">
        <v>324</v>
      </c>
      <c r="D490">
        <v>50204</v>
      </c>
    </row>
    <row r="491" spans="1:4" x14ac:dyDescent="0.25">
      <c r="A491" t="s">
        <v>821</v>
      </c>
      <c r="B491" t="s">
        <v>253</v>
      </c>
      <c r="C491" t="s">
        <v>402</v>
      </c>
      <c r="D491">
        <v>30206</v>
      </c>
    </row>
    <row r="492" spans="1:4" x14ac:dyDescent="0.25">
      <c r="A492" t="s">
        <v>822</v>
      </c>
      <c r="B492" t="s">
        <v>261</v>
      </c>
      <c r="C492" t="s">
        <v>511</v>
      </c>
      <c r="D492">
        <v>90508</v>
      </c>
    </row>
    <row r="493" spans="1:4" x14ac:dyDescent="0.25">
      <c r="A493" t="s">
        <v>823</v>
      </c>
      <c r="B493" t="s">
        <v>253</v>
      </c>
      <c r="C493" t="s">
        <v>549</v>
      </c>
      <c r="D493">
        <v>30506</v>
      </c>
    </row>
    <row r="494" spans="1:4" x14ac:dyDescent="0.25">
      <c r="A494" t="s">
        <v>330</v>
      </c>
      <c r="B494" t="s">
        <v>254</v>
      </c>
      <c r="C494" t="s">
        <v>419</v>
      </c>
      <c r="D494">
        <v>130716</v>
      </c>
    </row>
    <row r="495" spans="1:4" x14ac:dyDescent="0.25">
      <c r="A495" t="s">
        <v>824</v>
      </c>
      <c r="B495" t="s">
        <v>262</v>
      </c>
      <c r="C495" t="s">
        <v>464</v>
      </c>
      <c r="D495">
        <v>41005</v>
      </c>
    </row>
    <row r="496" spans="1:4" x14ac:dyDescent="0.25">
      <c r="A496" t="s">
        <v>571</v>
      </c>
      <c r="B496" t="s">
        <v>258</v>
      </c>
      <c r="C496" t="s">
        <v>408</v>
      </c>
      <c r="D496">
        <v>20104</v>
      </c>
    </row>
    <row r="497" spans="1:4" x14ac:dyDescent="0.25">
      <c r="A497" t="s">
        <v>825</v>
      </c>
      <c r="B497" t="s">
        <v>260</v>
      </c>
      <c r="C497" t="s">
        <v>571</v>
      </c>
      <c r="D497">
        <v>70601</v>
      </c>
    </row>
    <row r="498" spans="1:4" x14ac:dyDescent="0.25">
      <c r="A498" t="s">
        <v>826</v>
      </c>
      <c r="B498" t="s">
        <v>261</v>
      </c>
      <c r="C498" t="s">
        <v>490</v>
      </c>
      <c r="D498">
        <v>91005</v>
      </c>
    </row>
    <row r="499" spans="1:4" x14ac:dyDescent="0.25">
      <c r="A499" t="s">
        <v>827</v>
      </c>
      <c r="B499" t="s">
        <v>259</v>
      </c>
      <c r="C499" t="s">
        <v>473</v>
      </c>
      <c r="D499">
        <v>60506</v>
      </c>
    </row>
    <row r="500" spans="1:4" x14ac:dyDescent="0.25">
      <c r="A500" t="s">
        <v>378</v>
      </c>
      <c r="B500" t="s">
        <v>253</v>
      </c>
      <c r="C500" t="s">
        <v>475</v>
      </c>
      <c r="D500">
        <v>30401</v>
      </c>
    </row>
    <row r="501" spans="1:4" x14ac:dyDescent="0.25">
      <c r="A501" t="s">
        <v>828</v>
      </c>
      <c r="B501" t="s">
        <v>262</v>
      </c>
      <c r="C501" t="s">
        <v>555</v>
      </c>
      <c r="D501">
        <v>40704</v>
      </c>
    </row>
    <row r="502" spans="1:4" x14ac:dyDescent="0.25">
      <c r="A502" t="s">
        <v>829</v>
      </c>
      <c r="B502" t="s">
        <v>262</v>
      </c>
      <c r="C502" t="s">
        <v>555</v>
      </c>
      <c r="D502">
        <v>40705</v>
      </c>
    </row>
    <row r="503" spans="1:4" x14ac:dyDescent="0.25">
      <c r="A503" t="s">
        <v>830</v>
      </c>
      <c r="B503" t="s">
        <v>262</v>
      </c>
      <c r="C503" t="s">
        <v>451</v>
      </c>
      <c r="D503">
        <v>41307</v>
      </c>
    </row>
    <row r="504" spans="1:4" x14ac:dyDescent="0.25">
      <c r="A504" t="s">
        <v>831</v>
      </c>
      <c r="B504" t="s">
        <v>259</v>
      </c>
      <c r="C504" t="s">
        <v>473</v>
      </c>
      <c r="D504">
        <v>60507</v>
      </c>
    </row>
    <row r="505" spans="1:4" x14ac:dyDescent="0.25">
      <c r="A505" t="s">
        <v>353</v>
      </c>
      <c r="B505" t="s">
        <v>262</v>
      </c>
      <c r="C505" t="s">
        <v>309</v>
      </c>
      <c r="D505">
        <v>40203</v>
      </c>
    </row>
    <row r="506" spans="1:4" x14ac:dyDescent="0.25">
      <c r="A506" t="s">
        <v>832</v>
      </c>
      <c r="B506" t="s">
        <v>256</v>
      </c>
      <c r="C506" t="s">
        <v>324</v>
      </c>
      <c r="D506">
        <v>50205</v>
      </c>
    </row>
    <row r="507" spans="1:4" x14ac:dyDescent="0.25">
      <c r="A507" t="s">
        <v>295</v>
      </c>
      <c r="B507" t="s">
        <v>257</v>
      </c>
      <c r="C507" t="s">
        <v>257</v>
      </c>
      <c r="D507">
        <v>80808</v>
      </c>
    </row>
    <row r="508" spans="1:4" x14ac:dyDescent="0.25">
      <c r="A508" t="s">
        <v>833</v>
      </c>
      <c r="B508" t="s">
        <v>258</v>
      </c>
      <c r="C508" t="s">
        <v>408</v>
      </c>
      <c r="D508">
        <v>20106</v>
      </c>
    </row>
    <row r="509" spans="1:4" x14ac:dyDescent="0.25">
      <c r="A509" t="s">
        <v>308</v>
      </c>
      <c r="B509" t="s">
        <v>262</v>
      </c>
      <c r="C509" t="s">
        <v>309</v>
      </c>
      <c r="D509">
        <v>40201</v>
      </c>
    </row>
    <row r="510" spans="1:4" x14ac:dyDescent="0.25">
      <c r="A510" t="s">
        <v>311</v>
      </c>
      <c r="B510" t="s">
        <v>254</v>
      </c>
      <c r="C510" t="s">
        <v>419</v>
      </c>
      <c r="D510">
        <v>130717</v>
      </c>
    </row>
    <row r="511" spans="1:4" x14ac:dyDescent="0.25">
      <c r="A511" t="s">
        <v>834</v>
      </c>
      <c r="B511" t="s">
        <v>253</v>
      </c>
      <c r="C511" t="s">
        <v>475</v>
      </c>
      <c r="D511">
        <v>30403</v>
      </c>
    </row>
    <row r="512" spans="1:4" x14ac:dyDescent="0.25">
      <c r="A512" t="s">
        <v>835</v>
      </c>
      <c r="B512" t="s">
        <v>255</v>
      </c>
      <c r="C512" t="s">
        <v>255</v>
      </c>
      <c r="D512">
        <v>100103</v>
      </c>
    </row>
    <row r="513" spans="1:4" x14ac:dyDescent="0.25">
      <c r="A513" t="s">
        <v>357</v>
      </c>
      <c r="B513" t="s">
        <v>253</v>
      </c>
      <c r="C513" t="s">
        <v>253</v>
      </c>
      <c r="D513">
        <v>30110</v>
      </c>
    </row>
    <row r="514" spans="1:4" x14ac:dyDescent="0.25">
      <c r="A514" t="s">
        <v>390</v>
      </c>
      <c r="B514" t="s">
        <v>256</v>
      </c>
      <c r="C514" t="s">
        <v>486</v>
      </c>
      <c r="D514">
        <v>50106</v>
      </c>
    </row>
    <row r="515" spans="1:4" x14ac:dyDescent="0.25">
      <c r="A515" t="s">
        <v>836</v>
      </c>
      <c r="B515" t="s">
        <v>261</v>
      </c>
      <c r="C515" t="s">
        <v>511</v>
      </c>
      <c r="D515">
        <v>90509</v>
      </c>
    </row>
    <row r="516" spans="1:4" x14ac:dyDescent="0.25">
      <c r="A516" t="s">
        <v>837</v>
      </c>
      <c r="B516" t="s">
        <v>254</v>
      </c>
      <c r="C516" t="s">
        <v>450</v>
      </c>
      <c r="D516">
        <v>130409</v>
      </c>
    </row>
    <row r="517" spans="1:4" x14ac:dyDescent="0.25">
      <c r="A517" t="s">
        <v>838</v>
      </c>
      <c r="B517" t="s">
        <v>251</v>
      </c>
      <c r="C517" t="s">
        <v>251</v>
      </c>
      <c r="D517">
        <v>10104</v>
      </c>
    </row>
    <row r="518" spans="1:4" x14ac:dyDescent="0.25">
      <c r="A518" t="s">
        <v>839</v>
      </c>
      <c r="B518" t="s">
        <v>251</v>
      </c>
      <c r="C518" t="s">
        <v>437</v>
      </c>
      <c r="D518">
        <v>10303</v>
      </c>
    </row>
    <row r="519" spans="1:4" x14ac:dyDescent="0.25">
      <c r="A519" t="s">
        <v>840</v>
      </c>
      <c r="B519" t="s">
        <v>251</v>
      </c>
      <c r="C519" t="s">
        <v>437</v>
      </c>
      <c r="D519">
        <v>10304</v>
      </c>
    </row>
    <row r="520" spans="1:4" x14ac:dyDescent="0.25">
      <c r="A520" t="s">
        <v>841</v>
      </c>
      <c r="B520" t="s">
        <v>260</v>
      </c>
      <c r="C520" t="s">
        <v>750</v>
      </c>
      <c r="D520">
        <v>70504</v>
      </c>
    </row>
    <row r="521" spans="1:4" x14ac:dyDescent="0.25">
      <c r="A521" t="s">
        <v>842</v>
      </c>
      <c r="B521" t="s">
        <v>252</v>
      </c>
      <c r="C521" t="s">
        <v>500</v>
      </c>
      <c r="D521">
        <v>120207</v>
      </c>
    </row>
    <row r="522" spans="1:4" x14ac:dyDescent="0.25">
      <c r="A522" t="s">
        <v>843</v>
      </c>
      <c r="B522" t="s">
        <v>261</v>
      </c>
      <c r="C522" t="s">
        <v>434</v>
      </c>
      <c r="D522">
        <v>91108</v>
      </c>
    </row>
    <row r="523" spans="1:4" x14ac:dyDescent="0.25">
      <c r="A523" t="s">
        <v>844</v>
      </c>
      <c r="B523" t="s">
        <v>262</v>
      </c>
      <c r="C523" t="s">
        <v>451</v>
      </c>
      <c r="D523">
        <v>41308</v>
      </c>
    </row>
    <row r="524" spans="1:4" x14ac:dyDescent="0.25">
      <c r="A524" t="s">
        <v>845</v>
      </c>
      <c r="B524" t="s">
        <v>259</v>
      </c>
      <c r="C524" t="s">
        <v>522</v>
      </c>
      <c r="D524">
        <v>60206</v>
      </c>
    </row>
    <row r="525" spans="1:4" x14ac:dyDescent="0.25">
      <c r="A525" t="s">
        <v>846</v>
      </c>
      <c r="B525" t="s">
        <v>259</v>
      </c>
      <c r="C525" t="s">
        <v>522</v>
      </c>
      <c r="D525">
        <v>60207</v>
      </c>
    </row>
    <row r="526" spans="1:4" x14ac:dyDescent="0.25">
      <c r="A526" t="s">
        <v>847</v>
      </c>
      <c r="B526" t="s">
        <v>261</v>
      </c>
      <c r="C526" t="s">
        <v>424</v>
      </c>
      <c r="D526">
        <v>91204</v>
      </c>
    </row>
    <row r="527" spans="1:4" x14ac:dyDescent="0.25">
      <c r="A527" t="s">
        <v>848</v>
      </c>
      <c r="B527" t="s">
        <v>262</v>
      </c>
      <c r="C527" t="s">
        <v>409</v>
      </c>
      <c r="D527">
        <v>40106</v>
      </c>
    </row>
    <row r="528" spans="1:4" x14ac:dyDescent="0.25">
      <c r="A528" t="s">
        <v>380</v>
      </c>
      <c r="B528" t="s">
        <v>251</v>
      </c>
      <c r="C528" t="s">
        <v>437</v>
      </c>
      <c r="D528">
        <v>10305</v>
      </c>
    </row>
    <row r="529" spans="1:4" x14ac:dyDescent="0.25">
      <c r="A529" t="s">
        <v>849</v>
      </c>
      <c r="B529" t="s">
        <v>261</v>
      </c>
      <c r="C529" t="s">
        <v>307</v>
      </c>
      <c r="D529">
        <v>90804</v>
      </c>
    </row>
    <row r="530" spans="1:4" x14ac:dyDescent="0.25">
      <c r="A530" t="s">
        <v>850</v>
      </c>
      <c r="B530" t="s">
        <v>262</v>
      </c>
      <c r="C530" t="s">
        <v>605</v>
      </c>
      <c r="D530">
        <v>40901</v>
      </c>
    </row>
    <row r="531" spans="1:4" x14ac:dyDescent="0.25">
      <c r="A531" t="s">
        <v>851</v>
      </c>
      <c r="B531" t="s">
        <v>262</v>
      </c>
      <c r="C531" t="s">
        <v>360</v>
      </c>
      <c r="D531">
        <v>40805</v>
      </c>
    </row>
    <row r="532" spans="1:4" x14ac:dyDescent="0.25">
      <c r="A532" t="s">
        <v>852</v>
      </c>
      <c r="B532" t="s">
        <v>259</v>
      </c>
      <c r="C532" t="s">
        <v>563</v>
      </c>
      <c r="D532">
        <v>60608</v>
      </c>
    </row>
    <row r="533" spans="1:4" x14ac:dyDescent="0.25">
      <c r="A533" t="s">
        <v>299</v>
      </c>
      <c r="B533" t="s">
        <v>257</v>
      </c>
      <c r="C533" t="s">
        <v>257</v>
      </c>
      <c r="D533">
        <v>80811</v>
      </c>
    </row>
    <row r="534" spans="1:4" x14ac:dyDescent="0.25">
      <c r="A534" t="s">
        <v>853</v>
      </c>
      <c r="B534" t="s">
        <v>252</v>
      </c>
      <c r="C534" t="s">
        <v>344</v>
      </c>
      <c r="D534">
        <v>120705</v>
      </c>
    </row>
    <row r="535" spans="1:4" x14ac:dyDescent="0.25">
      <c r="A535" t="s">
        <v>854</v>
      </c>
      <c r="B535" t="s">
        <v>256</v>
      </c>
      <c r="C535" t="s">
        <v>407</v>
      </c>
      <c r="D535">
        <v>50307</v>
      </c>
    </row>
    <row r="536" spans="1:4" x14ac:dyDescent="0.25">
      <c r="A536" t="s">
        <v>855</v>
      </c>
      <c r="B536" t="s">
        <v>256</v>
      </c>
      <c r="C536" t="s">
        <v>407</v>
      </c>
      <c r="D536">
        <v>50315</v>
      </c>
    </row>
    <row r="537" spans="1:4" x14ac:dyDescent="0.25">
      <c r="A537" t="s">
        <v>856</v>
      </c>
      <c r="B537" t="s">
        <v>261</v>
      </c>
      <c r="C537" t="s">
        <v>503</v>
      </c>
      <c r="D537">
        <v>90701</v>
      </c>
    </row>
    <row r="538" spans="1:4" x14ac:dyDescent="0.25">
      <c r="A538" t="s">
        <v>857</v>
      </c>
      <c r="B538" t="s">
        <v>261</v>
      </c>
      <c r="C538" t="s">
        <v>434</v>
      </c>
      <c r="D538">
        <v>91109</v>
      </c>
    </row>
    <row r="539" spans="1:4" x14ac:dyDescent="0.25">
      <c r="A539" t="s">
        <v>857</v>
      </c>
      <c r="B539" t="s">
        <v>258</v>
      </c>
      <c r="C539" t="s">
        <v>494</v>
      </c>
      <c r="D539">
        <v>20607</v>
      </c>
    </row>
    <row r="540" spans="1:4" x14ac:dyDescent="0.25">
      <c r="A540" t="s">
        <v>331</v>
      </c>
      <c r="B540" t="s">
        <v>258</v>
      </c>
      <c r="C540" t="s">
        <v>422</v>
      </c>
      <c r="D540">
        <v>20207</v>
      </c>
    </row>
    <row r="541" spans="1:4" x14ac:dyDescent="0.25">
      <c r="A541" t="s">
        <v>858</v>
      </c>
      <c r="B541" t="s">
        <v>260</v>
      </c>
      <c r="C541" t="s">
        <v>364</v>
      </c>
      <c r="D541">
        <v>70218</v>
      </c>
    </row>
    <row r="542" spans="1:4" x14ac:dyDescent="0.25">
      <c r="A542" t="s">
        <v>859</v>
      </c>
      <c r="B542" t="s">
        <v>256</v>
      </c>
      <c r="C542" t="s">
        <v>407</v>
      </c>
      <c r="D542">
        <v>50308</v>
      </c>
    </row>
    <row r="543" spans="1:4" x14ac:dyDescent="0.25">
      <c r="A543" t="s">
        <v>860</v>
      </c>
      <c r="B543" t="s">
        <v>253</v>
      </c>
      <c r="C543" t="s">
        <v>541</v>
      </c>
      <c r="D543">
        <v>30305</v>
      </c>
    </row>
    <row r="544" spans="1:4" x14ac:dyDescent="0.25">
      <c r="A544" t="s">
        <v>860</v>
      </c>
      <c r="B544" t="s">
        <v>258</v>
      </c>
      <c r="C544" t="s">
        <v>494</v>
      </c>
      <c r="D544">
        <v>20608</v>
      </c>
    </row>
    <row r="545" spans="1:4" x14ac:dyDescent="0.25">
      <c r="A545" t="s">
        <v>861</v>
      </c>
      <c r="B545" t="s">
        <v>261</v>
      </c>
      <c r="C545" t="s">
        <v>407</v>
      </c>
      <c r="D545">
        <v>90907</v>
      </c>
    </row>
    <row r="546" spans="1:4" x14ac:dyDescent="0.25">
      <c r="A546" t="s">
        <v>862</v>
      </c>
      <c r="B546" t="s">
        <v>536</v>
      </c>
      <c r="C546" t="s">
        <v>671</v>
      </c>
      <c r="D546">
        <v>110201</v>
      </c>
    </row>
    <row r="547" spans="1:4" x14ac:dyDescent="0.25">
      <c r="A547" t="s">
        <v>863</v>
      </c>
      <c r="B547" t="s">
        <v>262</v>
      </c>
      <c r="C547" t="s">
        <v>464</v>
      </c>
      <c r="D547">
        <v>41001</v>
      </c>
    </row>
    <row r="548" spans="1:4" x14ac:dyDescent="0.25">
      <c r="A548" t="s">
        <v>864</v>
      </c>
      <c r="B548" t="s">
        <v>261</v>
      </c>
      <c r="C548" t="s">
        <v>434</v>
      </c>
      <c r="D548">
        <v>91110</v>
      </c>
    </row>
    <row r="549" spans="1:4" x14ac:dyDescent="0.25">
      <c r="A549" t="s">
        <v>865</v>
      </c>
      <c r="B549" t="s">
        <v>262</v>
      </c>
      <c r="C549" t="s">
        <v>309</v>
      </c>
      <c r="D549">
        <v>40205</v>
      </c>
    </row>
    <row r="550" spans="1:4" x14ac:dyDescent="0.25">
      <c r="A550" t="s">
        <v>866</v>
      </c>
      <c r="B550" t="s">
        <v>261</v>
      </c>
      <c r="C550" t="s">
        <v>490</v>
      </c>
      <c r="D550">
        <v>91013</v>
      </c>
    </row>
    <row r="551" spans="1:4" x14ac:dyDescent="0.25">
      <c r="A551" t="s">
        <v>867</v>
      </c>
      <c r="B551" t="s">
        <v>252</v>
      </c>
      <c r="C551" t="s">
        <v>414</v>
      </c>
      <c r="D551">
        <v>120310</v>
      </c>
    </row>
    <row r="552" spans="1:4" x14ac:dyDescent="0.25">
      <c r="A552" t="s">
        <v>389</v>
      </c>
      <c r="B552" t="s">
        <v>262</v>
      </c>
      <c r="C552" t="s">
        <v>555</v>
      </c>
      <c r="D552">
        <v>40706</v>
      </c>
    </row>
    <row r="553" spans="1:4" x14ac:dyDescent="0.25">
      <c r="A553" t="s">
        <v>868</v>
      </c>
      <c r="B553" t="s">
        <v>261</v>
      </c>
      <c r="C553" t="s">
        <v>407</v>
      </c>
      <c r="D553">
        <v>90908</v>
      </c>
    </row>
    <row r="554" spans="1:4" x14ac:dyDescent="0.25">
      <c r="A554" t="s">
        <v>313</v>
      </c>
      <c r="B554" t="s">
        <v>257</v>
      </c>
      <c r="C554" t="s">
        <v>420</v>
      </c>
      <c r="D554">
        <v>81009</v>
      </c>
    </row>
    <row r="555" spans="1:4" x14ac:dyDescent="0.25">
      <c r="A555" t="s">
        <v>869</v>
      </c>
      <c r="B555" t="s">
        <v>260</v>
      </c>
      <c r="C555" t="s">
        <v>260</v>
      </c>
      <c r="D555">
        <v>70310</v>
      </c>
    </row>
    <row r="556" spans="1:4" x14ac:dyDescent="0.25">
      <c r="A556" t="s">
        <v>869</v>
      </c>
      <c r="B556" t="s">
        <v>259</v>
      </c>
      <c r="C556" t="s">
        <v>563</v>
      </c>
      <c r="D556">
        <v>60607</v>
      </c>
    </row>
    <row r="557" spans="1:4" x14ac:dyDescent="0.25">
      <c r="A557" t="s">
        <v>321</v>
      </c>
      <c r="B557" t="s">
        <v>253</v>
      </c>
      <c r="C557" t="s">
        <v>253</v>
      </c>
      <c r="D557">
        <v>30111</v>
      </c>
    </row>
    <row r="558" spans="1:4" x14ac:dyDescent="0.25">
      <c r="A558" t="s">
        <v>870</v>
      </c>
      <c r="B558" t="s">
        <v>257</v>
      </c>
      <c r="C558" t="s">
        <v>682</v>
      </c>
      <c r="D558">
        <v>80206</v>
      </c>
    </row>
    <row r="559" spans="1:4" x14ac:dyDescent="0.25">
      <c r="A559" t="s">
        <v>871</v>
      </c>
      <c r="B559" t="s">
        <v>254</v>
      </c>
      <c r="C559" t="s">
        <v>450</v>
      </c>
      <c r="D559">
        <v>130410</v>
      </c>
    </row>
    <row r="560" spans="1:4" x14ac:dyDescent="0.25">
      <c r="A560" t="s">
        <v>872</v>
      </c>
      <c r="B560" t="s">
        <v>253</v>
      </c>
      <c r="C560" t="s">
        <v>253</v>
      </c>
      <c r="D560">
        <v>30112</v>
      </c>
    </row>
    <row r="561" spans="1:4" x14ac:dyDescent="0.25">
      <c r="A561" t="s">
        <v>873</v>
      </c>
      <c r="B561" t="s">
        <v>252</v>
      </c>
      <c r="C561" t="s">
        <v>500</v>
      </c>
      <c r="D561">
        <v>120208</v>
      </c>
    </row>
    <row r="562" spans="1:4" x14ac:dyDescent="0.25">
      <c r="A562" t="s">
        <v>874</v>
      </c>
      <c r="B562" t="s">
        <v>253</v>
      </c>
      <c r="C562" t="s">
        <v>402</v>
      </c>
      <c r="D562">
        <v>30207</v>
      </c>
    </row>
    <row r="563" spans="1:4" x14ac:dyDescent="0.25">
      <c r="A563" t="s">
        <v>347</v>
      </c>
      <c r="B563" t="s">
        <v>252</v>
      </c>
      <c r="C563" t="s">
        <v>470</v>
      </c>
      <c r="D563">
        <v>120801</v>
      </c>
    </row>
    <row r="564" spans="1:4" x14ac:dyDescent="0.25">
      <c r="A564" t="s">
        <v>671</v>
      </c>
      <c r="B564" t="s">
        <v>256</v>
      </c>
      <c r="C564" t="s">
        <v>486</v>
      </c>
      <c r="D564">
        <v>50109</v>
      </c>
    </row>
    <row r="565" spans="1:4" x14ac:dyDescent="0.25">
      <c r="A565" t="s">
        <v>875</v>
      </c>
      <c r="B565" t="s">
        <v>262</v>
      </c>
      <c r="C565" t="s">
        <v>337</v>
      </c>
      <c r="D565">
        <v>40507</v>
      </c>
    </row>
    <row r="566" spans="1:4" x14ac:dyDescent="0.25">
      <c r="A566" t="s">
        <v>876</v>
      </c>
      <c r="B566" t="s">
        <v>261</v>
      </c>
      <c r="C566" t="s">
        <v>429</v>
      </c>
      <c r="D566">
        <v>90105</v>
      </c>
    </row>
    <row r="567" spans="1:4" x14ac:dyDescent="0.25">
      <c r="A567" t="s">
        <v>877</v>
      </c>
      <c r="B567" t="s">
        <v>261</v>
      </c>
      <c r="C567" t="s">
        <v>455</v>
      </c>
      <c r="D567">
        <v>90405</v>
      </c>
    </row>
    <row r="568" spans="1:4" x14ac:dyDescent="0.25">
      <c r="A568" t="s">
        <v>589</v>
      </c>
      <c r="B568" t="s">
        <v>262</v>
      </c>
      <c r="C568" t="s">
        <v>453</v>
      </c>
      <c r="D568">
        <v>40608</v>
      </c>
    </row>
    <row r="569" spans="1:4" x14ac:dyDescent="0.25">
      <c r="A569" t="s">
        <v>878</v>
      </c>
      <c r="B569" t="s">
        <v>254</v>
      </c>
      <c r="C569" t="s">
        <v>589</v>
      </c>
      <c r="D569">
        <v>130901</v>
      </c>
    </row>
    <row r="570" spans="1:4" x14ac:dyDescent="0.25">
      <c r="A570" t="s">
        <v>879</v>
      </c>
      <c r="B570" t="s">
        <v>257</v>
      </c>
      <c r="C570" t="s">
        <v>257</v>
      </c>
      <c r="D570">
        <v>80801</v>
      </c>
    </row>
    <row r="571" spans="1:4" x14ac:dyDescent="0.25">
      <c r="A571" t="s">
        <v>673</v>
      </c>
      <c r="B571" t="s">
        <v>262</v>
      </c>
      <c r="C571" t="s">
        <v>673</v>
      </c>
      <c r="D571">
        <v>41104</v>
      </c>
    </row>
    <row r="572" spans="1:4" x14ac:dyDescent="0.25">
      <c r="A572" t="s">
        <v>307</v>
      </c>
      <c r="B572" t="s">
        <v>257</v>
      </c>
      <c r="C572" t="s">
        <v>257</v>
      </c>
      <c r="D572">
        <v>80809</v>
      </c>
    </row>
    <row r="573" spans="1:4" x14ac:dyDescent="0.25">
      <c r="A573" t="s">
        <v>880</v>
      </c>
      <c r="B573" t="s">
        <v>261</v>
      </c>
      <c r="C573" t="s">
        <v>307</v>
      </c>
      <c r="D573">
        <v>90801</v>
      </c>
    </row>
    <row r="574" spans="1:4" x14ac:dyDescent="0.25">
      <c r="A574" t="s">
        <v>881</v>
      </c>
      <c r="B574" t="s">
        <v>262</v>
      </c>
      <c r="C574" t="s">
        <v>337</v>
      </c>
      <c r="D574">
        <v>40515</v>
      </c>
    </row>
    <row r="575" spans="1:4" x14ac:dyDescent="0.25">
      <c r="A575" t="s">
        <v>882</v>
      </c>
      <c r="B575" t="s">
        <v>261</v>
      </c>
      <c r="C575" t="s">
        <v>495</v>
      </c>
      <c r="D575">
        <v>90305</v>
      </c>
    </row>
    <row r="576" spans="1:4" x14ac:dyDescent="0.25">
      <c r="A576" t="s">
        <v>882</v>
      </c>
      <c r="B576" t="s">
        <v>261</v>
      </c>
      <c r="C576" t="s">
        <v>441</v>
      </c>
      <c r="D576">
        <v>90212</v>
      </c>
    </row>
    <row r="577" spans="1:4" x14ac:dyDescent="0.25">
      <c r="A577" t="s">
        <v>882</v>
      </c>
      <c r="B577" t="s">
        <v>254</v>
      </c>
      <c r="C577" t="s">
        <v>589</v>
      </c>
      <c r="D577">
        <v>130909</v>
      </c>
    </row>
    <row r="578" spans="1:4" x14ac:dyDescent="0.25">
      <c r="A578" t="s">
        <v>882</v>
      </c>
      <c r="B578" t="s">
        <v>260</v>
      </c>
      <c r="C578" t="s">
        <v>364</v>
      </c>
      <c r="D578">
        <v>70219</v>
      </c>
    </row>
    <row r="579" spans="1:4" x14ac:dyDescent="0.25">
      <c r="A579" t="s">
        <v>882</v>
      </c>
      <c r="B579" t="s">
        <v>261</v>
      </c>
      <c r="C579" t="s">
        <v>307</v>
      </c>
      <c r="D579">
        <v>90806</v>
      </c>
    </row>
    <row r="580" spans="1:4" x14ac:dyDescent="0.25">
      <c r="A580" t="s">
        <v>883</v>
      </c>
      <c r="B580" t="s">
        <v>253</v>
      </c>
      <c r="C580" t="s">
        <v>790</v>
      </c>
      <c r="D580">
        <v>30601</v>
      </c>
    </row>
    <row r="581" spans="1:4" x14ac:dyDescent="0.25">
      <c r="A581" t="s">
        <v>289</v>
      </c>
      <c r="B581" t="s">
        <v>253</v>
      </c>
      <c r="C581" t="s">
        <v>253</v>
      </c>
      <c r="D581">
        <v>30113</v>
      </c>
    </row>
    <row r="582" spans="1:4" x14ac:dyDescent="0.25">
      <c r="A582" t="s">
        <v>289</v>
      </c>
      <c r="B582" t="s">
        <v>262</v>
      </c>
      <c r="C582" t="s">
        <v>457</v>
      </c>
      <c r="D582">
        <v>41204</v>
      </c>
    </row>
    <row r="583" spans="1:4" x14ac:dyDescent="0.25">
      <c r="A583" t="s">
        <v>289</v>
      </c>
      <c r="B583" t="s">
        <v>261</v>
      </c>
      <c r="C583" t="s">
        <v>307</v>
      </c>
      <c r="D583">
        <v>90805</v>
      </c>
    </row>
    <row r="584" spans="1:4" x14ac:dyDescent="0.25">
      <c r="A584" t="s">
        <v>396</v>
      </c>
      <c r="B584" t="s">
        <v>259</v>
      </c>
      <c r="C584" t="s">
        <v>528</v>
      </c>
      <c r="D584">
        <v>60105</v>
      </c>
    </row>
    <row r="585" spans="1:4" x14ac:dyDescent="0.25">
      <c r="A585" t="s">
        <v>884</v>
      </c>
      <c r="B585" t="s">
        <v>258</v>
      </c>
      <c r="C585" t="s">
        <v>422</v>
      </c>
      <c r="D585">
        <v>20208</v>
      </c>
    </row>
    <row r="586" spans="1:4" x14ac:dyDescent="0.25">
      <c r="A586" t="s">
        <v>885</v>
      </c>
      <c r="B586" t="s">
        <v>253</v>
      </c>
      <c r="C586" t="s">
        <v>790</v>
      </c>
      <c r="D586">
        <v>30603</v>
      </c>
    </row>
    <row r="587" spans="1:4" x14ac:dyDescent="0.25">
      <c r="A587" t="s">
        <v>457</v>
      </c>
      <c r="B587" t="s">
        <v>262</v>
      </c>
      <c r="C587" t="s">
        <v>457</v>
      </c>
      <c r="D587">
        <v>41205</v>
      </c>
    </row>
    <row r="588" spans="1:4" x14ac:dyDescent="0.25">
      <c r="A588" t="s">
        <v>886</v>
      </c>
      <c r="B588" t="s">
        <v>261</v>
      </c>
      <c r="C588" t="s">
        <v>495</v>
      </c>
      <c r="D588">
        <v>90306</v>
      </c>
    </row>
    <row r="589" spans="1:4" x14ac:dyDescent="0.25">
      <c r="A589" t="s">
        <v>328</v>
      </c>
      <c r="B589" t="s">
        <v>257</v>
      </c>
      <c r="C589" t="s">
        <v>257</v>
      </c>
      <c r="D589">
        <v>80818</v>
      </c>
    </row>
    <row r="590" spans="1:4" x14ac:dyDescent="0.25">
      <c r="A590" t="s">
        <v>887</v>
      </c>
      <c r="B590" t="s">
        <v>261</v>
      </c>
      <c r="C590" t="s">
        <v>490</v>
      </c>
      <c r="D590">
        <v>91011</v>
      </c>
    </row>
    <row r="591" spans="1:4" x14ac:dyDescent="0.25">
      <c r="A591" t="s">
        <v>887</v>
      </c>
      <c r="B591" t="s">
        <v>261</v>
      </c>
      <c r="C591" t="s">
        <v>511</v>
      </c>
      <c r="D591">
        <v>90510</v>
      </c>
    </row>
    <row r="592" spans="1:4" x14ac:dyDescent="0.25">
      <c r="A592" t="s">
        <v>888</v>
      </c>
      <c r="B592" t="s">
        <v>260</v>
      </c>
      <c r="C592" t="s">
        <v>364</v>
      </c>
      <c r="D592">
        <v>70220</v>
      </c>
    </row>
    <row r="593" spans="1:4" x14ac:dyDescent="0.25">
      <c r="A593" t="s">
        <v>889</v>
      </c>
      <c r="B593" t="s">
        <v>257</v>
      </c>
      <c r="C593" t="s">
        <v>682</v>
      </c>
      <c r="D593">
        <v>80201</v>
      </c>
    </row>
    <row r="594" spans="1:4" x14ac:dyDescent="0.25">
      <c r="A594" t="s">
        <v>890</v>
      </c>
      <c r="B594" t="s">
        <v>262</v>
      </c>
      <c r="C594" t="s">
        <v>453</v>
      </c>
      <c r="D594">
        <v>40609</v>
      </c>
    </row>
    <row r="595" spans="1:4" x14ac:dyDescent="0.25">
      <c r="A595" t="s">
        <v>381</v>
      </c>
      <c r="B595" t="s">
        <v>262</v>
      </c>
      <c r="C595" t="s">
        <v>453</v>
      </c>
      <c r="D595">
        <v>40610</v>
      </c>
    </row>
    <row r="596" spans="1:4" x14ac:dyDescent="0.25">
      <c r="A596" t="s">
        <v>891</v>
      </c>
      <c r="B596" t="s">
        <v>252</v>
      </c>
      <c r="C596" t="s">
        <v>412</v>
      </c>
      <c r="D596">
        <v>120904</v>
      </c>
    </row>
    <row r="597" spans="1:4" x14ac:dyDescent="0.25">
      <c r="A597" t="s">
        <v>892</v>
      </c>
      <c r="B597" t="s">
        <v>261</v>
      </c>
      <c r="C597" t="s">
        <v>490</v>
      </c>
      <c r="D597">
        <v>91006</v>
      </c>
    </row>
    <row r="598" spans="1:4" x14ac:dyDescent="0.25">
      <c r="A598" t="s">
        <v>304</v>
      </c>
      <c r="B598" t="s">
        <v>257</v>
      </c>
      <c r="C598" t="s">
        <v>257</v>
      </c>
      <c r="D598">
        <v>80803</v>
      </c>
    </row>
    <row r="599" spans="1:4" x14ac:dyDescent="0.25">
      <c r="A599" t="s">
        <v>304</v>
      </c>
      <c r="B599" t="s">
        <v>260</v>
      </c>
      <c r="C599" t="s">
        <v>260</v>
      </c>
      <c r="D599">
        <v>70311</v>
      </c>
    </row>
    <row r="600" spans="1:4" x14ac:dyDescent="0.25">
      <c r="A600" t="s">
        <v>326</v>
      </c>
      <c r="B600" t="s">
        <v>252</v>
      </c>
      <c r="C600" t="s">
        <v>412</v>
      </c>
      <c r="D600">
        <v>120901</v>
      </c>
    </row>
    <row r="601" spans="1:4" x14ac:dyDescent="0.25">
      <c r="A601" t="s">
        <v>893</v>
      </c>
      <c r="B601" t="s">
        <v>254</v>
      </c>
      <c r="C601" t="s">
        <v>426</v>
      </c>
      <c r="D601">
        <v>130104</v>
      </c>
    </row>
    <row r="602" spans="1:4" x14ac:dyDescent="0.25">
      <c r="A602" t="s">
        <v>893</v>
      </c>
      <c r="B602" t="s">
        <v>262</v>
      </c>
      <c r="C602" t="s">
        <v>464</v>
      </c>
      <c r="D602">
        <v>41008</v>
      </c>
    </row>
    <row r="603" spans="1:4" x14ac:dyDescent="0.25">
      <c r="A603" t="s">
        <v>894</v>
      </c>
      <c r="B603" t="s">
        <v>262</v>
      </c>
      <c r="C603" t="s">
        <v>464</v>
      </c>
      <c r="D603">
        <v>41006</v>
      </c>
    </row>
    <row r="604" spans="1:4" x14ac:dyDescent="0.25">
      <c r="A604" t="s">
        <v>894</v>
      </c>
      <c r="B604" t="s">
        <v>262</v>
      </c>
      <c r="C604" t="s">
        <v>673</v>
      </c>
      <c r="D604">
        <v>41105</v>
      </c>
    </row>
    <row r="605" spans="1:4" x14ac:dyDescent="0.25">
      <c r="A605" t="s">
        <v>895</v>
      </c>
      <c r="B605" t="s">
        <v>257</v>
      </c>
      <c r="C605" t="s">
        <v>394</v>
      </c>
      <c r="D605">
        <v>80506</v>
      </c>
    </row>
    <row r="606" spans="1:4" x14ac:dyDescent="0.25">
      <c r="A606" t="s">
        <v>300</v>
      </c>
      <c r="B606" t="s">
        <v>256</v>
      </c>
      <c r="C606" t="s">
        <v>407</v>
      </c>
      <c r="D606">
        <v>50316</v>
      </c>
    </row>
    <row r="607" spans="1:4" x14ac:dyDescent="0.25">
      <c r="A607" t="s">
        <v>300</v>
      </c>
      <c r="B607" t="s">
        <v>261</v>
      </c>
      <c r="C607" t="s">
        <v>407</v>
      </c>
      <c r="D607">
        <v>90901</v>
      </c>
    </row>
    <row r="608" spans="1:4" x14ac:dyDescent="0.25">
      <c r="A608" t="s">
        <v>549</v>
      </c>
      <c r="B608" t="s">
        <v>253</v>
      </c>
      <c r="C608" t="s">
        <v>549</v>
      </c>
      <c r="D608">
        <v>30507</v>
      </c>
    </row>
    <row r="609" spans="1:4" x14ac:dyDescent="0.25">
      <c r="A609" t="s">
        <v>896</v>
      </c>
      <c r="B609" t="s">
        <v>262</v>
      </c>
      <c r="C609" t="s">
        <v>605</v>
      </c>
      <c r="D609">
        <v>40905</v>
      </c>
    </row>
    <row r="610" spans="1:4" x14ac:dyDescent="0.25">
      <c r="A610" t="s">
        <v>897</v>
      </c>
      <c r="B610" t="s">
        <v>259</v>
      </c>
      <c r="C610" t="s">
        <v>532</v>
      </c>
      <c r="D610">
        <v>60701</v>
      </c>
    </row>
    <row r="611" spans="1:4" x14ac:dyDescent="0.25">
      <c r="A611" t="s">
        <v>898</v>
      </c>
      <c r="B611" t="s">
        <v>262</v>
      </c>
      <c r="C611" t="s">
        <v>337</v>
      </c>
      <c r="D611">
        <v>40508</v>
      </c>
    </row>
    <row r="612" spans="1:4" x14ac:dyDescent="0.25">
      <c r="A612" t="s">
        <v>899</v>
      </c>
      <c r="B612" t="s">
        <v>254</v>
      </c>
      <c r="C612" t="s">
        <v>419</v>
      </c>
      <c r="D612">
        <v>130718</v>
      </c>
    </row>
    <row r="613" spans="1:4" x14ac:dyDescent="0.25">
      <c r="A613" t="s">
        <v>899</v>
      </c>
      <c r="B613" t="s">
        <v>258</v>
      </c>
      <c r="C613" t="s">
        <v>422</v>
      </c>
      <c r="D613">
        <v>20209</v>
      </c>
    </row>
    <row r="614" spans="1:4" x14ac:dyDescent="0.25">
      <c r="A614" t="s">
        <v>900</v>
      </c>
      <c r="B614" t="s">
        <v>253</v>
      </c>
      <c r="C614" t="s">
        <v>253</v>
      </c>
      <c r="D614">
        <v>30114</v>
      </c>
    </row>
    <row r="615" spans="1:4" x14ac:dyDescent="0.25">
      <c r="A615" t="s">
        <v>900</v>
      </c>
      <c r="B615" t="s">
        <v>254</v>
      </c>
      <c r="C615" t="s">
        <v>477</v>
      </c>
      <c r="D615">
        <v>130313</v>
      </c>
    </row>
    <row r="616" spans="1:4" x14ac:dyDescent="0.25">
      <c r="A616" t="s">
        <v>900</v>
      </c>
      <c r="B616" t="s">
        <v>262</v>
      </c>
      <c r="C616" t="s">
        <v>337</v>
      </c>
      <c r="D616">
        <v>40509</v>
      </c>
    </row>
    <row r="617" spans="1:4" x14ac:dyDescent="0.25">
      <c r="A617" t="s">
        <v>323</v>
      </c>
      <c r="B617" t="s">
        <v>261</v>
      </c>
      <c r="C617" t="s">
        <v>490</v>
      </c>
      <c r="D617">
        <v>91001</v>
      </c>
    </row>
    <row r="618" spans="1:4" x14ac:dyDescent="0.25">
      <c r="A618" t="s">
        <v>901</v>
      </c>
      <c r="B618" t="s">
        <v>261</v>
      </c>
      <c r="C618" t="s">
        <v>490</v>
      </c>
      <c r="D618">
        <v>91015</v>
      </c>
    </row>
    <row r="619" spans="1:4" x14ac:dyDescent="0.25">
      <c r="A619" t="s">
        <v>902</v>
      </c>
      <c r="B619" t="s">
        <v>261</v>
      </c>
      <c r="C619" t="s">
        <v>490</v>
      </c>
      <c r="D619">
        <v>91016</v>
      </c>
    </row>
    <row r="620" spans="1:4" x14ac:dyDescent="0.25">
      <c r="A620" t="s">
        <v>397</v>
      </c>
      <c r="B620" t="s">
        <v>262</v>
      </c>
      <c r="C620" t="s">
        <v>337</v>
      </c>
      <c r="D620">
        <v>40510</v>
      </c>
    </row>
    <row r="621" spans="1:4" x14ac:dyDescent="0.25">
      <c r="A621" t="s">
        <v>397</v>
      </c>
      <c r="B621" t="s">
        <v>260</v>
      </c>
      <c r="C621" t="s">
        <v>364</v>
      </c>
      <c r="D621">
        <v>70221</v>
      </c>
    </row>
    <row r="622" spans="1:4" x14ac:dyDescent="0.25">
      <c r="A622" t="s">
        <v>903</v>
      </c>
      <c r="B622" t="s">
        <v>262</v>
      </c>
      <c r="C622" t="s">
        <v>409</v>
      </c>
      <c r="D622">
        <v>40107</v>
      </c>
    </row>
    <row r="623" spans="1:4" x14ac:dyDescent="0.25">
      <c r="A623" t="s">
        <v>904</v>
      </c>
      <c r="B623" t="s">
        <v>260</v>
      </c>
      <c r="C623" t="s">
        <v>364</v>
      </c>
      <c r="D623">
        <v>70222</v>
      </c>
    </row>
    <row r="624" spans="1:4" x14ac:dyDescent="0.25">
      <c r="A624" t="s">
        <v>905</v>
      </c>
      <c r="B624" t="s">
        <v>256</v>
      </c>
      <c r="C624" t="s">
        <v>486</v>
      </c>
      <c r="D624">
        <v>50110</v>
      </c>
    </row>
    <row r="625" spans="1:4" x14ac:dyDescent="0.25">
      <c r="A625" t="s">
        <v>906</v>
      </c>
      <c r="B625" t="s">
        <v>252</v>
      </c>
      <c r="C625" t="s">
        <v>414</v>
      </c>
      <c r="D625">
        <v>120311</v>
      </c>
    </row>
    <row r="626" spans="1:4" x14ac:dyDescent="0.25">
      <c r="A626" t="s">
        <v>907</v>
      </c>
      <c r="B626" t="s">
        <v>262</v>
      </c>
      <c r="C626" t="s">
        <v>337</v>
      </c>
      <c r="D626">
        <v>40514</v>
      </c>
    </row>
    <row r="627" spans="1:4" x14ac:dyDescent="0.25">
      <c r="A627" t="s">
        <v>908</v>
      </c>
      <c r="B627" t="s">
        <v>252</v>
      </c>
      <c r="C627" t="s">
        <v>459</v>
      </c>
      <c r="D627">
        <v>120101</v>
      </c>
    </row>
    <row r="628" spans="1:4" x14ac:dyDescent="0.25">
      <c r="A628" t="s">
        <v>909</v>
      </c>
      <c r="B628" t="s">
        <v>261</v>
      </c>
      <c r="C628" t="s">
        <v>434</v>
      </c>
      <c r="D628">
        <v>91101</v>
      </c>
    </row>
    <row r="629" spans="1:4" x14ac:dyDescent="0.25">
      <c r="A629" t="s">
        <v>910</v>
      </c>
      <c r="B629" t="s">
        <v>254</v>
      </c>
      <c r="C629" t="s">
        <v>450</v>
      </c>
      <c r="D629">
        <v>130411</v>
      </c>
    </row>
    <row r="630" spans="1:4" x14ac:dyDescent="0.25">
      <c r="A630" t="s">
        <v>911</v>
      </c>
      <c r="B630" t="s">
        <v>262</v>
      </c>
      <c r="C630" t="s">
        <v>337</v>
      </c>
      <c r="D630">
        <v>40511</v>
      </c>
    </row>
    <row r="631" spans="1:4" x14ac:dyDescent="0.25">
      <c r="A631" t="s">
        <v>912</v>
      </c>
      <c r="B631" t="s">
        <v>252</v>
      </c>
      <c r="C631" t="s">
        <v>514</v>
      </c>
      <c r="D631">
        <v>120405</v>
      </c>
    </row>
    <row r="632" spans="1:4" x14ac:dyDescent="0.25">
      <c r="A632" t="s">
        <v>367</v>
      </c>
      <c r="B632" t="s">
        <v>257</v>
      </c>
      <c r="C632" t="s">
        <v>801</v>
      </c>
      <c r="D632">
        <v>81101</v>
      </c>
    </row>
    <row r="633" spans="1:4" x14ac:dyDescent="0.25">
      <c r="A633" t="s">
        <v>913</v>
      </c>
      <c r="B633" t="s">
        <v>256</v>
      </c>
      <c r="C633" t="s">
        <v>486</v>
      </c>
      <c r="D633">
        <v>50111</v>
      </c>
    </row>
    <row r="634" spans="1:4" x14ac:dyDescent="0.25">
      <c r="A634" t="s">
        <v>914</v>
      </c>
      <c r="B634" t="s">
        <v>261</v>
      </c>
      <c r="C634" t="s">
        <v>424</v>
      </c>
      <c r="D634">
        <v>91205</v>
      </c>
    </row>
    <row r="635" spans="1:4" x14ac:dyDescent="0.25">
      <c r="A635" t="s">
        <v>379</v>
      </c>
      <c r="B635" t="s">
        <v>251</v>
      </c>
      <c r="C635" t="s">
        <v>251</v>
      </c>
      <c r="D635">
        <v>10105</v>
      </c>
    </row>
    <row r="636" spans="1:4" x14ac:dyDescent="0.25">
      <c r="A636" t="s">
        <v>915</v>
      </c>
      <c r="B636" t="s">
        <v>262</v>
      </c>
      <c r="C636" t="s">
        <v>432</v>
      </c>
      <c r="D636">
        <v>40308</v>
      </c>
    </row>
    <row r="637" spans="1:4" x14ac:dyDescent="0.25">
      <c r="A637" t="s">
        <v>916</v>
      </c>
      <c r="B637" t="s">
        <v>262</v>
      </c>
      <c r="C637" t="s">
        <v>555</v>
      </c>
      <c r="D637">
        <v>40707</v>
      </c>
    </row>
    <row r="638" spans="1:4" x14ac:dyDescent="0.25">
      <c r="A638" t="s">
        <v>306</v>
      </c>
      <c r="B638" t="s">
        <v>258</v>
      </c>
      <c r="C638" t="s">
        <v>494</v>
      </c>
      <c r="D638">
        <v>20609</v>
      </c>
    </row>
    <row r="639" spans="1:4" x14ac:dyDescent="0.25">
      <c r="A639" t="s">
        <v>917</v>
      </c>
      <c r="B639" t="s">
        <v>252</v>
      </c>
      <c r="C639" t="s">
        <v>344</v>
      </c>
      <c r="D639">
        <v>120706</v>
      </c>
    </row>
    <row r="640" spans="1:4" x14ac:dyDescent="0.25">
      <c r="A640" t="s">
        <v>279</v>
      </c>
      <c r="B640" t="s">
        <v>257</v>
      </c>
      <c r="C640" t="s">
        <v>257</v>
      </c>
      <c r="D640">
        <v>80819</v>
      </c>
    </row>
    <row r="641" spans="1:4" x14ac:dyDescent="0.25">
      <c r="A641" t="s">
        <v>918</v>
      </c>
      <c r="B641" t="s">
        <v>262</v>
      </c>
      <c r="C641" t="s">
        <v>451</v>
      </c>
      <c r="D641">
        <v>41301</v>
      </c>
    </row>
    <row r="642" spans="1:4" x14ac:dyDescent="0.25">
      <c r="A642" t="s">
        <v>919</v>
      </c>
      <c r="B642" t="s">
        <v>252</v>
      </c>
      <c r="C642" t="s">
        <v>293</v>
      </c>
      <c r="D642">
        <v>120611</v>
      </c>
    </row>
    <row r="643" spans="1:4" x14ac:dyDescent="0.25">
      <c r="A643" t="s">
        <v>920</v>
      </c>
      <c r="B643" t="s">
        <v>260</v>
      </c>
      <c r="C643" t="s">
        <v>417</v>
      </c>
      <c r="D643">
        <v>70701</v>
      </c>
    </row>
    <row r="644" spans="1:4" x14ac:dyDescent="0.25">
      <c r="A644" t="s">
        <v>317</v>
      </c>
      <c r="B644" t="s">
        <v>257</v>
      </c>
      <c r="C644" t="s">
        <v>394</v>
      </c>
      <c r="D644">
        <v>80508</v>
      </c>
    </row>
    <row r="645" spans="1:4" x14ac:dyDescent="0.25">
      <c r="A645" t="s">
        <v>921</v>
      </c>
      <c r="B645" t="s">
        <v>258</v>
      </c>
      <c r="C645" t="s">
        <v>497</v>
      </c>
      <c r="D645">
        <v>20406</v>
      </c>
    </row>
    <row r="646" spans="1:4" x14ac:dyDescent="0.25">
      <c r="A646" t="s">
        <v>922</v>
      </c>
      <c r="B646" t="s">
        <v>260</v>
      </c>
      <c r="C646" t="s">
        <v>260</v>
      </c>
      <c r="D646">
        <v>70312</v>
      </c>
    </row>
    <row r="647" spans="1:4" x14ac:dyDescent="0.25">
      <c r="A647" t="s">
        <v>358</v>
      </c>
      <c r="B647" t="s">
        <v>252</v>
      </c>
      <c r="C647" t="s">
        <v>470</v>
      </c>
      <c r="D647">
        <v>120805</v>
      </c>
    </row>
    <row r="648" spans="1:4" x14ac:dyDescent="0.25">
      <c r="A648" t="s">
        <v>375</v>
      </c>
      <c r="B648" t="s">
        <v>255</v>
      </c>
      <c r="C648" t="s">
        <v>255</v>
      </c>
      <c r="D648">
        <v>100104</v>
      </c>
    </row>
    <row r="649" spans="1:4" x14ac:dyDescent="0.25">
      <c r="A649" t="s">
        <v>923</v>
      </c>
      <c r="B649" t="s">
        <v>256</v>
      </c>
      <c r="C649" t="s">
        <v>486</v>
      </c>
      <c r="D649">
        <v>50112</v>
      </c>
    </row>
    <row r="650" spans="1:4" x14ac:dyDescent="0.25">
      <c r="A650" t="s">
        <v>924</v>
      </c>
      <c r="B650" t="s">
        <v>258</v>
      </c>
      <c r="C650" t="s">
        <v>494</v>
      </c>
      <c r="D650">
        <v>20610</v>
      </c>
    </row>
    <row r="651" spans="1:4" x14ac:dyDescent="0.25">
      <c r="A651" t="s">
        <v>925</v>
      </c>
      <c r="B651" t="s">
        <v>252</v>
      </c>
      <c r="C651" t="s">
        <v>414</v>
      </c>
      <c r="D651">
        <v>120312</v>
      </c>
    </row>
    <row r="652" spans="1:4" x14ac:dyDescent="0.25">
      <c r="A652" t="s">
        <v>926</v>
      </c>
      <c r="B652" t="s">
        <v>261</v>
      </c>
      <c r="C652" t="s">
        <v>506</v>
      </c>
      <c r="D652">
        <v>90608</v>
      </c>
    </row>
    <row r="653" spans="1:4" x14ac:dyDescent="0.25">
      <c r="A653" t="s">
        <v>927</v>
      </c>
      <c r="B653" t="s">
        <v>257</v>
      </c>
      <c r="C653" t="s">
        <v>466</v>
      </c>
      <c r="D653">
        <v>80605</v>
      </c>
    </row>
    <row r="654" spans="1:4" x14ac:dyDescent="0.25">
      <c r="A654" t="s">
        <v>928</v>
      </c>
      <c r="B654" t="s">
        <v>261</v>
      </c>
      <c r="C654" t="s">
        <v>490</v>
      </c>
      <c r="D654">
        <v>91012</v>
      </c>
    </row>
    <row r="655" spans="1:4" x14ac:dyDescent="0.25">
      <c r="A655" t="s">
        <v>929</v>
      </c>
      <c r="B655" t="s">
        <v>261</v>
      </c>
      <c r="C655" t="s">
        <v>503</v>
      </c>
      <c r="D655">
        <v>90704</v>
      </c>
    </row>
    <row r="656" spans="1:4" x14ac:dyDescent="0.25">
      <c r="A656" t="s">
        <v>930</v>
      </c>
      <c r="B656" t="s">
        <v>252</v>
      </c>
      <c r="C656" t="s">
        <v>412</v>
      </c>
      <c r="D656">
        <v>120905</v>
      </c>
    </row>
    <row r="657" spans="1:4" x14ac:dyDescent="0.25">
      <c r="A657" t="s">
        <v>931</v>
      </c>
      <c r="B657" t="s">
        <v>251</v>
      </c>
      <c r="C657" t="s">
        <v>410</v>
      </c>
      <c r="D657">
        <v>10405</v>
      </c>
    </row>
    <row r="658" spans="1:4" x14ac:dyDescent="0.25">
      <c r="A658" t="s">
        <v>932</v>
      </c>
      <c r="B658" t="s">
        <v>251</v>
      </c>
      <c r="C658" t="s">
        <v>410</v>
      </c>
      <c r="D658">
        <v>10406</v>
      </c>
    </row>
    <row r="659" spans="1:4" x14ac:dyDescent="0.25">
      <c r="A659" t="s">
        <v>933</v>
      </c>
      <c r="B659" t="s">
        <v>260</v>
      </c>
      <c r="C659" t="s">
        <v>364</v>
      </c>
      <c r="D659">
        <v>70223</v>
      </c>
    </row>
    <row r="660" spans="1:4" x14ac:dyDescent="0.25">
      <c r="A660" t="s">
        <v>934</v>
      </c>
      <c r="B660" t="s">
        <v>260</v>
      </c>
      <c r="C660" t="s">
        <v>364</v>
      </c>
      <c r="D660">
        <v>70224</v>
      </c>
    </row>
    <row r="661" spans="1:4" x14ac:dyDescent="0.25">
      <c r="A661" t="s">
        <v>935</v>
      </c>
      <c r="B661" t="s">
        <v>262</v>
      </c>
      <c r="C661" t="s">
        <v>451</v>
      </c>
      <c r="D661">
        <v>41309</v>
      </c>
    </row>
    <row r="662" spans="1:4" x14ac:dyDescent="0.25">
      <c r="A662" t="s">
        <v>305</v>
      </c>
      <c r="B662" t="s">
        <v>254</v>
      </c>
      <c r="C662" t="s">
        <v>426</v>
      </c>
      <c r="D662">
        <v>130105</v>
      </c>
    </row>
    <row r="663" spans="1:4" x14ac:dyDescent="0.25">
      <c r="A663" t="s">
        <v>329</v>
      </c>
      <c r="B663" t="s">
        <v>257</v>
      </c>
      <c r="C663" t="s">
        <v>420</v>
      </c>
      <c r="D663">
        <v>81005</v>
      </c>
    </row>
    <row r="664" spans="1:4" x14ac:dyDescent="0.25">
      <c r="A664" t="s">
        <v>936</v>
      </c>
      <c r="B664" t="s">
        <v>253</v>
      </c>
      <c r="C664" t="s">
        <v>549</v>
      </c>
      <c r="D664">
        <v>30508</v>
      </c>
    </row>
    <row r="665" spans="1:4" x14ac:dyDescent="0.25">
      <c r="A665" t="s">
        <v>937</v>
      </c>
      <c r="B665" t="s">
        <v>261</v>
      </c>
      <c r="C665" t="s">
        <v>511</v>
      </c>
      <c r="D665">
        <v>90511</v>
      </c>
    </row>
    <row r="666" spans="1:4" x14ac:dyDescent="0.25">
      <c r="A666" t="s">
        <v>938</v>
      </c>
      <c r="B666" t="s">
        <v>254</v>
      </c>
      <c r="C666" t="s">
        <v>477</v>
      </c>
      <c r="D666">
        <v>130311</v>
      </c>
    </row>
    <row r="667" spans="1:4" x14ac:dyDescent="0.25">
      <c r="A667" t="s">
        <v>939</v>
      </c>
      <c r="B667" t="s">
        <v>260</v>
      </c>
      <c r="C667" t="s">
        <v>260</v>
      </c>
      <c r="D667">
        <v>70314</v>
      </c>
    </row>
    <row r="668" spans="1:4" x14ac:dyDescent="0.25">
      <c r="A668" t="s">
        <v>940</v>
      </c>
      <c r="B668" t="s">
        <v>254</v>
      </c>
      <c r="C668" t="s">
        <v>477</v>
      </c>
      <c r="D668">
        <v>130312</v>
      </c>
    </row>
    <row r="669" spans="1:4" x14ac:dyDescent="0.25">
      <c r="A669" t="s">
        <v>941</v>
      </c>
      <c r="B669" t="s">
        <v>258</v>
      </c>
      <c r="C669" t="s">
        <v>497</v>
      </c>
      <c r="D669">
        <v>20407</v>
      </c>
    </row>
    <row r="670" spans="1:4" x14ac:dyDescent="0.25">
      <c r="A670" t="s">
        <v>942</v>
      </c>
      <c r="B670" t="s">
        <v>258</v>
      </c>
      <c r="C670" t="s">
        <v>408</v>
      </c>
      <c r="D670">
        <v>20107</v>
      </c>
    </row>
    <row r="671" spans="1:4" x14ac:dyDescent="0.25">
      <c r="A671" t="s">
        <v>268</v>
      </c>
      <c r="B671" t="s">
        <v>254</v>
      </c>
      <c r="C671" t="s">
        <v>426</v>
      </c>
      <c r="D671">
        <v>130106</v>
      </c>
    </row>
    <row r="672" spans="1:4" x14ac:dyDescent="0.25">
      <c r="A672" t="s">
        <v>372</v>
      </c>
      <c r="B672" t="s">
        <v>262</v>
      </c>
      <c r="C672" t="s">
        <v>519</v>
      </c>
      <c r="D672">
        <v>41401</v>
      </c>
    </row>
    <row r="673" spans="1:4" x14ac:dyDescent="0.25">
      <c r="A673" t="s">
        <v>943</v>
      </c>
      <c r="B673" t="s">
        <v>256</v>
      </c>
      <c r="C673" t="s">
        <v>324</v>
      </c>
      <c r="D673">
        <v>50206</v>
      </c>
    </row>
    <row r="674" spans="1:4" x14ac:dyDescent="0.25">
      <c r="A674" t="s">
        <v>291</v>
      </c>
      <c r="B674" t="s">
        <v>256</v>
      </c>
      <c r="C674" t="s">
        <v>324</v>
      </c>
      <c r="D674">
        <v>50207</v>
      </c>
    </row>
    <row r="675" spans="1:4" x14ac:dyDescent="0.25">
      <c r="A675" t="s">
        <v>944</v>
      </c>
      <c r="B675" t="s">
        <v>256</v>
      </c>
      <c r="C675" t="s">
        <v>407</v>
      </c>
      <c r="D675">
        <v>50317</v>
      </c>
    </row>
    <row r="676" spans="1:4" x14ac:dyDescent="0.25">
      <c r="A676" t="s">
        <v>945</v>
      </c>
      <c r="B676" t="s">
        <v>261</v>
      </c>
      <c r="C676" t="s">
        <v>511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2020-08-27T23:56:43Z</dcterms:modified>
  <cp:category/>
  <cp:contentStatus/>
</cp:coreProperties>
</file>