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78" documentId="8_{EB53E55E-EEC3-4F21-8E7D-52E27AC5BA5D}" xr6:coauthVersionLast="45" xr6:coauthVersionMax="45" xr10:uidLastSave="{ACB448E2-C4EE-6B4C-B46F-60495156581E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<sst xmlns="http://schemas.openxmlformats.org/spreadsheetml/2006/main" count="160" uniqueCount="155">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</sst>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3-06-20" dataDxfId="13"/>
    <tableColumn id="108" xr3:uid="{8AA85728-B7A4-4846-AD35-9DA2869791FA}" name="24-06-20" dataDxfId="12"/>
    <tableColumn id="109" xr3:uid="{D4C3E08C-EB48-435F-9E11-B34A55EB3A2E}" name="25-06-20" dataDxfId="11"/>
    <tableColumn id="110" xr3:uid="{D686EF51-E376-4076-8007-316C16FBDBCC}" name="26-06-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DD1" activePane="topRight" state="frozen"/>
      <selection pane="topRight" activeCell="DF4" sqref="DF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140</v>
      </c>
      <c r="CT1" s="8" t="s">
        <v>141</v>
      </c>
      <c r="CU1" s="8" t="s">
        <v>142</v>
      </c>
      <c r="CV1" s="8" t="s">
        <v>143</v>
      </c>
      <c r="CW1" s="8" t="s">
        <v>144</v>
      </c>
      <c r="CX1" s="15" t="s">
        <v>145</v>
      </c>
      <c r="CY1" s="16" t="s">
        <v>146</v>
      </c>
      <c r="CZ1" s="16" t="s">
        <v>147</v>
      </c>
      <c r="DA1" s="16" t="s">
        <v>148</v>
      </c>
      <c r="DB1" s="16" t="s">
        <v>149</v>
      </c>
      <c r="DC1" s="16" t="s">
        <v>150</v>
      </c>
      <c r="DD1" s="16" t="s">
        <v>151</v>
      </c>
      <c r="DE1" s="16" t="s">
        <v>152</v>
      </c>
      <c r="DF1" s="16" t="s">
        <v>153</v>
      </c>
      <c r="DG1" s="15" t="s">
        <v>96</v>
      </c>
      <c r="DH1" s="15" t="s">
        <v>97</v>
      </c>
      <c r="DI1" s="1" t="s">
        <v>98</v>
      </c>
      <c r="DJ1" s="1" t="s">
        <v>99</v>
      </c>
      <c r="DK1" s="1" t="s">
        <v>100</v>
      </c>
    </row>
    <row r="2" spans="1:115" x14ac:dyDescent="0.2">
      <c r="A2" t="s">
        <v>101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</row>
    <row r="3" spans="1:115" x14ac:dyDescent="0.2">
      <c r="A3" t="s">
        <v>102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</row>
    <row r="4" spans="1:115" x14ac:dyDescent="0.2">
      <c r="A4" t="s">
        <v>103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</row>
    <row r="5" spans="1:115" x14ac:dyDescent="0.2">
      <c r="A5" t="s">
        <v>104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</row>
    <row r="6" spans="1:115" x14ac:dyDescent="0.2">
      <c r="A6" t="s">
        <v>105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</row>
    <row r="7" spans="1:115" x14ac:dyDescent="0.2">
      <c r="A7" t="s">
        <v>106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44008</v>
      </c>
      <c r="E4" s="10"/>
    </row>
    <row r="5" spans="1:39" x14ac:dyDescent="0.2">
      <c r="D5" s="11"/>
    </row>
    <row r="6" spans="1:39" ht="56.25" x14ac:dyDescent="0.2">
      <c r="A6" s="14" t="s">
        <v>107</v>
      </c>
      <c r="B6" s="14" t="s">
        <v>108</v>
      </c>
      <c r="C6" s="14" t="s">
        <v>109</v>
      </c>
      <c r="D6" s="14" t="s">
        <v>110</v>
      </c>
      <c r="E6" s="14" t="s">
        <v>111</v>
      </c>
      <c r="F6" s="14" t="s">
        <v>101</v>
      </c>
      <c r="G6" s="14" t="s">
        <v>112</v>
      </c>
      <c r="H6" s="14" t="s">
        <v>102</v>
      </c>
      <c r="I6" s="14" t="s">
        <v>113</v>
      </c>
      <c r="J6" s="14" t="s">
        <v>114</v>
      </c>
      <c r="K6" s="14" t="s">
        <v>115</v>
      </c>
      <c r="L6" s="14" t="s">
        <v>103</v>
      </c>
      <c r="M6" s="14" t="s">
        <v>104</v>
      </c>
      <c r="N6" s="14" t="s">
        <v>105</v>
      </c>
      <c r="O6" s="14" t="s">
        <v>106</v>
      </c>
      <c r="P6" s="14" t="s">
        <v>116</v>
      </c>
      <c r="Q6" s="14" t="s">
        <v>117</v>
      </c>
      <c r="R6" s="14" t="s">
        <v>119</v>
      </c>
      <c r="S6" s="14" t="s">
        <v>118</v>
      </c>
      <c r="T6" s="14" t="s">
        <v>120</v>
      </c>
      <c r="U6" s="14" t="s">
        <v>121</v>
      </c>
      <c r="V6" s="14" t="s">
        <v>122</v>
      </c>
      <c r="W6" s="14" t="s">
        <v>123</v>
      </c>
      <c r="X6" s="14" t="s">
        <v>126</v>
      </c>
      <c r="Y6" s="14" t="s">
        <v>127</v>
      </c>
      <c r="Z6" s="14" t="s">
        <v>128</v>
      </c>
      <c r="AA6" s="14" t="s">
        <v>129</v>
      </c>
      <c r="AB6" s="14" t="s">
        <v>130</v>
      </c>
      <c r="AC6" s="14" t="s">
        <v>131</v>
      </c>
      <c r="AD6" s="14" t="s">
        <v>124</v>
      </c>
      <c r="AE6" s="14" t="s">
        <v>125</v>
      </c>
      <c r="AF6" s="14" t="s">
        <v>132</v>
      </c>
      <c r="AG6" s="14" t="s">
        <v>133</v>
      </c>
      <c r="AH6" s="14" t="s">
        <v>134</v>
      </c>
      <c r="AI6" s="14" t="s">
        <v>135</v>
      </c>
      <c r="AJ6" s="14" t="s">
        <v>136</v>
      </c>
      <c r="AK6" s="14" t="s">
        <v>138</v>
      </c>
      <c r="AL6" s="14" t="s">
        <v>137</v>
      </c>
      <c r="AM6" s="14" t="s">
        <v>139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ultima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-12111</v>
      </c>
      <c r="U115">
        <f t="shared" si="47"/>
        <v>-736</v>
      </c>
      <c r="V115">
        <f t="shared" si="48"/>
        <v>-686</v>
      </c>
      <c r="W115">
        <f t="shared" si="49"/>
        <v>-140</v>
      </c>
      <c r="X115">
        <f t="shared" si="50"/>
        <v>-5.8002481389578163E-2</v>
      </c>
      <c r="Y115">
        <f t="shared" si="51"/>
        <v>2.7476318926039772E-2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28925.943736475114</v>
      </c>
      <c r="AE115">
        <f t="shared" si="35"/>
        <v>7876.4125991824958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-13673</v>
      </c>
      <c r="AM115">
        <f>+IFERROR(TODO_PACIENTES[[#This Row],[Variación Personas Medidas Sanitarias]]/AJ114,0)</f>
        <v>-1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-120303</v>
      </c>
      <c r="H116" cm="1">
        <f t="array" ref="H116">+INDEX(Hoja1!$B$2:$MO$7,2,$E116)</f>
        <v>0</v>
      </c>
      <c r="I116">
        <f t="shared" si="42"/>
        <v>-87545</v>
      </c>
      <c r="J116">
        <f t="shared" si="33"/>
        <v>0</v>
      </c>
      <c r="K116">
        <f t="shared" si="43"/>
        <v>-32758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-123340</v>
      </c>
      <c r="S116">
        <f t="shared" si="45"/>
        <v>-32758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-40.612446493249919</v>
      </c>
      <c r="Y116">
        <f t="shared" si="51"/>
        <v>-1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120303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-1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